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5200" windowHeight="1128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E1045" i="3" l="1"/>
  <c r="F1045" i="3"/>
  <c r="K1045" i="3" s="1"/>
  <c r="G1045" i="3"/>
  <c r="H1045" i="3"/>
  <c r="L1045" i="3" s="1"/>
  <c r="I1045" i="3"/>
  <c r="J1045" i="3"/>
  <c r="E1046" i="3"/>
  <c r="F1046" i="3"/>
  <c r="K1046" i="3" s="1"/>
  <c r="N1046" i="3" s="1"/>
  <c r="G1046" i="3"/>
  <c r="H1046" i="3"/>
  <c r="I1046" i="3"/>
  <c r="J1046" i="3"/>
  <c r="L1046" i="3" s="1"/>
  <c r="R1046" i="3"/>
  <c r="Z1046" i="3"/>
  <c r="AH1046" i="3"/>
  <c r="AP1046" i="3"/>
  <c r="AX1046" i="3"/>
  <c r="BF1046" i="3"/>
  <c r="E1047" i="3"/>
  <c r="K1047" i="3" s="1"/>
  <c r="F1047" i="3"/>
  <c r="G1047" i="3"/>
  <c r="H1047" i="3"/>
  <c r="L1047" i="3" s="1"/>
  <c r="I1047" i="3"/>
  <c r="J1047" i="3"/>
  <c r="AF1047" i="3"/>
  <c r="AV1047" i="3"/>
  <c r="E1048" i="3"/>
  <c r="F1048" i="3"/>
  <c r="K1048" i="3" s="1"/>
  <c r="N1048" i="3" s="1"/>
  <c r="G1048" i="3"/>
  <c r="H1048" i="3"/>
  <c r="I1048" i="3"/>
  <c r="J1048" i="3"/>
  <c r="L1048" i="3" s="1"/>
  <c r="R1048" i="3"/>
  <c r="Z1048" i="3"/>
  <c r="AH1048" i="3"/>
  <c r="AP1048" i="3"/>
  <c r="AX1048" i="3"/>
  <c r="BF1048" i="3"/>
  <c r="E1049" i="3"/>
  <c r="K1049" i="3" s="1"/>
  <c r="F1049" i="3"/>
  <c r="G1049" i="3"/>
  <c r="H1049" i="3"/>
  <c r="L1049" i="3" s="1"/>
  <c r="I1049" i="3"/>
  <c r="J1049" i="3"/>
  <c r="V1049" i="3"/>
  <c r="AD1049" i="3"/>
  <c r="AL1049" i="3"/>
  <c r="BB1049" i="3"/>
  <c r="E1050" i="3"/>
  <c r="F1050" i="3"/>
  <c r="K1050" i="3" s="1"/>
  <c r="G1050" i="3"/>
  <c r="H1050" i="3"/>
  <c r="I1050" i="3"/>
  <c r="J1050" i="3"/>
  <c r="E1051" i="3"/>
  <c r="F1051" i="3"/>
  <c r="G1051" i="3"/>
  <c r="H1051" i="3"/>
  <c r="L1051" i="3" s="1"/>
  <c r="I1051" i="3"/>
  <c r="J1051" i="3"/>
  <c r="E1052" i="3"/>
  <c r="F1052" i="3"/>
  <c r="G1052" i="3"/>
  <c r="H1052" i="3"/>
  <c r="I1052" i="3"/>
  <c r="L1052" i="3" s="1"/>
  <c r="S1052" i="3" s="1"/>
  <c r="J1052" i="3"/>
  <c r="K1052" i="3"/>
  <c r="M1052" i="3"/>
  <c r="O1052" i="3"/>
  <c r="U1052" i="3"/>
  <c r="W1052" i="3"/>
  <c r="AC1052" i="3"/>
  <c r="AE1052" i="3"/>
  <c r="AI1052" i="3"/>
  <c r="AK1052" i="3"/>
  <c r="AM1052" i="3"/>
  <c r="AQ1052" i="3"/>
  <c r="AS1052" i="3"/>
  <c r="AU1052" i="3"/>
  <c r="AY1052" i="3"/>
  <c r="BA1052" i="3"/>
  <c r="BC1052" i="3"/>
  <c r="BG1052" i="3"/>
  <c r="BI1052" i="3"/>
  <c r="E1053" i="3"/>
  <c r="F1053" i="3"/>
  <c r="G1053" i="3"/>
  <c r="H1053" i="3"/>
  <c r="I1053" i="3"/>
  <c r="L1053" i="3" s="1"/>
  <c r="S1053" i="3" s="1"/>
  <c r="J1053" i="3"/>
  <c r="K1053" i="3"/>
  <c r="M1053" i="3" s="1"/>
  <c r="O1053" i="3"/>
  <c r="Q1053" i="3"/>
  <c r="W1053" i="3"/>
  <c r="Y1053" i="3"/>
  <c r="AE1053" i="3"/>
  <c r="AG1053" i="3"/>
  <c r="AM1053" i="3"/>
  <c r="AO1053" i="3"/>
  <c r="AU1053" i="3"/>
  <c r="AW1053" i="3"/>
  <c r="BC1053" i="3"/>
  <c r="BE1053" i="3"/>
  <c r="E1054" i="3"/>
  <c r="F1054" i="3"/>
  <c r="G1054" i="3"/>
  <c r="H1054" i="3"/>
  <c r="I1054" i="3"/>
  <c r="L1054" i="3" s="1"/>
  <c r="J1054" i="3"/>
  <c r="K1054" i="3"/>
  <c r="M1054" i="3"/>
  <c r="S1054" i="3"/>
  <c r="U1054" i="3"/>
  <c r="AA1054" i="3"/>
  <c r="AC1054" i="3"/>
  <c r="AI1054" i="3"/>
  <c r="AK1054" i="3"/>
  <c r="AQ1054" i="3"/>
  <c r="AS1054" i="3"/>
  <c r="AY1054" i="3"/>
  <c r="BA1054" i="3"/>
  <c r="BG1054" i="3"/>
  <c r="BI1054" i="3"/>
  <c r="E1055" i="3"/>
  <c r="K1055" i="3" s="1"/>
  <c r="F1055" i="3"/>
  <c r="G1055" i="3"/>
  <c r="H1055" i="3"/>
  <c r="I1055" i="3"/>
  <c r="L1055" i="3" s="1"/>
  <c r="J1055" i="3"/>
  <c r="AA1055" i="3"/>
  <c r="E1056" i="3"/>
  <c r="F1056" i="3"/>
  <c r="G1056" i="3"/>
  <c r="H1056" i="3"/>
  <c r="I1056" i="3"/>
  <c r="J1056" i="3"/>
  <c r="L1056" i="3" s="1"/>
  <c r="K1056" i="3"/>
  <c r="O1056" i="3" s="1"/>
  <c r="S1056" i="3"/>
  <c r="AA1056" i="3"/>
  <c r="AI1056" i="3"/>
  <c r="AQ1056" i="3"/>
  <c r="AY1056" i="3"/>
  <c r="BG1056" i="3"/>
  <c r="E1057" i="3"/>
  <c r="K1057" i="3" s="1"/>
  <c r="F1057" i="3"/>
  <c r="G1057" i="3"/>
  <c r="H1057" i="3"/>
  <c r="I1057" i="3"/>
  <c r="L1057" i="3" s="1"/>
  <c r="J1057" i="3"/>
  <c r="AF1057" i="3"/>
  <c r="AN1057" i="3"/>
  <c r="E1058" i="3"/>
  <c r="F1058" i="3"/>
  <c r="K1058" i="3" s="1"/>
  <c r="O1058" i="3" s="1"/>
  <c r="G1058" i="3"/>
  <c r="H1058" i="3"/>
  <c r="I1058" i="3"/>
  <c r="J1058" i="3"/>
  <c r="L1058" i="3" s="1"/>
  <c r="T1058" i="3"/>
  <c r="Z1058" i="3"/>
  <c r="AE1058" i="3"/>
  <c r="AP1058" i="3"/>
  <c r="AU1058" i="3"/>
  <c r="AZ1058" i="3"/>
  <c r="E1059" i="3"/>
  <c r="F1059" i="3"/>
  <c r="G1059" i="3"/>
  <c r="H1059" i="3"/>
  <c r="I1059" i="3"/>
  <c r="J1059" i="3"/>
  <c r="E1060" i="3"/>
  <c r="F1060" i="3"/>
  <c r="G1060" i="3"/>
  <c r="H1060" i="3"/>
  <c r="I1060" i="3"/>
  <c r="L1060" i="3" s="1"/>
  <c r="J1060" i="3"/>
  <c r="K1060" i="3"/>
  <c r="O1060" i="3" s="1"/>
  <c r="W1060" i="3"/>
  <c r="AA1060" i="3"/>
  <c r="AM1060" i="3"/>
  <c r="AQ1060" i="3"/>
  <c r="BC1060" i="3"/>
  <c r="BG1060" i="3"/>
  <c r="E1061" i="3"/>
  <c r="K1061" i="3" s="1"/>
  <c r="F1061" i="3"/>
  <c r="G1061" i="3"/>
  <c r="H1061" i="3"/>
  <c r="I1061" i="3"/>
  <c r="L1061" i="3" s="1"/>
  <c r="U1061" i="3" s="1"/>
  <c r="J1061" i="3"/>
  <c r="M1061" i="3"/>
  <c r="Y1061" i="3"/>
  <c r="AC1061" i="3"/>
  <c r="AO1061" i="3"/>
  <c r="AS1061" i="3"/>
  <c r="BE1061" i="3"/>
  <c r="BI1061" i="3"/>
  <c r="E1062" i="3"/>
  <c r="F1062" i="3"/>
  <c r="G1062" i="3"/>
  <c r="H1062" i="3"/>
  <c r="I1062" i="3"/>
  <c r="L1062" i="3" s="1"/>
  <c r="J1062" i="3"/>
  <c r="K1062" i="3"/>
  <c r="O1062" i="3" s="1"/>
  <c r="W1062" i="3"/>
  <c r="AA1062" i="3"/>
  <c r="AM1062" i="3"/>
  <c r="AQ1062" i="3"/>
  <c r="BC1062" i="3"/>
  <c r="BG1062" i="3"/>
  <c r="E1063" i="3"/>
  <c r="K1063" i="3" s="1"/>
  <c r="F1063" i="3"/>
  <c r="G1063" i="3"/>
  <c r="H1063" i="3"/>
  <c r="I1063" i="3"/>
  <c r="L1063" i="3" s="1"/>
  <c r="U1063" i="3" s="1"/>
  <c r="J1063" i="3"/>
  <c r="M1063" i="3"/>
  <c r="Y1063" i="3"/>
  <c r="AC1063" i="3"/>
  <c r="AO1063" i="3"/>
  <c r="AS1063" i="3"/>
  <c r="BE1063" i="3"/>
  <c r="BI1063" i="3"/>
  <c r="E1064" i="3"/>
  <c r="F1064" i="3"/>
  <c r="G1064" i="3"/>
  <c r="H1064" i="3"/>
  <c r="I1064" i="3"/>
  <c r="L1064" i="3" s="1"/>
  <c r="J1064" i="3"/>
  <c r="K1064" i="3"/>
  <c r="O1064" i="3" s="1"/>
  <c r="W1064" i="3"/>
  <c r="AA1064" i="3"/>
  <c r="AM1064" i="3"/>
  <c r="AQ1064" i="3"/>
  <c r="BC1064" i="3"/>
  <c r="BG1064" i="3"/>
  <c r="E1065" i="3"/>
  <c r="K1065" i="3" s="1"/>
  <c r="F1065" i="3"/>
  <c r="G1065" i="3"/>
  <c r="H1065" i="3"/>
  <c r="I1065" i="3"/>
  <c r="L1065" i="3" s="1"/>
  <c r="U1065" i="3" s="1"/>
  <c r="J1065" i="3"/>
  <c r="M1065" i="3"/>
  <c r="Y1065" i="3"/>
  <c r="AC1065" i="3"/>
  <c r="AO1065" i="3"/>
  <c r="AS1065" i="3"/>
  <c r="BE1065" i="3"/>
  <c r="BI1065" i="3"/>
  <c r="E1066" i="3"/>
  <c r="F1066" i="3"/>
  <c r="G1066" i="3"/>
  <c r="H1066" i="3"/>
  <c r="I1066" i="3"/>
  <c r="L1066" i="3" s="1"/>
  <c r="J1066" i="3"/>
  <c r="K1066" i="3"/>
  <c r="O1066" i="3" s="1"/>
  <c r="W1066" i="3"/>
  <c r="AA1066" i="3"/>
  <c r="AM1066" i="3"/>
  <c r="AQ1066" i="3"/>
  <c r="BC1066" i="3"/>
  <c r="BG1066" i="3"/>
  <c r="E1067" i="3"/>
  <c r="K1067" i="3" s="1"/>
  <c r="F1067" i="3"/>
  <c r="G1067" i="3"/>
  <c r="H1067" i="3"/>
  <c r="I1067" i="3"/>
  <c r="L1067" i="3" s="1"/>
  <c r="J1067" i="3"/>
  <c r="M1067" i="3"/>
  <c r="Y1067" i="3"/>
  <c r="AC1067" i="3"/>
  <c r="AO1067" i="3"/>
  <c r="AS1067" i="3"/>
  <c r="BE1067" i="3"/>
  <c r="BI1067" i="3"/>
  <c r="E1068" i="3"/>
  <c r="F1068" i="3"/>
  <c r="G1068" i="3"/>
  <c r="H1068" i="3"/>
  <c r="I1068" i="3"/>
  <c r="L1068" i="3" s="1"/>
  <c r="J1068" i="3"/>
  <c r="K1068" i="3"/>
  <c r="M1068" i="3" s="1"/>
  <c r="Q1068" i="3"/>
  <c r="S1068" i="3"/>
  <c r="Y1068" i="3"/>
  <c r="AA1068" i="3"/>
  <c r="AG1068" i="3"/>
  <c r="AI1068" i="3"/>
  <c r="AO1068" i="3"/>
  <c r="AQ1068" i="3"/>
  <c r="AW1068" i="3"/>
  <c r="AY1068" i="3"/>
  <c r="BE1068" i="3"/>
  <c r="BG1068" i="3"/>
  <c r="E1069" i="3"/>
  <c r="K1069" i="3" s="1"/>
  <c r="F1069" i="3"/>
  <c r="G1069" i="3"/>
  <c r="H1069" i="3"/>
  <c r="I1069" i="3"/>
  <c r="L1069" i="3" s="1"/>
  <c r="J1069" i="3"/>
  <c r="E1070" i="3"/>
  <c r="F1070" i="3"/>
  <c r="K1070" i="3" s="1"/>
  <c r="G1070" i="3"/>
  <c r="H1070" i="3"/>
  <c r="I1070" i="3"/>
  <c r="L1070" i="3" s="1"/>
  <c r="J1070" i="3"/>
  <c r="E1071" i="3"/>
  <c r="K1071" i="3" s="1"/>
  <c r="F1071" i="3"/>
  <c r="G1071" i="3"/>
  <c r="H1071" i="3"/>
  <c r="I1071" i="3"/>
  <c r="J1071" i="3"/>
  <c r="E1072" i="3"/>
  <c r="F1072" i="3"/>
  <c r="K1072" i="3" s="1"/>
  <c r="G1072" i="3"/>
  <c r="H1072" i="3"/>
  <c r="I1072" i="3"/>
  <c r="J1072" i="3"/>
  <c r="AB1072" i="3" l="1"/>
  <c r="AR1072" i="3"/>
  <c r="BH1072" i="3"/>
  <c r="Y1072" i="3"/>
  <c r="AO1072" i="3"/>
  <c r="BE1072" i="3"/>
  <c r="AI1072" i="3"/>
  <c r="R1072" i="3"/>
  <c r="AX1072" i="3"/>
  <c r="AD1072" i="3"/>
  <c r="AT1072" i="3"/>
  <c r="O1072" i="3"/>
  <c r="AE1072" i="3"/>
  <c r="AU1072" i="3"/>
  <c r="L1072" i="3"/>
  <c r="P1072" i="3" s="1"/>
  <c r="L1071" i="3"/>
  <c r="O1070" i="3"/>
  <c r="S1070" i="3"/>
  <c r="W1070" i="3"/>
  <c r="AA1070" i="3"/>
  <c r="AE1070" i="3"/>
  <c r="AI1070" i="3"/>
  <c r="AM1070" i="3"/>
  <c r="AQ1070" i="3"/>
  <c r="AU1070" i="3"/>
  <c r="AY1070" i="3"/>
  <c r="BC1070" i="3"/>
  <c r="BG1070" i="3"/>
  <c r="P1070" i="3"/>
  <c r="T1070" i="3"/>
  <c r="X1070" i="3"/>
  <c r="AB1070" i="3"/>
  <c r="AF1070" i="3"/>
  <c r="AJ1070" i="3"/>
  <c r="AN1070" i="3"/>
  <c r="AR1070" i="3"/>
  <c r="AV1070" i="3"/>
  <c r="AZ1070" i="3"/>
  <c r="BD1070" i="3"/>
  <c r="BH1070" i="3"/>
  <c r="N1070" i="3"/>
  <c r="R1070" i="3"/>
  <c r="V1070" i="3"/>
  <c r="AD1070" i="3"/>
  <c r="AL1070" i="3"/>
  <c r="AT1070" i="3"/>
  <c r="BB1070" i="3"/>
  <c r="M1070" i="3"/>
  <c r="Q1070" i="3"/>
  <c r="U1070" i="3"/>
  <c r="Y1070" i="3"/>
  <c r="AC1070" i="3"/>
  <c r="AG1070" i="3"/>
  <c r="AK1070" i="3"/>
  <c r="AO1070" i="3"/>
  <c r="AS1070" i="3"/>
  <c r="AW1070" i="3"/>
  <c r="BA1070" i="3"/>
  <c r="BE1070" i="3"/>
  <c r="BI1070" i="3"/>
  <c r="Z1070" i="3"/>
  <c r="AH1070" i="3"/>
  <c r="AP1070" i="3"/>
  <c r="AX1070" i="3"/>
  <c r="BF1070" i="3"/>
  <c r="AC1071" i="3"/>
  <c r="R1071" i="3"/>
  <c r="AH1071" i="3"/>
  <c r="AX1071" i="3"/>
  <c r="S1071" i="3"/>
  <c r="AI1071" i="3"/>
  <c r="AY1071" i="3"/>
  <c r="T1071" i="3"/>
  <c r="AJ1071" i="3"/>
  <c r="AZ1071" i="3"/>
  <c r="N1069" i="3"/>
  <c r="R1069" i="3"/>
  <c r="V1069" i="3"/>
  <c r="Z1069" i="3"/>
  <c r="M1069" i="3"/>
  <c r="S1069" i="3"/>
  <c r="X1069" i="3"/>
  <c r="AC1069" i="3"/>
  <c r="AG1069" i="3"/>
  <c r="AK1069" i="3"/>
  <c r="AO1069" i="3"/>
  <c r="AS1069" i="3"/>
  <c r="AW1069" i="3"/>
  <c r="BA1069" i="3"/>
  <c r="BE1069" i="3"/>
  <c r="BI1069" i="3"/>
  <c r="O1069" i="3"/>
  <c r="T1069" i="3"/>
  <c r="Y1069" i="3"/>
  <c r="AD1069" i="3"/>
  <c r="AH1069" i="3"/>
  <c r="AL1069" i="3"/>
  <c r="AP1069" i="3"/>
  <c r="AT1069" i="3"/>
  <c r="AX1069" i="3"/>
  <c r="BB1069" i="3"/>
  <c r="BF1069" i="3"/>
  <c r="AB1069" i="3"/>
  <c r="AJ1069" i="3"/>
  <c r="AR1069" i="3"/>
  <c r="AZ1069" i="3"/>
  <c r="BH1069" i="3"/>
  <c r="P1069" i="3"/>
  <c r="U1069" i="3"/>
  <c r="AA1069" i="3"/>
  <c r="AE1069" i="3"/>
  <c r="AI1069" i="3"/>
  <c r="AM1069" i="3"/>
  <c r="AQ1069" i="3"/>
  <c r="AU1069" i="3"/>
  <c r="AY1069" i="3"/>
  <c r="BC1069" i="3"/>
  <c r="BG1069" i="3"/>
  <c r="Q1069" i="3"/>
  <c r="W1069" i="3"/>
  <c r="AF1069" i="3"/>
  <c r="AN1069" i="3"/>
  <c r="AV1069" i="3"/>
  <c r="BD1069" i="3"/>
  <c r="AU1068" i="3"/>
  <c r="W1068" i="3"/>
  <c r="N1067" i="3"/>
  <c r="R1067" i="3"/>
  <c r="V1067" i="3"/>
  <c r="BK1067" i="3" s="1"/>
  <c r="Z1067" i="3"/>
  <c r="AD1067" i="3"/>
  <c r="AH1067" i="3"/>
  <c r="AL1067" i="3"/>
  <c r="AP1067" i="3"/>
  <c r="AT1067" i="3"/>
  <c r="AX1067" i="3"/>
  <c r="BB1067" i="3"/>
  <c r="BF1067" i="3"/>
  <c r="O1067" i="3"/>
  <c r="S1067" i="3"/>
  <c r="W1067" i="3"/>
  <c r="AA1067" i="3"/>
  <c r="AE1067" i="3"/>
  <c r="AI1067" i="3"/>
  <c r="AM1067" i="3"/>
  <c r="AQ1067" i="3"/>
  <c r="AU1067" i="3"/>
  <c r="AY1067" i="3"/>
  <c r="BC1067" i="3"/>
  <c r="BG1067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A1063" i="3"/>
  <c r="AK1063" i="3"/>
  <c r="N1063" i="3"/>
  <c r="R1063" i="3"/>
  <c r="V1063" i="3"/>
  <c r="Z1063" i="3"/>
  <c r="AD1063" i="3"/>
  <c r="AH1063" i="3"/>
  <c r="AL1063" i="3"/>
  <c r="AP1063" i="3"/>
  <c r="AT1063" i="3"/>
  <c r="AX1063" i="3"/>
  <c r="BB1063" i="3"/>
  <c r="BF1063" i="3"/>
  <c r="O1063" i="3"/>
  <c r="S1063" i="3"/>
  <c r="W1063" i="3"/>
  <c r="AA1063" i="3"/>
  <c r="AE1063" i="3"/>
  <c r="AI1063" i="3"/>
  <c r="AM1063" i="3"/>
  <c r="AQ1063" i="3"/>
  <c r="AU1063" i="3"/>
  <c r="AY1063" i="3"/>
  <c r="BC1063" i="3"/>
  <c r="BG1063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AI1062" i="3"/>
  <c r="S1062" i="3"/>
  <c r="N1061" i="3"/>
  <c r="R1061" i="3"/>
  <c r="V1061" i="3"/>
  <c r="BK1061" i="3" s="1"/>
  <c r="Z1061" i="3"/>
  <c r="AD1061" i="3"/>
  <c r="AH1061" i="3"/>
  <c r="AL1061" i="3"/>
  <c r="AP1061" i="3"/>
  <c r="AT1061" i="3"/>
  <c r="AX1061" i="3"/>
  <c r="BB1061" i="3"/>
  <c r="BF1061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AY1060" i="3"/>
  <c r="AI1060" i="3"/>
  <c r="S1060" i="3"/>
  <c r="L1059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Q1057" i="3"/>
  <c r="Y1057" i="3"/>
  <c r="AG1057" i="3"/>
  <c r="AO1057" i="3"/>
  <c r="AW1057" i="3"/>
  <c r="BE1057" i="3"/>
  <c r="T1057" i="3"/>
  <c r="AB1057" i="3"/>
  <c r="AJ1057" i="3"/>
  <c r="AR1057" i="3"/>
  <c r="AZ1057" i="3"/>
  <c r="BH1057" i="3"/>
  <c r="M1057" i="3"/>
  <c r="U1057" i="3"/>
  <c r="AC1057" i="3"/>
  <c r="AK1057" i="3"/>
  <c r="AS1057" i="3"/>
  <c r="BA1057" i="3"/>
  <c r="BI1057" i="3"/>
  <c r="X1045" i="3"/>
  <c r="AN1045" i="3"/>
  <c r="BD1045" i="3"/>
  <c r="AV1045" i="3"/>
  <c r="P1045" i="3"/>
  <c r="AF1045" i="3"/>
  <c r="BC1068" i="3"/>
  <c r="AM1068" i="3"/>
  <c r="AE1068" i="3"/>
  <c r="O1068" i="3"/>
  <c r="BA1067" i="3"/>
  <c r="AK1067" i="3"/>
  <c r="U1067" i="3"/>
  <c r="AY1062" i="3"/>
  <c r="BA1061" i="3"/>
  <c r="AK1061" i="3"/>
  <c r="BI1068" i="3"/>
  <c r="BA1068" i="3"/>
  <c r="AS1068" i="3"/>
  <c r="AK1068" i="3"/>
  <c r="AC1068" i="3"/>
  <c r="U1068" i="3"/>
  <c r="AW1067" i="3"/>
  <c r="AG1067" i="3"/>
  <c r="Q1067" i="3"/>
  <c r="AU1066" i="3"/>
  <c r="AE1066" i="3"/>
  <c r="AW1065" i="3"/>
  <c r="AG1065" i="3"/>
  <c r="Q1065" i="3"/>
  <c r="AU1064" i="3"/>
  <c r="AE1064" i="3"/>
  <c r="AW1063" i="3"/>
  <c r="AG1063" i="3"/>
  <c r="Q1063" i="3"/>
  <c r="AU1062" i="3"/>
  <c r="AE1062" i="3"/>
  <c r="AW1061" i="3"/>
  <c r="AG1061" i="3"/>
  <c r="Q1061" i="3"/>
  <c r="AU1060" i="3"/>
  <c r="AE1060" i="3"/>
  <c r="BF1058" i="3"/>
  <c r="AJ1058" i="3"/>
  <c r="BD1057" i="3"/>
  <c r="X1057" i="3"/>
  <c r="N1055" i="3"/>
  <c r="P1055" i="3"/>
  <c r="T1055" i="3"/>
  <c r="X1055" i="3"/>
  <c r="AB1055" i="3"/>
  <c r="AF1055" i="3"/>
  <c r="AJ1055" i="3"/>
  <c r="AN1055" i="3"/>
  <c r="AR1055" i="3"/>
  <c r="AV1055" i="3"/>
  <c r="AZ1055" i="3"/>
  <c r="BD1055" i="3"/>
  <c r="BH1055" i="3"/>
  <c r="R1055" i="3"/>
  <c r="W1055" i="3"/>
  <c r="AC1055" i="3"/>
  <c r="AH1055" i="3"/>
  <c r="AM1055" i="3"/>
  <c r="AS1055" i="3"/>
  <c r="AX1055" i="3"/>
  <c r="BC1055" i="3"/>
  <c r="BI1055" i="3"/>
  <c r="M1055" i="3"/>
  <c r="S1055" i="3"/>
  <c r="Y1055" i="3"/>
  <c r="AD1055" i="3"/>
  <c r="AI1055" i="3"/>
  <c r="AO1055" i="3"/>
  <c r="AT1055" i="3"/>
  <c r="AY1055" i="3"/>
  <c r="BE1055" i="3"/>
  <c r="O1055" i="3"/>
  <c r="U1055" i="3"/>
  <c r="Z1055" i="3"/>
  <c r="AE1055" i="3"/>
  <c r="AK1055" i="3"/>
  <c r="AP1055" i="3"/>
  <c r="AU1055" i="3"/>
  <c r="BA1055" i="3"/>
  <c r="BF1055" i="3"/>
  <c r="AG1055" i="3"/>
  <c r="BB1055" i="3"/>
  <c r="Q1055" i="3"/>
  <c r="AL1055" i="3"/>
  <c r="BG1055" i="3"/>
  <c r="V1055" i="3"/>
  <c r="AQ1055" i="3"/>
  <c r="P1068" i="3"/>
  <c r="BK1068" i="3" s="1"/>
  <c r="T1068" i="3"/>
  <c r="X1068" i="3"/>
  <c r="AB1068" i="3"/>
  <c r="AF1068" i="3"/>
  <c r="AJ1068" i="3"/>
  <c r="AN1068" i="3"/>
  <c r="AR1068" i="3"/>
  <c r="AV1068" i="3"/>
  <c r="AZ1068" i="3"/>
  <c r="BD1068" i="3"/>
  <c r="BH1068" i="3"/>
  <c r="N1068" i="3"/>
  <c r="BN1068" i="3" s="1"/>
  <c r="R1068" i="3"/>
  <c r="V1068" i="3"/>
  <c r="Z1068" i="3"/>
  <c r="AD1068" i="3"/>
  <c r="AH1068" i="3"/>
  <c r="AL1068" i="3"/>
  <c r="AP1068" i="3"/>
  <c r="AT1068" i="3"/>
  <c r="AX1068" i="3"/>
  <c r="BB1068" i="3"/>
  <c r="BF1068" i="3"/>
  <c r="BN1067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BJ1066" i="3" s="1"/>
  <c r="R1066" i="3"/>
  <c r="BL1066" i="3" s="1"/>
  <c r="V1066" i="3"/>
  <c r="Z1066" i="3"/>
  <c r="AD1066" i="3"/>
  <c r="AH1066" i="3"/>
  <c r="AL1066" i="3"/>
  <c r="AP1066" i="3"/>
  <c r="AT1066" i="3"/>
  <c r="AX1066" i="3"/>
  <c r="BB1066" i="3"/>
  <c r="BF1066" i="3"/>
  <c r="BN1065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BL1064" i="3" s="1"/>
  <c r="V1064" i="3"/>
  <c r="Z1064" i="3"/>
  <c r="AD1064" i="3"/>
  <c r="AH1064" i="3"/>
  <c r="AL1064" i="3"/>
  <c r="AP1064" i="3"/>
  <c r="AT1064" i="3"/>
  <c r="AX1064" i="3"/>
  <c r="BB1064" i="3"/>
  <c r="BF1064" i="3"/>
  <c r="BK1063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BL1062" i="3" s="1"/>
  <c r="V1062" i="3"/>
  <c r="Z1062" i="3"/>
  <c r="AD1062" i="3"/>
  <c r="AH1062" i="3"/>
  <c r="AL1062" i="3"/>
  <c r="AP1062" i="3"/>
  <c r="AT1062" i="3"/>
  <c r="AX1062" i="3"/>
  <c r="BB1062" i="3"/>
  <c r="BF1062" i="3"/>
  <c r="BN1061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M1060" i="3"/>
  <c r="Q1060" i="3"/>
  <c r="U1060" i="3"/>
  <c r="Y1060" i="3"/>
  <c r="AC1060" i="3"/>
  <c r="AG1060" i="3"/>
  <c r="AK1060" i="3"/>
  <c r="AO1060" i="3"/>
  <c r="AS1060" i="3"/>
  <c r="AW1060" i="3"/>
  <c r="BA1060" i="3"/>
  <c r="BE1060" i="3"/>
  <c r="BI1060" i="3"/>
  <c r="N1060" i="3"/>
  <c r="R1060" i="3"/>
  <c r="BL1060" i="3" s="1"/>
  <c r="V1060" i="3"/>
  <c r="Z1060" i="3"/>
  <c r="AD1060" i="3"/>
  <c r="AH1060" i="3"/>
  <c r="AL1060" i="3"/>
  <c r="AP1060" i="3"/>
  <c r="AT1060" i="3"/>
  <c r="AX1060" i="3"/>
  <c r="BB1060" i="3"/>
  <c r="BF1060" i="3"/>
  <c r="M1058" i="3"/>
  <c r="Q1058" i="3"/>
  <c r="U1058" i="3"/>
  <c r="Y1058" i="3"/>
  <c r="AC1058" i="3"/>
  <c r="AG1058" i="3"/>
  <c r="AK1058" i="3"/>
  <c r="AO1058" i="3"/>
  <c r="AS1058" i="3"/>
  <c r="AW1058" i="3"/>
  <c r="BA1058" i="3"/>
  <c r="BE1058" i="3"/>
  <c r="BI1058" i="3"/>
  <c r="P1058" i="3"/>
  <c r="V1058" i="3"/>
  <c r="AA1058" i="3"/>
  <c r="AF1058" i="3"/>
  <c r="AL1058" i="3"/>
  <c r="AQ1058" i="3"/>
  <c r="AV1058" i="3"/>
  <c r="BB1058" i="3"/>
  <c r="BG1058" i="3"/>
  <c r="R1058" i="3"/>
  <c r="BL1058" i="3" s="1"/>
  <c r="W1058" i="3"/>
  <c r="AB1058" i="3"/>
  <c r="AH1058" i="3"/>
  <c r="AM1058" i="3"/>
  <c r="AR1058" i="3"/>
  <c r="AX1058" i="3"/>
  <c r="BC1058" i="3"/>
  <c r="BH1058" i="3"/>
  <c r="N1058" i="3"/>
  <c r="BJ1058" i="3" s="1"/>
  <c r="S1058" i="3"/>
  <c r="X1058" i="3"/>
  <c r="AD1058" i="3"/>
  <c r="AI1058" i="3"/>
  <c r="AN1058" i="3"/>
  <c r="AT1058" i="3"/>
  <c r="AY1058" i="3"/>
  <c r="BD1058" i="3"/>
  <c r="AV1057" i="3"/>
  <c r="P1057" i="3"/>
  <c r="AW1055" i="3"/>
  <c r="K1059" i="3"/>
  <c r="AU1056" i="3"/>
  <c r="AE1056" i="3"/>
  <c r="P1056" i="3"/>
  <c r="T1056" i="3"/>
  <c r="BM1056" i="3" s="1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BL1056" i="3" s="1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P1054" i="3"/>
  <c r="BK1054" i="3" s="1"/>
  <c r="T1054" i="3"/>
  <c r="BM1054" i="3" s="1"/>
  <c r="X1054" i="3"/>
  <c r="AB1054" i="3"/>
  <c r="AF1054" i="3"/>
  <c r="AJ1054" i="3"/>
  <c r="AN1054" i="3"/>
  <c r="AR1054" i="3"/>
  <c r="AV1054" i="3"/>
  <c r="AZ1054" i="3"/>
  <c r="BD1054" i="3"/>
  <c r="BH1054" i="3"/>
  <c r="N1054" i="3"/>
  <c r="R1054" i="3"/>
  <c r="BN1054" i="3" s="1"/>
  <c r="V1054" i="3"/>
  <c r="Z1054" i="3"/>
  <c r="AD1054" i="3"/>
  <c r="AH1054" i="3"/>
  <c r="AL1054" i="3"/>
  <c r="AP1054" i="3"/>
  <c r="AT1054" i="3"/>
  <c r="AX1054" i="3"/>
  <c r="BB1054" i="3"/>
  <c r="BF1054" i="3"/>
  <c r="AA1052" i="3"/>
  <c r="BL1052" i="3" s="1"/>
  <c r="P1052" i="3"/>
  <c r="BK1052" i="3" s="1"/>
  <c r="T1052" i="3"/>
  <c r="BM1052" i="3" s="1"/>
  <c r="X1052" i="3"/>
  <c r="AB1052" i="3"/>
  <c r="AF1052" i="3"/>
  <c r="AJ1052" i="3"/>
  <c r="AN1052" i="3"/>
  <c r="AR1052" i="3"/>
  <c r="AV1052" i="3"/>
  <c r="AZ1052" i="3"/>
  <c r="BD1052" i="3"/>
  <c r="BH1052" i="3"/>
  <c r="N1052" i="3"/>
  <c r="BN1052" i="3" s="1"/>
  <c r="R1052" i="3"/>
  <c r="V1052" i="3"/>
  <c r="Z1052" i="3"/>
  <c r="AD1052" i="3"/>
  <c r="AH1052" i="3"/>
  <c r="AL1052" i="3"/>
  <c r="AP1052" i="3"/>
  <c r="AT1052" i="3"/>
  <c r="AX1052" i="3"/>
  <c r="BB1052" i="3"/>
  <c r="BF1052" i="3"/>
  <c r="L1050" i="3"/>
  <c r="T1047" i="3"/>
  <c r="AJ1047" i="3"/>
  <c r="AZ1047" i="3"/>
  <c r="X1047" i="3"/>
  <c r="AN1047" i="3"/>
  <c r="BD1047" i="3"/>
  <c r="AB1047" i="3"/>
  <c r="AR1047" i="3"/>
  <c r="BH1047" i="3"/>
  <c r="BE1054" i="3"/>
  <c r="AW1054" i="3"/>
  <c r="AO1054" i="3"/>
  <c r="AG1054" i="3"/>
  <c r="Y1054" i="3"/>
  <c r="Q1054" i="3"/>
  <c r="BI1053" i="3"/>
  <c r="BA1053" i="3"/>
  <c r="AS1053" i="3"/>
  <c r="AK1053" i="3"/>
  <c r="AC1053" i="3"/>
  <c r="U1053" i="3"/>
  <c r="BE1052" i="3"/>
  <c r="AW1052" i="3"/>
  <c r="AO1052" i="3"/>
  <c r="AG1052" i="3"/>
  <c r="Y1052" i="3"/>
  <c r="Q1052" i="3"/>
  <c r="P1049" i="3"/>
  <c r="X1049" i="3"/>
  <c r="AF1049" i="3"/>
  <c r="AN1049" i="3"/>
  <c r="AV1049" i="3"/>
  <c r="BD1049" i="3"/>
  <c r="R1049" i="3"/>
  <c r="Z1049" i="3"/>
  <c r="AH1049" i="3"/>
  <c r="AP1049" i="3"/>
  <c r="AX1049" i="3"/>
  <c r="BF1049" i="3"/>
  <c r="T1049" i="3"/>
  <c r="AB1049" i="3"/>
  <c r="AJ1049" i="3"/>
  <c r="AR1049" i="3"/>
  <c r="AZ1049" i="3"/>
  <c r="BH1049" i="3"/>
  <c r="P1047" i="3"/>
  <c r="AB1045" i="3"/>
  <c r="BC1054" i="3"/>
  <c r="AU1054" i="3"/>
  <c r="AM1054" i="3"/>
  <c r="AE1054" i="3"/>
  <c r="W1054" i="3"/>
  <c r="O1054" i="3"/>
  <c r="BG1053" i="3"/>
  <c r="AY1053" i="3"/>
  <c r="AQ1053" i="3"/>
  <c r="AI1053" i="3"/>
  <c r="AA1053" i="3"/>
  <c r="N1053" i="3"/>
  <c r="R1053" i="3"/>
  <c r="BL1053" i="3" s="1"/>
  <c r="V1053" i="3"/>
  <c r="Z1053" i="3"/>
  <c r="AD1053" i="3"/>
  <c r="AH1053" i="3"/>
  <c r="AL1053" i="3"/>
  <c r="AP1053" i="3"/>
  <c r="AT1053" i="3"/>
  <c r="AX1053" i="3"/>
  <c r="BB1053" i="3"/>
  <c r="BF1053" i="3"/>
  <c r="P1053" i="3"/>
  <c r="BK1053" i="3" s="1"/>
  <c r="T1053" i="3"/>
  <c r="BM1053" i="3" s="1"/>
  <c r="X1053" i="3"/>
  <c r="AB1053" i="3"/>
  <c r="AF1053" i="3"/>
  <c r="AJ1053" i="3"/>
  <c r="AN1053" i="3"/>
  <c r="AR1053" i="3"/>
  <c r="AV1053" i="3"/>
  <c r="AZ1053" i="3"/>
  <c r="BD1053" i="3"/>
  <c r="BH1053" i="3"/>
  <c r="O1050" i="3"/>
  <c r="S1050" i="3"/>
  <c r="W1050" i="3"/>
  <c r="AA1050" i="3"/>
  <c r="AE1050" i="3"/>
  <c r="AI1050" i="3"/>
  <c r="AM1050" i="3"/>
  <c r="AQ1050" i="3"/>
  <c r="AU1050" i="3"/>
  <c r="AY1050" i="3"/>
  <c r="BC1050" i="3"/>
  <c r="BG1050" i="3"/>
  <c r="M1050" i="3"/>
  <c r="Q1050" i="3"/>
  <c r="U1050" i="3"/>
  <c r="Y1050" i="3"/>
  <c r="AC1050" i="3"/>
  <c r="AG1050" i="3"/>
  <c r="AK1050" i="3"/>
  <c r="AO1050" i="3"/>
  <c r="AS1050" i="3"/>
  <c r="AW1050" i="3"/>
  <c r="BA1050" i="3"/>
  <c r="BE1050" i="3"/>
  <c r="BI1050" i="3"/>
  <c r="T1050" i="3"/>
  <c r="AB1050" i="3"/>
  <c r="AJ1050" i="3"/>
  <c r="AR1050" i="3"/>
  <c r="AZ1050" i="3"/>
  <c r="BH1050" i="3"/>
  <c r="N1050" i="3"/>
  <c r="V1050" i="3"/>
  <c r="AD1050" i="3"/>
  <c r="AL1050" i="3"/>
  <c r="AT1050" i="3"/>
  <c r="BB1050" i="3"/>
  <c r="P1050" i="3"/>
  <c r="X1050" i="3"/>
  <c r="AF1050" i="3"/>
  <c r="AN1050" i="3"/>
  <c r="AV1050" i="3"/>
  <c r="BD1050" i="3"/>
  <c r="AT1049" i="3"/>
  <c r="N1049" i="3"/>
  <c r="AT1048" i="3"/>
  <c r="AD1048" i="3"/>
  <c r="AT1046" i="3"/>
  <c r="AD1046" i="3"/>
  <c r="BH1045" i="3"/>
  <c r="AR1045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BJ1048" i="3" s="1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BJ1046" i="3" s="1"/>
  <c r="U1046" i="3"/>
  <c r="Y1046" i="3"/>
  <c r="AC1046" i="3"/>
  <c r="AG1046" i="3"/>
  <c r="AK1046" i="3"/>
  <c r="AO1046" i="3"/>
  <c r="AS1046" i="3"/>
  <c r="AW1046" i="3"/>
  <c r="BA1046" i="3"/>
  <c r="BE1046" i="3"/>
  <c r="BI1046" i="3"/>
  <c r="M1045" i="3"/>
  <c r="Q1045" i="3"/>
  <c r="U1045" i="3"/>
  <c r="Y1045" i="3"/>
  <c r="AC1045" i="3"/>
  <c r="AG1045" i="3"/>
  <c r="AK1045" i="3"/>
  <c r="AO1045" i="3"/>
  <c r="AS1045" i="3"/>
  <c r="AW1045" i="3"/>
  <c r="BA1045" i="3"/>
  <c r="BE1045" i="3"/>
  <c r="BI1045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K1051" i="3"/>
  <c r="M1049" i="3"/>
  <c r="Q1049" i="3"/>
  <c r="U1049" i="3"/>
  <c r="Y1049" i="3"/>
  <c r="AC1049" i="3"/>
  <c r="AG1049" i="3"/>
  <c r="AK1049" i="3"/>
  <c r="AO1049" i="3"/>
  <c r="AS1049" i="3"/>
  <c r="AW1049" i="3"/>
  <c r="BA1049" i="3"/>
  <c r="BE1049" i="3"/>
  <c r="BI1049" i="3"/>
  <c r="O1049" i="3"/>
  <c r="S1049" i="3"/>
  <c r="W1049" i="3"/>
  <c r="AA1049" i="3"/>
  <c r="AE1049" i="3"/>
  <c r="AI1049" i="3"/>
  <c r="AM1049" i="3"/>
  <c r="AQ1049" i="3"/>
  <c r="AU1049" i="3"/>
  <c r="AY1049" i="3"/>
  <c r="BC1049" i="3"/>
  <c r="BG1049" i="3"/>
  <c r="BB1048" i="3"/>
  <c r="AL1048" i="3"/>
  <c r="V1048" i="3"/>
  <c r="M1047" i="3"/>
  <c r="Q1047" i="3"/>
  <c r="U1047" i="3"/>
  <c r="Y1047" i="3"/>
  <c r="AC1047" i="3"/>
  <c r="AG1047" i="3"/>
  <c r="AK1047" i="3"/>
  <c r="AO1047" i="3"/>
  <c r="AS1047" i="3"/>
  <c r="AW1047" i="3"/>
  <c r="BA1047" i="3"/>
  <c r="BE1047" i="3"/>
  <c r="BI1047" i="3"/>
  <c r="N1047" i="3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S1047" i="3"/>
  <c r="W1047" i="3"/>
  <c r="AA1047" i="3"/>
  <c r="AE1047" i="3"/>
  <c r="AI1047" i="3"/>
  <c r="AM1047" i="3"/>
  <c r="AQ1047" i="3"/>
  <c r="AU1047" i="3"/>
  <c r="AY1047" i="3"/>
  <c r="BC1047" i="3"/>
  <c r="BG1047" i="3"/>
  <c r="BB1046" i="3"/>
  <c r="AL1046" i="3"/>
  <c r="V1046" i="3"/>
  <c r="AZ1045" i="3"/>
  <c r="AJ1045" i="3"/>
  <c r="T1045" i="3"/>
  <c r="E932" i="3"/>
  <c r="K932" i="3" s="1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K934" i="3"/>
  <c r="E935" i="3"/>
  <c r="K935" i="3" s="1"/>
  <c r="F935" i="3"/>
  <c r="G935" i="3"/>
  <c r="H935" i="3"/>
  <c r="I935" i="3"/>
  <c r="J935" i="3"/>
  <c r="E936" i="3"/>
  <c r="K936" i="3" s="1"/>
  <c r="F936" i="3"/>
  <c r="G936" i="3"/>
  <c r="H936" i="3"/>
  <c r="I936" i="3"/>
  <c r="J936" i="3"/>
  <c r="E937" i="3"/>
  <c r="F937" i="3"/>
  <c r="G937" i="3"/>
  <c r="H937" i="3"/>
  <c r="I937" i="3"/>
  <c r="J937" i="3"/>
  <c r="E938" i="3"/>
  <c r="K938" i="3" s="1"/>
  <c r="AY938" i="3" s="1"/>
  <c r="F938" i="3"/>
  <c r="G938" i="3"/>
  <c r="H938" i="3"/>
  <c r="I938" i="3"/>
  <c r="L938" i="3" s="1"/>
  <c r="J938" i="3"/>
  <c r="E939" i="3"/>
  <c r="K939" i="3" s="1"/>
  <c r="F939" i="3"/>
  <c r="G939" i="3"/>
  <c r="H939" i="3"/>
  <c r="I939" i="3"/>
  <c r="L939" i="3" s="1"/>
  <c r="J939" i="3"/>
  <c r="E940" i="3"/>
  <c r="K940" i="3" s="1"/>
  <c r="F940" i="3"/>
  <c r="G940" i="3"/>
  <c r="H940" i="3"/>
  <c r="I940" i="3"/>
  <c r="L940" i="3" s="1"/>
  <c r="J940" i="3"/>
  <c r="E941" i="3"/>
  <c r="F941" i="3"/>
  <c r="K941" i="3" s="1"/>
  <c r="G941" i="3"/>
  <c r="H941" i="3"/>
  <c r="I941" i="3"/>
  <c r="J941" i="3"/>
  <c r="E942" i="3"/>
  <c r="F942" i="3"/>
  <c r="G942" i="3"/>
  <c r="H942" i="3"/>
  <c r="I942" i="3"/>
  <c r="J942" i="3"/>
  <c r="E943" i="3"/>
  <c r="K943" i="3" s="1"/>
  <c r="F943" i="3"/>
  <c r="G943" i="3"/>
  <c r="H943" i="3"/>
  <c r="I943" i="3"/>
  <c r="J943" i="3"/>
  <c r="L943" i="3" s="1"/>
  <c r="E944" i="3"/>
  <c r="K944" i="3" s="1"/>
  <c r="F944" i="3"/>
  <c r="G944" i="3"/>
  <c r="H944" i="3"/>
  <c r="I944" i="3"/>
  <c r="J944" i="3"/>
  <c r="E945" i="3"/>
  <c r="F945" i="3"/>
  <c r="K945" i="3" s="1"/>
  <c r="G945" i="3"/>
  <c r="H945" i="3"/>
  <c r="I945" i="3"/>
  <c r="J945" i="3"/>
  <c r="E946" i="3"/>
  <c r="F946" i="3"/>
  <c r="G946" i="3"/>
  <c r="H946" i="3"/>
  <c r="I946" i="3"/>
  <c r="J946" i="3"/>
  <c r="E947" i="3"/>
  <c r="K947" i="3" s="1"/>
  <c r="F947" i="3"/>
  <c r="G947" i="3"/>
  <c r="H947" i="3"/>
  <c r="I947" i="3"/>
  <c r="J947" i="3"/>
  <c r="E948" i="3"/>
  <c r="F948" i="3"/>
  <c r="G948" i="3"/>
  <c r="H948" i="3"/>
  <c r="I948" i="3"/>
  <c r="J948" i="3"/>
  <c r="E949" i="3"/>
  <c r="K949" i="3" s="1"/>
  <c r="F949" i="3"/>
  <c r="G949" i="3"/>
  <c r="H949" i="3"/>
  <c r="I949" i="3"/>
  <c r="J949" i="3"/>
  <c r="E950" i="3"/>
  <c r="K950" i="3" s="1"/>
  <c r="F950" i="3"/>
  <c r="G950" i="3"/>
  <c r="H950" i="3"/>
  <c r="I950" i="3"/>
  <c r="J950" i="3"/>
  <c r="E951" i="3"/>
  <c r="F951" i="3"/>
  <c r="G951" i="3"/>
  <c r="H951" i="3"/>
  <c r="I951" i="3"/>
  <c r="J951" i="3"/>
  <c r="K951" i="3"/>
  <c r="E952" i="3"/>
  <c r="F952" i="3"/>
  <c r="G952" i="3"/>
  <c r="H952" i="3"/>
  <c r="I952" i="3"/>
  <c r="J952" i="3"/>
  <c r="E953" i="3"/>
  <c r="F953" i="3"/>
  <c r="K953" i="3" s="1"/>
  <c r="G953" i="3"/>
  <c r="H953" i="3"/>
  <c r="I953" i="3"/>
  <c r="J953" i="3"/>
  <c r="E954" i="3"/>
  <c r="F954" i="3"/>
  <c r="G954" i="3"/>
  <c r="H954" i="3"/>
  <c r="I954" i="3"/>
  <c r="J954" i="3"/>
  <c r="E955" i="3"/>
  <c r="K955" i="3" s="1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K957" i="3" s="1"/>
  <c r="G957" i="3"/>
  <c r="H957" i="3"/>
  <c r="I957" i="3"/>
  <c r="J957" i="3"/>
  <c r="E958" i="3"/>
  <c r="K958" i="3" s="1"/>
  <c r="F958" i="3"/>
  <c r="G958" i="3"/>
  <c r="H958" i="3"/>
  <c r="I958" i="3"/>
  <c r="J958" i="3"/>
  <c r="E959" i="3"/>
  <c r="K959" i="3" s="1"/>
  <c r="F959" i="3"/>
  <c r="G959" i="3"/>
  <c r="H959" i="3"/>
  <c r="I959" i="3"/>
  <c r="L959" i="3" s="1"/>
  <c r="J959" i="3"/>
  <c r="E960" i="3"/>
  <c r="F960" i="3"/>
  <c r="G960" i="3"/>
  <c r="H960" i="3"/>
  <c r="I960" i="3"/>
  <c r="J960" i="3"/>
  <c r="E961" i="3"/>
  <c r="K961" i="3" s="1"/>
  <c r="O961" i="3" s="1"/>
  <c r="F961" i="3"/>
  <c r="G961" i="3"/>
  <c r="H961" i="3"/>
  <c r="I961" i="3"/>
  <c r="J961" i="3"/>
  <c r="L961" i="3"/>
  <c r="E962" i="3"/>
  <c r="F962" i="3"/>
  <c r="G962" i="3"/>
  <c r="H962" i="3"/>
  <c r="I962" i="3"/>
  <c r="J962" i="3"/>
  <c r="E963" i="3"/>
  <c r="F963" i="3"/>
  <c r="K963" i="3" s="1"/>
  <c r="G963" i="3"/>
  <c r="H963" i="3"/>
  <c r="I963" i="3"/>
  <c r="J963" i="3"/>
  <c r="E964" i="3"/>
  <c r="F964" i="3"/>
  <c r="G964" i="3"/>
  <c r="H964" i="3"/>
  <c r="I964" i="3"/>
  <c r="J964" i="3"/>
  <c r="E965" i="3"/>
  <c r="K965" i="3" s="1"/>
  <c r="F965" i="3"/>
  <c r="G965" i="3"/>
  <c r="H965" i="3"/>
  <c r="I965" i="3"/>
  <c r="J965" i="3"/>
  <c r="L965" i="3" s="1"/>
  <c r="E966" i="3"/>
  <c r="F966" i="3"/>
  <c r="G966" i="3"/>
  <c r="H966" i="3"/>
  <c r="I966" i="3"/>
  <c r="J966" i="3"/>
  <c r="E967" i="3"/>
  <c r="K967" i="3" s="1"/>
  <c r="F967" i="3"/>
  <c r="G967" i="3"/>
  <c r="H967" i="3"/>
  <c r="I967" i="3"/>
  <c r="J967" i="3"/>
  <c r="L967" i="3" s="1"/>
  <c r="E968" i="3"/>
  <c r="K968" i="3" s="1"/>
  <c r="F968" i="3"/>
  <c r="G968" i="3"/>
  <c r="H968" i="3"/>
  <c r="I968" i="3"/>
  <c r="J968" i="3"/>
  <c r="E969" i="3"/>
  <c r="F969" i="3"/>
  <c r="G969" i="3"/>
  <c r="H969" i="3"/>
  <c r="I969" i="3"/>
  <c r="J969" i="3"/>
  <c r="K969" i="3"/>
  <c r="BC969" i="3" s="1"/>
  <c r="L969" i="3"/>
  <c r="E970" i="3"/>
  <c r="F970" i="3"/>
  <c r="G970" i="3"/>
  <c r="H970" i="3"/>
  <c r="I970" i="3"/>
  <c r="J970" i="3"/>
  <c r="E971" i="3"/>
  <c r="K971" i="3" s="1"/>
  <c r="F971" i="3"/>
  <c r="G971" i="3"/>
  <c r="H971" i="3"/>
  <c r="I971" i="3"/>
  <c r="J971" i="3"/>
  <c r="L971" i="3" s="1"/>
  <c r="E972" i="3"/>
  <c r="F972" i="3"/>
  <c r="G972" i="3"/>
  <c r="H972" i="3"/>
  <c r="I972" i="3"/>
  <c r="J972" i="3"/>
  <c r="E973" i="3"/>
  <c r="K973" i="3" s="1"/>
  <c r="F973" i="3"/>
  <c r="G973" i="3"/>
  <c r="H973" i="3"/>
  <c r="I973" i="3"/>
  <c r="J973" i="3"/>
  <c r="L973" i="3" s="1"/>
  <c r="E974" i="3"/>
  <c r="F974" i="3"/>
  <c r="G974" i="3"/>
  <c r="H974" i="3"/>
  <c r="I974" i="3"/>
  <c r="J974" i="3"/>
  <c r="E975" i="3"/>
  <c r="F975" i="3"/>
  <c r="G975" i="3"/>
  <c r="H975" i="3"/>
  <c r="I975" i="3"/>
  <c r="J975" i="3"/>
  <c r="K975" i="3"/>
  <c r="E976" i="3"/>
  <c r="K976" i="3" s="1"/>
  <c r="AX976" i="3" s="1"/>
  <c r="F976" i="3"/>
  <c r="G976" i="3"/>
  <c r="H976" i="3"/>
  <c r="I976" i="3"/>
  <c r="L976" i="3" s="1"/>
  <c r="J976" i="3"/>
  <c r="E977" i="3"/>
  <c r="F977" i="3"/>
  <c r="G977" i="3"/>
  <c r="H977" i="3"/>
  <c r="I977" i="3"/>
  <c r="J977" i="3"/>
  <c r="K977" i="3"/>
  <c r="E978" i="3"/>
  <c r="K978" i="3" s="1"/>
  <c r="F978" i="3"/>
  <c r="G978" i="3"/>
  <c r="H978" i="3"/>
  <c r="I978" i="3"/>
  <c r="J978" i="3"/>
  <c r="E979" i="3"/>
  <c r="F979" i="3"/>
  <c r="G979" i="3"/>
  <c r="H979" i="3"/>
  <c r="I979" i="3"/>
  <c r="J979" i="3"/>
  <c r="L979" i="3" s="1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K983" i="3" s="1"/>
  <c r="G983" i="3"/>
  <c r="H983" i="3"/>
  <c r="I983" i="3"/>
  <c r="J983" i="3"/>
  <c r="E984" i="3"/>
  <c r="K984" i="3" s="1"/>
  <c r="F984" i="3"/>
  <c r="G984" i="3"/>
  <c r="H984" i="3"/>
  <c r="I984" i="3"/>
  <c r="J984" i="3"/>
  <c r="E985" i="3"/>
  <c r="F985" i="3"/>
  <c r="G985" i="3"/>
  <c r="H985" i="3"/>
  <c r="I985" i="3"/>
  <c r="J985" i="3"/>
  <c r="E986" i="3"/>
  <c r="K986" i="3" s="1"/>
  <c r="F986" i="3"/>
  <c r="G986" i="3"/>
  <c r="H986" i="3"/>
  <c r="I986" i="3"/>
  <c r="J986" i="3"/>
  <c r="E987" i="3"/>
  <c r="F987" i="3"/>
  <c r="K987" i="3" s="1"/>
  <c r="G987" i="3"/>
  <c r="H987" i="3"/>
  <c r="I987" i="3"/>
  <c r="J987" i="3"/>
  <c r="E988" i="3"/>
  <c r="F988" i="3"/>
  <c r="G988" i="3"/>
  <c r="H988" i="3"/>
  <c r="L988" i="3" s="1"/>
  <c r="I988" i="3"/>
  <c r="J988" i="3"/>
  <c r="E989" i="3"/>
  <c r="F989" i="3"/>
  <c r="K989" i="3" s="1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L992" i="3" s="1"/>
  <c r="I992" i="3"/>
  <c r="J992" i="3"/>
  <c r="E993" i="3"/>
  <c r="F993" i="3"/>
  <c r="K993" i="3" s="1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K1000" i="3" s="1"/>
  <c r="F1000" i="3"/>
  <c r="G1000" i="3"/>
  <c r="H1000" i="3"/>
  <c r="I1000" i="3"/>
  <c r="J1000" i="3"/>
  <c r="E1001" i="3"/>
  <c r="F1001" i="3"/>
  <c r="K1001" i="3" s="1"/>
  <c r="G1001" i="3"/>
  <c r="H1001" i="3"/>
  <c r="I1001" i="3"/>
  <c r="J1001" i="3"/>
  <c r="E1002" i="3"/>
  <c r="F1002" i="3"/>
  <c r="G1002" i="3"/>
  <c r="H1002" i="3"/>
  <c r="I1002" i="3"/>
  <c r="J1002" i="3"/>
  <c r="E1003" i="3"/>
  <c r="K1003" i="3" s="1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K1005" i="3" s="1"/>
  <c r="F1005" i="3"/>
  <c r="G1005" i="3"/>
  <c r="H1005" i="3"/>
  <c r="I1005" i="3"/>
  <c r="J1005" i="3"/>
  <c r="E1006" i="3"/>
  <c r="F1006" i="3"/>
  <c r="G1006" i="3"/>
  <c r="H1006" i="3"/>
  <c r="I1006" i="3"/>
  <c r="L1006" i="3" s="1"/>
  <c r="J1006" i="3"/>
  <c r="E1007" i="3"/>
  <c r="F1007" i="3"/>
  <c r="G1007" i="3"/>
  <c r="K1007" i="3" s="1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K1009" i="3"/>
  <c r="E1010" i="3"/>
  <c r="K1010" i="3" s="1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K1013" i="3" s="1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K1015" i="3" s="1"/>
  <c r="AQ1015" i="3" s="1"/>
  <c r="F1015" i="3"/>
  <c r="G1015" i="3"/>
  <c r="H1015" i="3"/>
  <c r="I1015" i="3"/>
  <c r="L1015" i="3" s="1"/>
  <c r="J1015" i="3"/>
  <c r="E1016" i="3"/>
  <c r="F1016" i="3"/>
  <c r="G1016" i="3"/>
  <c r="H1016" i="3"/>
  <c r="I1016" i="3"/>
  <c r="J1016" i="3"/>
  <c r="E1017" i="3"/>
  <c r="F1017" i="3"/>
  <c r="K1017" i="3" s="1"/>
  <c r="G1017" i="3"/>
  <c r="H1017" i="3"/>
  <c r="I1017" i="3"/>
  <c r="J1017" i="3"/>
  <c r="E1018" i="3"/>
  <c r="K1018" i="3" s="1"/>
  <c r="F1018" i="3"/>
  <c r="G1018" i="3"/>
  <c r="H1018" i="3"/>
  <c r="I1018" i="3"/>
  <c r="L1018" i="3" s="1"/>
  <c r="J1018" i="3"/>
  <c r="E1019" i="3"/>
  <c r="F1019" i="3"/>
  <c r="G1019" i="3"/>
  <c r="H1019" i="3"/>
  <c r="I1019" i="3"/>
  <c r="L1019" i="3" s="1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L1021" i="3" s="1"/>
  <c r="J1021" i="3"/>
  <c r="E1022" i="3"/>
  <c r="F1022" i="3"/>
  <c r="G1022" i="3"/>
  <c r="H1022" i="3"/>
  <c r="I1022" i="3"/>
  <c r="J1022" i="3"/>
  <c r="E1023" i="3"/>
  <c r="F1023" i="3"/>
  <c r="G1023" i="3"/>
  <c r="K1023" i="3" s="1"/>
  <c r="H1023" i="3"/>
  <c r="I1023" i="3"/>
  <c r="J1023" i="3"/>
  <c r="E1024" i="3"/>
  <c r="F1024" i="3"/>
  <c r="G1024" i="3"/>
  <c r="H1024" i="3"/>
  <c r="I1024" i="3"/>
  <c r="L1024" i="3" s="1"/>
  <c r="J1024" i="3"/>
  <c r="E1025" i="3"/>
  <c r="F1025" i="3"/>
  <c r="G1025" i="3"/>
  <c r="K1025" i="3" s="1"/>
  <c r="H1025" i="3"/>
  <c r="I1025" i="3"/>
  <c r="J1025" i="3"/>
  <c r="E1026" i="3"/>
  <c r="K1026" i="3" s="1"/>
  <c r="Y1026" i="3" s="1"/>
  <c r="F1026" i="3"/>
  <c r="G1026" i="3"/>
  <c r="H1026" i="3"/>
  <c r="I1026" i="3"/>
  <c r="L1026" i="3" s="1"/>
  <c r="J1026" i="3"/>
  <c r="E1027" i="3"/>
  <c r="F1027" i="3"/>
  <c r="G1027" i="3"/>
  <c r="H1027" i="3"/>
  <c r="I1027" i="3"/>
  <c r="L1027" i="3" s="1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L1029" i="3" s="1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L1031" i="3" s="1"/>
  <c r="J1031" i="3"/>
  <c r="E1032" i="3"/>
  <c r="F1032" i="3"/>
  <c r="G1032" i="3"/>
  <c r="H1032" i="3"/>
  <c r="I1032" i="3"/>
  <c r="J1032" i="3"/>
  <c r="E1033" i="3"/>
  <c r="K1033" i="3" s="1"/>
  <c r="F1033" i="3"/>
  <c r="G1033" i="3"/>
  <c r="H1033" i="3"/>
  <c r="I1033" i="3"/>
  <c r="L1033" i="3" s="1"/>
  <c r="J1033" i="3"/>
  <c r="E1034" i="3"/>
  <c r="K1034" i="3" s="1"/>
  <c r="F1034" i="3"/>
  <c r="G1034" i="3"/>
  <c r="H1034" i="3"/>
  <c r="I1034" i="3"/>
  <c r="J1034" i="3"/>
  <c r="E1035" i="3"/>
  <c r="K1035" i="3" s="1"/>
  <c r="F1035" i="3"/>
  <c r="G1035" i="3"/>
  <c r="H1035" i="3"/>
  <c r="I1035" i="3"/>
  <c r="L1035" i="3" s="1"/>
  <c r="J1035" i="3"/>
  <c r="E1036" i="3"/>
  <c r="F1036" i="3"/>
  <c r="G1036" i="3"/>
  <c r="K1036" i="3" s="1"/>
  <c r="H1036" i="3"/>
  <c r="I1036" i="3"/>
  <c r="J1036" i="3"/>
  <c r="E1037" i="3"/>
  <c r="F1037" i="3"/>
  <c r="G1037" i="3"/>
  <c r="H1037" i="3"/>
  <c r="I1037" i="3"/>
  <c r="L1037" i="3" s="1"/>
  <c r="J1037" i="3"/>
  <c r="E1038" i="3"/>
  <c r="F1038" i="3"/>
  <c r="G1038" i="3"/>
  <c r="K1038" i="3" s="1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K1043" i="3" s="1"/>
  <c r="F1043" i="3"/>
  <c r="G1043" i="3"/>
  <c r="H1043" i="3"/>
  <c r="I1043" i="3"/>
  <c r="L1043" i="3" s="1"/>
  <c r="J1043" i="3"/>
  <c r="E1044" i="3"/>
  <c r="K1044" i="3" s="1"/>
  <c r="F1044" i="3"/>
  <c r="G1044" i="3"/>
  <c r="H1044" i="3"/>
  <c r="I1044" i="3"/>
  <c r="J1044" i="3"/>
  <c r="N1051" i="3" l="1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BK1056" i="3"/>
  <c r="BM1055" i="3"/>
  <c r="BJ1063" i="3"/>
  <c r="BM1065" i="3"/>
  <c r="U1071" i="3"/>
  <c r="BM1071" i="3" s="1"/>
  <c r="AK1071" i="3"/>
  <c r="BA1071" i="3"/>
  <c r="BI1071" i="3"/>
  <c r="Y1071" i="3"/>
  <c r="AO1071" i="3"/>
  <c r="BD1071" i="3"/>
  <c r="Q1071" i="3"/>
  <c r="AG1071" i="3"/>
  <c r="AW1071" i="3"/>
  <c r="BH1071" i="3"/>
  <c r="BM1047" i="3"/>
  <c r="BM1049" i="3"/>
  <c r="BN1045" i="3"/>
  <c r="BK1045" i="3"/>
  <c r="BM1046" i="3"/>
  <c r="BL1054" i="3"/>
  <c r="BJ1054" i="3"/>
  <c r="BN1063" i="3"/>
  <c r="BJ1064" i="3"/>
  <c r="BN1066" i="3"/>
  <c r="BK1066" i="3"/>
  <c r="BN1055" i="3"/>
  <c r="BK1055" i="3"/>
  <c r="BM1057" i="3"/>
  <c r="BM1061" i="3"/>
  <c r="BL1065" i="3"/>
  <c r="BJ1065" i="3"/>
  <c r="BM1067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L1072" i="3" s="1"/>
  <c r="BD1072" i="3"/>
  <c r="AN1072" i="3"/>
  <c r="X1072" i="3"/>
  <c r="BJ1045" i="3"/>
  <c r="BN1060" i="3"/>
  <c r="BK1060" i="3"/>
  <c r="BL1055" i="3"/>
  <c r="BL1068" i="3"/>
  <c r="BL1063" i="3"/>
  <c r="BM1066" i="3"/>
  <c r="BK1070" i="3"/>
  <c r="BN1070" i="3"/>
  <c r="BL1047" i="3"/>
  <c r="BJ1047" i="3"/>
  <c r="BL1049" i="3"/>
  <c r="BK1046" i="3"/>
  <c r="BN1046" i="3"/>
  <c r="BL1046" i="3"/>
  <c r="BM1048" i="3"/>
  <c r="BJ1049" i="3"/>
  <c r="BK1050" i="3"/>
  <c r="BJ1062" i="3"/>
  <c r="BN1064" i="3"/>
  <c r="BK1064" i="3"/>
  <c r="BM1068" i="3"/>
  <c r="BK1057" i="3"/>
  <c r="BN1057" i="3"/>
  <c r="BL1057" i="3"/>
  <c r="BJ1057" i="3"/>
  <c r="BL1061" i="3"/>
  <c r="BJ1061" i="3"/>
  <c r="BL1067" i="3"/>
  <c r="BJ1067" i="3"/>
  <c r="BM1069" i="3"/>
  <c r="AR1071" i="3"/>
  <c r="AB1071" i="3"/>
  <c r="BG1071" i="3"/>
  <c r="AQ1071" i="3"/>
  <c r="AA1071" i="3"/>
  <c r="BF1071" i="3"/>
  <c r="AP1071" i="3"/>
  <c r="Z1071" i="3"/>
  <c r="BE1071" i="3"/>
  <c r="BM1070" i="3"/>
  <c r="M1071" i="3"/>
  <c r="N1072" i="3"/>
  <c r="AH1072" i="3"/>
  <c r="AY1072" i="3"/>
  <c r="S1072" i="3"/>
  <c r="AW1072" i="3"/>
  <c r="AG1072" i="3"/>
  <c r="Q1072" i="3"/>
  <c r="AZ1072" i="3"/>
  <c r="AJ1072" i="3"/>
  <c r="T1072" i="3"/>
  <c r="BL1045" i="3"/>
  <c r="BM1060" i="3"/>
  <c r="BN1047" i="3"/>
  <c r="BK1047" i="3"/>
  <c r="BK1049" i="3"/>
  <c r="BN1049" i="3"/>
  <c r="BM1045" i="3"/>
  <c r="BK1048" i="3"/>
  <c r="BN1048" i="3"/>
  <c r="BL1048" i="3"/>
  <c r="BJ1053" i="3"/>
  <c r="AP1050" i="3"/>
  <c r="R1050" i="3"/>
  <c r="BN1050" i="3" s="1"/>
  <c r="AX1050" i="3"/>
  <c r="BJ1050" i="3" s="1"/>
  <c r="Z1050" i="3"/>
  <c r="BM1050" i="3" s="1"/>
  <c r="BF1050" i="3"/>
  <c r="AH1050" i="3"/>
  <c r="BJ1052" i="3"/>
  <c r="BN1053" i="3"/>
  <c r="BJ1056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M1058" i="3"/>
  <c r="BN1058" i="3"/>
  <c r="BK1058" i="3"/>
  <c r="BJ1060" i="3"/>
  <c r="BN1062" i="3"/>
  <c r="BK1062" i="3"/>
  <c r="BK1065" i="3"/>
  <c r="BJ1068" i="3"/>
  <c r="BJ1055" i="3"/>
  <c r="BM1062" i="3"/>
  <c r="BM1063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J1070" i="3"/>
  <c r="BL1070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AY971" i="3"/>
  <c r="AA971" i="3"/>
  <c r="P1043" i="3"/>
  <c r="AN1043" i="3"/>
  <c r="AF1043" i="3"/>
  <c r="S965" i="3"/>
  <c r="AQ965" i="3"/>
  <c r="AI965" i="3"/>
  <c r="AI940" i="3"/>
  <c r="BB940" i="3"/>
  <c r="O940" i="3"/>
  <c r="Z940" i="3"/>
  <c r="AE973" i="3"/>
  <c r="BC973" i="3"/>
  <c r="W973" i="3"/>
  <c r="S1034" i="3"/>
  <c r="AQ1034" i="3"/>
  <c r="AQ943" i="3"/>
  <c r="AE961" i="3"/>
  <c r="AQ940" i="3"/>
  <c r="L1034" i="3"/>
  <c r="AI1034" i="3" s="1"/>
  <c r="L1032" i="3"/>
  <c r="AS1026" i="3"/>
  <c r="L1014" i="3"/>
  <c r="L1001" i="3"/>
  <c r="L984" i="3"/>
  <c r="AH976" i="3"/>
  <c r="AY975" i="3"/>
  <c r="L974" i="3"/>
  <c r="K974" i="3"/>
  <c r="AO974" i="3" s="1"/>
  <c r="L963" i="3"/>
  <c r="L956" i="3"/>
  <c r="K956" i="3"/>
  <c r="L948" i="3"/>
  <c r="L945" i="3"/>
  <c r="K942" i="3"/>
  <c r="K937" i="3"/>
  <c r="AN984" i="3"/>
  <c r="AT976" i="3"/>
  <c r="L1042" i="3"/>
  <c r="K1042" i="3"/>
  <c r="K1041" i="3"/>
  <c r="L1040" i="3"/>
  <c r="K1040" i="3"/>
  <c r="L1038" i="3"/>
  <c r="L1036" i="3"/>
  <c r="AK1036" i="3" s="1"/>
  <c r="L1030" i="3"/>
  <c r="K1030" i="3"/>
  <c r="K1029" i="3"/>
  <c r="L1028" i="3"/>
  <c r="K1027" i="3"/>
  <c r="L1025" i="3"/>
  <c r="L1023" i="3"/>
  <c r="L1022" i="3"/>
  <c r="K1022" i="3"/>
  <c r="K1021" i="3"/>
  <c r="L1020" i="3"/>
  <c r="K1019" i="3"/>
  <c r="AS1018" i="3"/>
  <c r="K1011" i="3"/>
  <c r="L1009" i="3"/>
  <c r="L1007" i="3"/>
  <c r="O1007" i="3" s="1"/>
  <c r="L991" i="3"/>
  <c r="BD984" i="3"/>
  <c r="L982" i="3"/>
  <c r="K982" i="3"/>
  <c r="AC976" i="3"/>
  <c r="AI975" i="3"/>
  <c r="L975" i="3"/>
  <c r="AE975" i="3" s="1"/>
  <c r="L958" i="3"/>
  <c r="K1032" i="3"/>
  <c r="K1014" i="3"/>
  <c r="L1010" i="3"/>
  <c r="BC1010" i="3" s="1"/>
  <c r="L1005" i="3"/>
  <c r="AI1005" i="3" s="1"/>
  <c r="L1000" i="3"/>
  <c r="BA1000" i="3" s="1"/>
  <c r="K981" i="3"/>
  <c r="L977" i="3"/>
  <c r="L935" i="3"/>
  <c r="Q935" i="3" s="1"/>
  <c r="U1036" i="3"/>
  <c r="BA1036" i="3"/>
  <c r="AC1036" i="3"/>
  <c r="BI1036" i="3"/>
  <c r="AY1036" i="3"/>
  <c r="BG1036" i="3"/>
  <c r="AQ1036" i="3"/>
  <c r="S1007" i="3"/>
  <c r="S977" i="3"/>
  <c r="P977" i="3"/>
  <c r="AF977" i="3"/>
  <c r="AV977" i="3"/>
  <c r="T977" i="3"/>
  <c r="AJ977" i="3"/>
  <c r="AZ977" i="3"/>
  <c r="X977" i="3"/>
  <c r="AN977" i="3"/>
  <c r="BD977" i="3"/>
  <c r="AB977" i="3"/>
  <c r="AR977" i="3"/>
  <c r="BH977" i="3"/>
  <c r="AA959" i="3"/>
  <c r="AU959" i="3"/>
  <c r="AE959" i="3"/>
  <c r="BC959" i="3"/>
  <c r="BG959" i="3"/>
  <c r="O959" i="3"/>
  <c r="S1001" i="3"/>
  <c r="AI1001" i="3"/>
  <c r="AK1000" i="3"/>
  <c r="T989" i="3"/>
  <c r="P984" i="3"/>
  <c r="AB984" i="3"/>
  <c r="BH984" i="3"/>
  <c r="AM959" i="3"/>
  <c r="R938" i="3"/>
  <c r="S938" i="3"/>
  <c r="Z938" i="3"/>
  <c r="AG938" i="3"/>
  <c r="AO938" i="3"/>
  <c r="AU938" i="3"/>
  <c r="BB938" i="3"/>
  <c r="AD938" i="3"/>
  <c r="BF938" i="3"/>
  <c r="AK938" i="3"/>
  <c r="O938" i="3"/>
  <c r="AQ938" i="3"/>
  <c r="AC1018" i="3"/>
  <c r="BA1018" i="3"/>
  <c r="M1018" i="3"/>
  <c r="AK1018" i="3"/>
  <c r="BE1018" i="3"/>
  <c r="U1018" i="3"/>
  <c r="AO1018" i="3"/>
  <c r="BI1018" i="3"/>
  <c r="BD1043" i="3"/>
  <c r="X1043" i="3"/>
  <c r="O1043" i="3"/>
  <c r="K1039" i="3"/>
  <c r="K1037" i="3"/>
  <c r="BG1034" i="3"/>
  <c r="AA1034" i="3"/>
  <c r="AV1043" i="3"/>
  <c r="AY1034" i="3"/>
  <c r="AC1026" i="3"/>
  <c r="BA1026" i="3"/>
  <c r="M1026" i="3"/>
  <c r="AK1026" i="3"/>
  <c r="BE1026" i="3"/>
  <c r="U1026" i="3"/>
  <c r="AO1026" i="3"/>
  <c r="BI1026" i="3"/>
  <c r="Y1018" i="3"/>
  <c r="O1015" i="3"/>
  <c r="W1015" i="3"/>
  <c r="BC1015" i="3"/>
  <c r="AA1015" i="3"/>
  <c r="BG1015" i="3"/>
  <c r="AM1015" i="3"/>
  <c r="AM1010" i="3"/>
  <c r="W1010" i="3"/>
  <c r="AE1010" i="3"/>
  <c r="X984" i="3"/>
  <c r="M974" i="3"/>
  <c r="AG974" i="3"/>
  <c r="BA974" i="3"/>
  <c r="Q974" i="3"/>
  <c r="AK974" i="3"/>
  <c r="BE974" i="3"/>
  <c r="AW974" i="3"/>
  <c r="U974" i="3"/>
  <c r="Y974" i="3"/>
  <c r="AF939" i="3"/>
  <c r="U939" i="3"/>
  <c r="AQ939" i="3"/>
  <c r="BA939" i="3"/>
  <c r="V938" i="3"/>
  <c r="M1043" i="3"/>
  <c r="T1043" i="3"/>
  <c r="AJ1043" i="3"/>
  <c r="AZ1043" i="3"/>
  <c r="AB1043" i="3"/>
  <c r="AR1043" i="3"/>
  <c r="BH1043" i="3"/>
  <c r="Q1034" i="3"/>
  <c r="M1034" i="3"/>
  <c r="AC1034" i="3"/>
  <c r="AS1034" i="3"/>
  <c r="BI1034" i="3"/>
  <c r="U1034" i="3"/>
  <c r="AK1034" i="3"/>
  <c r="BA1034" i="3"/>
  <c r="K1031" i="3"/>
  <c r="AC1022" i="3"/>
  <c r="BA1022" i="3"/>
  <c r="M1022" i="3"/>
  <c r="AK1022" i="3"/>
  <c r="BE1022" i="3"/>
  <c r="U1022" i="3"/>
  <c r="AO1022" i="3"/>
  <c r="BI1022" i="3"/>
  <c r="S1009" i="3"/>
  <c r="AI1009" i="3"/>
  <c r="BG1009" i="3"/>
  <c r="S1005" i="3"/>
  <c r="N993" i="3"/>
  <c r="AN982" i="3"/>
  <c r="AR982" i="3"/>
  <c r="X982" i="3"/>
  <c r="BD982" i="3"/>
  <c r="AY963" i="3"/>
  <c r="AI963" i="3"/>
  <c r="L1044" i="3"/>
  <c r="L1041" i="3"/>
  <c r="L1017" i="3"/>
  <c r="L1016" i="3"/>
  <c r="K1016" i="3"/>
  <c r="L1012" i="3"/>
  <c r="K1012" i="3"/>
  <c r="L1008" i="3"/>
  <c r="K1008" i="3"/>
  <c r="L1004" i="3"/>
  <c r="K1004" i="3"/>
  <c r="L1003" i="3"/>
  <c r="AI1003" i="3" s="1"/>
  <c r="L1002" i="3"/>
  <c r="K1002" i="3"/>
  <c r="L999" i="3"/>
  <c r="K999" i="3"/>
  <c r="L997" i="3"/>
  <c r="K997" i="3"/>
  <c r="L995" i="3"/>
  <c r="K995" i="3"/>
  <c r="V993" i="3"/>
  <c r="L993" i="3"/>
  <c r="BB993" i="3" s="1"/>
  <c r="AD987" i="3"/>
  <c r="L987" i="3"/>
  <c r="BB987" i="3" s="1"/>
  <c r="L985" i="3"/>
  <c r="W985" i="3" s="1"/>
  <c r="K985" i="3"/>
  <c r="AR984" i="3"/>
  <c r="K980" i="3"/>
  <c r="K979" i="3"/>
  <c r="AR979" i="3" s="1"/>
  <c r="O977" i="3"/>
  <c r="Y976" i="3"/>
  <c r="M976" i="3"/>
  <c r="AL976" i="3"/>
  <c r="BB976" i="3"/>
  <c r="U976" i="3"/>
  <c r="AP976" i="3"/>
  <c r="BF976" i="3"/>
  <c r="AA973" i="3"/>
  <c r="AM973" i="3"/>
  <c r="O973" i="3"/>
  <c r="AU973" i="3"/>
  <c r="O971" i="3"/>
  <c r="AI971" i="3"/>
  <c r="BC971" i="3"/>
  <c r="S971" i="3"/>
  <c r="AM971" i="3"/>
  <c r="BG971" i="3"/>
  <c r="W971" i="3"/>
  <c r="AQ971" i="3"/>
  <c r="BC961" i="3"/>
  <c r="S940" i="3"/>
  <c r="K1024" i="3"/>
  <c r="K1020" i="3"/>
  <c r="AQ1009" i="3"/>
  <c r="AY1007" i="3"/>
  <c r="K1006" i="3"/>
  <c r="O1005" i="3"/>
  <c r="AY1001" i="3"/>
  <c r="AT993" i="3"/>
  <c r="K991" i="3"/>
  <c r="L989" i="3"/>
  <c r="AL989" i="3" s="1"/>
  <c r="L986" i="3"/>
  <c r="L983" i="3"/>
  <c r="BF983" i="3" s="1"/>
  <c r="L981" i="3"/>
  <c r="W975" i="3"/>
  <c r="AM975" i="3"/>
  <c r="BC975" i="3"/>
  <c r="AA975" i="3"/>
  <c r="AQ975" i="3"/>
  <c r="BG975" i="3"/>
  <c r="S963" i="3"/>
  <c r="W959" i="3"/>
  <c r="U958" i="3"/>
  <c r="BA958" i="3"/>
  <c r="AV943" i="3"/>
  <c r="AA943" i="3"/>
  <c r="BA943" i="3"/>
  <c r="AF943" i="3"/>
  <c r="Q938" i="3"/>
  <c r="AS935" i="3"/>
  <c r="M935" i="3"/>
  <c r="BA935" i="3"/>
  <c r="U935" i="3"/>
  <c r="K1028" i="3"/>
  <c r="L1013" i="3"/>
  <c r="L1011" i="3"/>
  <c r="AY1005" i="3"/>
  <c r="T993" i="3"/>
  <c r="AU975" i="3"/>
  <c r="O975" i="3"/>
  <c r="AA961" i="3"/>
  <c r="AU961" i="3"/>
  <c r="U940" i="3"/>
  <c r="AD940" i="3"/>
  <c r="AO940" i="3"/>
  <c r="AW940" i="3"/>
  <c r="BF940" i="3"/>
  <c r="L972" i="3"/>
  <c r="K972" i="3"/>
  <c r="L970" i="3"/>
  <c r="K970" i="3"/>
  <c r="L966" i="3"/>
  <c r="K966" i="3"/>
  <c r="AA965" i="3"/>
  <c r="S955" i="3"/>
  <c r="L955" i="3"/>
  <c r="O955" i="3" s="1"/>
  <c r="L954" i="3"/>
  <c r="K954" i="3"/>
  <c r="P943" i="3"/>
  <c r="L941" i="3"/>
  <c r="BA941" i="3" s="1"/>
  <c r="AY940" i="3"/>
  <c r="AP940" i="3"/>
  <c r="AG940" i="3"/>
  <c r="V940" i="3"/>
  <c r="N940" i="3"/>
  <c r="BE938" i="3"/>
  <c r="AW938" i="3"/>
  <c r="AP938" i="3"/>
  <c r="AI938" i="3"/>
  <c r="AA938" i="3"/>
  <c r="U938" i="3"/>
  <c r="N938" i="3"/>
  <c r="AY936" i="3"/>
  <c r="L936" i="3"/>
  <c r="AA936" i="3" s="1"/>
  <c r="BG965" i="3"/>
  <c r="L964" i="3"/>
  <c r="K964" i="3"/>
  <c r="L962" i="3"/>
  <c r="K962" i="3"/>
  <c r="AQ961" i="3"/>
  <c r="W961" i="3"/>
  <c r="AU955" i="3"/>
  <c r="L953" i="3"/>
  <c r="O953" i="3" s="1"/>
  <c r="L952" i="3"/>
  <c r="K952" i="3"/>
  <c r="K948" i="3"/>
  <c r="L934" i="3"/>
  <c r="L933" i="3"/>
  <c r="K933" i="3"/>
  <c r="L968" i="3"/>
  <c r="M968" i="3" s="1"/>
  <c r="AQ963" i="3"/>
  <c r="BG961" i="3"/>
  <c r="AM961" i="3"/>
  <c r="L960" i="3"/>
  <c r="K960" i="3"/>
  <c r="AQ959" i="3"/>
  <c r="L957" i="3"/>
  <c r="AO957" i="3" s="1"/>
  <c r="L951" i="3"/>
  <c r="L950" i="3"/>
  <c r="L949" i="3"/>
  <c r="L947" i="3"/>
  <c r="L946" i="3"/>
  <c r="K946" i="3"/>
  <c r="U943" i="3"/>
  <c r="BE940" i="3"/>
  <c r="AU940" i="3"/>
  <c r="AK940" i="3"/>
  <c r="AA940" i="3"/>
  <c r="BG938" i="3"/>
  <c r="BA938" i="3"/>
  <c r="AT938" i="3"/>
  <c r="AL938" i="3"/>
  <c r="AE938" i="3"/>
  <c r="Y938" i="3"/>
  <c r="L937" i="3"/>
  <c r="U937" i="3" s="1"/>
  <c r="S936" i="3"/>
  <c r="L932" i="3"/>
  <c r="AH1011" i="3"/>
  <c r="O1044" i="3"/>
  <c r="S1044" i="3"/>
  <c r="W1044" i="3"/>
  <c r="AA1044" i="3"/>
  <c r="AE1044" i="3"/>
  <c r="AI1044" i="3"/>
  <c r="AM1044" i="3"/>
  <c r="AQ1044" i="3"/>
  <c r="AU1044" i="3"/>
  <c r="AY1044" i="3"/>
  <c r="BC1044" i="3"/>
  <c r="BG1044" i="3"/>
  <c r="P1044" i="3"/>
  <c r="T1044" i="3"/>
  <c r="X1044" i="3"/>
  <c r="AB1044" i="3"/>
  <c r="AF1044" i="3"/>
  <c r="AJ1044" i="3"/>
  <c r="AN1044" i="3"/>
  <c r="AR1044" i="3"/>
  <c r="AV1044" i="3"/>
  <c r="AZ1044" i="3"/>
  <c r="BD1044" i="3"/>
  <c r="BH1044" i="3"/>
  <c r="M1044" i="3"/>
  <c r="Q1044" i="3"/>
  <c r="U1044" i="3"/>
  <c r="Y1044" i="3"/>
  <c r="AC1044" i="3"/>
  <c r="AG1044" i="3"/>
  <c r="AK1044" i="3"/>
  <c r="AO1044" i="3"/>
  <c r="AS1044" i="3"/>
  <c r="AW1044" i="3"/>
  <c r="BA1044" i="3"/>
  <c r="BE1044" i="3"/>
  <c r="BI1044" i="3"/>
  <c r="AD1044" i="3"/>
  <c r="AP1044" i="3"/>
  <c r="AX1044" i="3"/>
  <c r="BF1044" i="3"/>
  <c r="N1044" i="3"/>
  <c r="R1044" i="3"/>
  <c r="V1044" i="3"/>
  <c r="Z1044" i="3"/>
  <c r="AH1044" i="3"/>
  <c r="AL1044" i="3"/>
  <c r="AT1044" i="3"/>
  <c r="BB1044" i="3"/>
  <c r="N1038" i="3"/>
  <c r="R1038" i="3"/>
  <c r="V1038" i="3"/>
  <c r="Z1038" i="3"/>
  <c r="AD1038" i="3"/>
  <c r="AH1038" i="3"/>
  <c r="AL1038" i="3"/>
  <c r="AP1038" i="3"/>
  <c r="AT1038" i="3"/>
  <c r="AX1038" i="3"/>
  <c r="BB1038" i="3"/>
  <c r="BF1038" i="3"/>
  <c r="P1038" i="3"/>
  <c r="T1038" i="3"/>
  <c r="X1038" i="3"/>
  <c r="AB1038" i="3"/>
  <c r="AF1038" i="3"/>
  <c r="AJ1038" i="3"/>
  <c r="AN1038" i="3"/>
  <c r="AR1038" i="3"/>
  <c r="AV1038" i="3"/>
  <c r="AZ1038" i="3"/>
  <c r="BD1038" i="3"/>
  <c r="BH1038" i="3"/>
  <c r="O1038" i="3"/>
  <c r="W1038" i="3"/>
  <c r="AE1038" i="3"/>
  <c r="AM1038" i="3"/>
  <c r="AU1038" i="3"/>
  <c r="BC1038" i="3"/>
  <c r="S1038" i="3"/>
  <c r="AA1038" i="3"/>
  <c r="AI1038" i="3"/>
  <c r="AQ1038" i="3"/>
  <c r="AY1038" i="3"/>
  <c r="BG1038" i="3"/>
  <c r="M1038" i="3"/>
  <c r="U1038" i="3"/>
  <c r="AK1038" i="3"/>
  <c r="AS1038" i="3"/>
  <c r="BI1038" i="3"/>
  <c r="Q1038" i="3"/>
  <c r="Y1038" i="3"/>
  <c r="AG1038" i="3"/>
  <c r="AO1038" i="3"/>
  <c r="AW1038" i="3"/>
  <c r="BE1038" i="3"/>
  <c r="AC1038" i="3"/>
  <c r="BA1038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N1037" i="3"/>
  <c r="R1037" i="3"/>
  <c r="V1037" i="3"/>
  <c r="Z1037" i="3"/>
  <c r="AD1037" i="3"/>
  <c r="AH1037" i="3"/>
  <c r="AL1037" i="3"/>
  <c r="AP1037" i="3"/>
  <c r="AT1037" i="3"/>
  <c r="AX1037" i="3"/>
  <c r="BB1037" i="3"/>
  <c r="BF1037" i="3"/>
  <c r="S1037" i="3"/>
  <c r="AA1037" i="3"/>
  <c r="AI1037" i="3"/>
  <c r="AQ1037" i="3"/>
  <c r="AY1037" i="3"/>
  <c r="BG1037" i="3"/>
  <c r="Q1037" i="3"/>
  <c r="Y1037" i="3"/>
  <c r="AG1037" i="3"/>
  <c r="AO1037" i="3"/>
  <c r="AW1037" i="3"/>
  <c r="BE1037" i="3"/>
  <c r="M1037" i="3"/>
  <c r="U1037" i="3"/>
  <c r="AC1037" i="3"/>
  <c r="AK1037" i="3"/>
  <c r="AS1037" i="3"/>
  <c r="BA1037" i="3"/>
  <c r="BI1037" i="3"/>
  <c r="O1037" i="3"/>
  <c r="W1037" i="3"/>
  <c r="AE1037" i="3"/>
  <c r="AM1037" i="3"/>
  <c r="AU1037" i="3"/>
  <c r="BC1037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N1033" i="3"/>
  <c r="R1033" i="3"/>
  <c r="V1033" i="3"/>
  <c r="Z1033" i="3"/>
  <c r="AD1033" i="3"/>
  <c r="AH1033" i="3"/>
  <c r="AL1033" i="3"/>
  <c r="AP1033" i="3"/>
  <c r="AT1033" i="3"/>
  <c r="AX1033" i="3"/>
  <c r="BB1033" i="3"/>
  <c r="BF1033" i="3"/>
  <c r="S1033" i="3"/>
  <c r="AA1033" i="3"/>
  <c r="AI1033" i="3"/>
  <c r="AQ1033" i="3"/>
  <c r="AY1033" i="3"/>
  <c r="BG1033" i="3"/>
  <c r="O1033" i="3"/>
  <c r="W1033" i="3"/>
  <c r="AE1033" i="3"/>
  <c r="AM1033" i="3"/>
  <c r="AU1033" i="3"/>
  <c r="BC1033" i="3"/>
  <c r="Q1033" i="3"/>
  <c r="AG1033" i="3"/>
  <c r="AW1033" i="3"/>
  <c r="M1033" i="3"/>
  <c r="U1033" i="3"/>
  <c r="AC1033" i="3"/>
  <c r="AK1033" i="3"/>
  <c r="AS1033" i="3"/>
  <c r="BA1033" i="3"/>
  <c r="BI1033" i="3"/>
  <c r="Y1033" i="3"/>
  <c r="AO1033" i="3"/>
  <c r="BE1033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O1032" i="3"/>
  <c r="W1032" i="3"/>
  <c r="AE1032" i="3"/>
  <c r="AM1032" i="3"/>
  <c r="AU1032" i="3"/>
  <c r="BC1032" i="3"/>
  <c r="S1032" i="3"/>
  <c r="AA1032" i="3"/>
  <c r="AI1032" i="3"/>
  <c r="AQ1032" i="3"/>
  <c r="AY1032" i="3"/>
  <c r="BG1032" i="3"/>
  <c r="U1032" i="3"/>
  <c r="AK1032" i="3"/>
  <c r="BA1032" i="3"/>
  <c r="Q1032" i="3"/>
  <c r="Y1032" i="3"/>
  <c r="AG1032" i="3"/>
  <c r="AO1032" i="3"/>
  <c r="AW1032" i="3"/>
  <c r="BE1032" i="3"/>
  <c r="M1032" i="3"/>
  <c r="AC1032" i="3"/>
  <c r="AS1032" i="3"/>
  <c r="BI1032" i="3"/>
  <c r="P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S1031" i="3"/>
  <c r="AA1031" i="3"/>
  <c r="AI1031" i="3"/>
  <c r="AQ1031" i="3"/>
  <c r="AY1031" i="3"/>
  <c r="BG1031" i="3"/>
  <c r="O1031" i="3"/>
  <c r="W1031" i="3"/>
  <c r="AE1031" i="3"/>
  <c r="AM1031" i="3"/>
  <c r="AU1031" i="3"/>
  <c r="BE1031" i="3"/>
  <c r="M1031" i="3"/>
  <c r="U1031" i="3"/>
  <c r="AC1031" i="3"/>
  <c r="AK1031" i="3"/>
  <c r="AS1031" i="3"/>
  <c r="BA1031" i="3"/>
  <c r="BI1031" i="3"/>
  <c r="BC1031" i="3"/>
  <c r="Q1031" i="3"/>
  <c r="Y1031" i="3"/>
  <c r="AG1031" i="3"/>
  <c r="AO1031" i="3"/>
  <c r="AW1031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M1029" i="3"/>
  <c r="Q1029" i="3"/>
  <c r="U1029" i="3"/>
  <c r="Y1029" i="3"/>
  <c r="AC1029" i="3"/>
  <c r="AG1029" i="3"/>
  <c r="AK1029" i="3"/>
  <c r="AO1029" i="3"/>
  <c r="AS1029" i="3"/>
  <c r="AW1029" i="3"/>
  <c r="BA1029" i="3"/>
  <c r="BE1029" i="3"/>
  <c r="BI1029" i="3"/>
  <c r="N1029" i="3"/>
  <c r="R1029" i="3"/>
  <c r="V1029" i="3"/>
  <c r="Z1029" i="3"/>
  <c r="AD1029" i="3"/>
  <c r="AH1029" i="3"/>
  <c r="AL1029" i="3"/>
  <c r="AP1029" i="3"/>
  <c r="AT1029" i="3"/>
  <c r="AX1029" i="3"/>
  <c r="BB1029" i="3"/>
  <c r="BF1029" i="3"/>
  <c r="O1029" i="3"/>
  <c r="AE1029" i="3"/>
  <c r="AU1029" i="3"/>
  <c r="S1029" i="3"/>
  <c r="AI1029" i="3"/>
  <c r="AY1029" i="3"/>
  <c r="W1029" i="3"/>
  <c r="AM1029" i="3"/>
  <c r="BC1029" i="3"/>
  <c r="AA1029" i="3"/>
  <c r="AQ1029" i="3"/>
  <c r="BG1029" i="3"/>
  <c r="AF1021" i="3"/>
  <c r="U1042" i="3"/>
  <c r="M1041" i="3"/>
  <c r="Q1041" i="3"/>
  <c r="U1041" i="3"/>
  <c r="Y1041" i="3"/>
  <c r="AC1041" i="3"/>
  <c r="AG1041" i="3"/>
  <c r="AK1041" i="3"/>
  <c r="AO1041" i="3"/>
  <c r="AS1041" i="3"/>
  <c r="AW1041" i="3"/>
  <c r="BA1041" i="3"/>
  <c r="BE1041" i="3"/>
  <c r="BI1041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P1041" i="3"/>
  <c r="T1041" i="3"/>
  <c r="X1041" i="3"/>
  <c r="AB1041" i="3"/>
  <c r="AF1041" i="3"/>
  <c r="AJ1041" i="3"/>
  <c r="AN1041" i="3"/>
  <c r="AR1041" i="3"/>
  <c r="AV1041" i="3"/>
  <c r="AZ1041" i="3"/>
  <c r="BD1041" i="3"/>
  <c r="BH1041" i="3"/>
  <c r="AF1040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N1035" i="3"/>
  <c r="R1035" i="3"/>
  <c r="V1035" i="3"/>
  <c r="Z1035" i="3"/>
  <c r="AD1035" i="3"/>
  <c r="AH1035" i="3"/>
  <c r="AL1035" i="3"/>
  <c r="AP1035" i="3"/>
  <c r="AT1035" i="3"/>
  <c r="AX1035" i="3"/>
  <c r="BB1035" i="3"/>
  <c r="BF1035" i="3"/>
  <c r="S1035" i="3"/>
  <c r="AA1035" i="3"/>
  <c r="AI1035" i="3"/>
  <c r="AQ1035" i="3"/>
  <c r="AY1035" i="3"/>
  <c r="BG1035" i="3"/>
  <c r="O1035" i="3"/>
  <c r="W1035" i="3"/>
  <c r="AE1035" i="3"/>
  <c r="AM1035" i="3"/>
  <c r="AU1035" i="3"/>
  <c r="BC1035" i="3"/>
  <c r="Q1035" i="3"/>
  <c r="Y1035" i="3"/>
  <c r="AG1035" i="3"/>
  <c r="AO1035" i="3"/>
  <c r="AW1035" i="3"/>
  <c r="M1035" i="3"/>
  <c r="U1035" i="3"/>
  <c r="AC1035" i="3"/>
  <c r="AK1035" i="3"/>
  <c r="AS1035" i="3"/>
  <c r="BA1035" i="3"/>
  <c r="BI1035" i="3"/>
  <c r="BE1035" i="3"/>
  <c r="P1027" i="3"/>
  <c r="T1027" i="3"/>
  <c r="X1027" i="3"/>
  <c r="AB1027" i="3"/>
  <c r="AF1027" i="3"/>
  <c r="AJ1027" i="3"/>
  <c r="AN1027" i="3"/>
  <c r="AR1027" i="3"/>
  <c r="AV1027" i="3"/>
  <c r="AZ1027" i="3"/>
  <c r="BD1027" i="3"/>
  <c r="BH1027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AE1027" i="3"/>
  <c r="AU1027" i="3"/>
  <c r="W1027" i="3"/>
  <c r="AM1027" i="3"/>
  <c r="BC1027" i="3"/>
  <c r="AA1027" i="3"/>
  <c r="AQ1027" i="3"/>
  <c r="BG1027" i="3"/>
  <c r="S1027" i="3"/>
  <c r="AI1027" i="3"/>
  <c r="AY1027" i="3"/>
  <c r="P1023" i="3"/>
  <c r="T1023" i="3"/>
  <c r="X1023" i="3"/>
  <c r="AB1023" i="3"/>
  <c r="AF1023" i="3"/>
  <c r="AJ1023" i="3"/>
  <c r="AN1023" i="3"/>
  <c r="AR1023" i="3"/>
  <c r="AV1023" i="3"/>
  <c r="AZ1023" i="3"/>
  <c r="BD1023" i="3"/>
  <c r="BH1023" i="3"/>
  <c r="M1023" i="3"/>
  <c r="Q1023" i="3"/>
  <c r="U1023" i="3"/>
  <c r="Y1023" i="3"/>
  <c r="AC1023" i="3"/>
  <c r="AG1023" i="3"/>
  <c r="AK1023" i="3"/>
  <c r="AO1023" i="3"/>
  <c r="AS1023" i="3"/>
  <c r="AW1023" i="3"/>
  <c r="BA1023" i="3"/>
  <c r="BE1023" i="3"/>
  <c r="BI1023" i="3"/>
  <c r="N1023" i="3"/>
  <c r="R1023" i="3"/>
  <c r="V1023" i="3"/>
  <c r="Z1023" i="3"/>
  <c r="AD1023" i="3"/>
  <c r="AH1023" i="3"/>
  <c r="AL1023" i="3"/>
  <c r="AP1023" i="3"/>
  <c r="AT1023" i="3"/>
  <c r="AX1023" i="3"/>
  <c r="BB1023" i="3"/>
  <c r="BF1023" i="3"/>
  <c r="O1023" i="3"/>
  <c r="AE1023" i="3"/>
  <c r="AU1023" i="3"/>
  <c r="W1023" i="3"/>
  <c r="AM1023" i="3"/>
  <c r="BC1023" i="3"/>
  <c r="S1023" i="3"/>
  <c r="AI1023" i="3"/>
  <c r="AY1023" i="3"/>
  <c r="AA1023" i="3"/>
  <c r="AQ1023" i="3"/>
  <c r="BG1023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M1019" i="3"/>
  <c r="Q1019" i="3"/>
  <c r="U1019" i="3"/>
  <c r="Y1019" i="3"/>
  <c r="AC1019" i="3"/>
  <c r="AG1019" i="3"/>
  <c r="AK1019" i="3"/>
  <c r="AO1019" i="3"/>
  <c r="AS1019" i="3"/>
  <c r="AW1019" i="3"/>
  <c r="BA1019" i="3"/>
  <c r="BE1019" i="3"/>
  <c r="BI1019" i="3"/>
  <c r="N1019" i="3"/>
  <c r="R1019" i="3"/>
  <c r="V1019" i="3"/>
  <c r="Z1019" i="3"/>
  <c r="AD1019" i="3"/>
  <c r="AH1019" i="3"/>
  <c r="AL1019" i="3"/>
  <c r="AP1019" i="3"/>
  <c r="AT1019" i="3"/>
  <c r="AX1019" i="3"/>
  <c r="BB1019" i="3"/>
  <c r="BF1019" i="3"/>
  <c r="O1019" i="3"/>
  <c r="AE1019" i="3"/>
  <c r="AU1019" i="3"/>
  <c r="S1019" i="3"/>
  <c r="AI1019" i="3"/>
  <c r="AY1019" i="3"/>
  <c r="W1019" i="3"/>
  <c r="AM1019" i="3"/>
  <c r="BC1019" i="3"/>
  <c r="AA1019" i="3"/>
  <c r="AQ1019" i="3"/>
  <c r="BG1019" i="3"/>
  <c r="W1014" i="3"/>
  <c r="AE1014" i="3"/>
  <c r="L1039" i="3"/>
  <c r="AB1039" i="3" s="1"/>
  <c r="AA1003" i="3"/>
  <c r="AQ1003" i="3"/>
  <c r="BG1003" i="3"/>
  <c r="BF1043" i="3"/>
  <c r="AX1043" i="3"/>
  <c r="AP1043" i="3"/>
  <c r="AD1043" i="3"/>
  <c r="BE1036" i="3"/>
  <c r="AW1036" i="3"/>
  <c r="AO1036" i="3"/>
  <c r="AG1036" i="3"/>
  <c r="Y1036" i="3"/>
  <c r="BE1034" i="3"/>
  <c r="AW1034" i="3"/>
  <c r="AO1034" i="3"/>
  <c r="AG1034" i="3"/>
  <c r="Y1034" i="3"/>
  <c r="BF1030" i="3"/>
  <c r="AB1030" i="3"/>
  <c r="N1028" i="3"/>
  <c r="R1028" i="3"/>
  <c r="V1028" i="3"/>
  <c r="Z1028" i="3"/>
  <c r="AD1028" i="3"/>
  <c r="AH1028" i="3"/>
  <c r="AL1028" i="3"/>
  <c r="AP1028" i="3"/>
  <c r="AT1028" i="3"/>
  <c r="AX1028" i="3"/>
  <c r="BB1028" i="3"/>
  <c r="BF1028" i="3"/>
  <c r="O1028" i="3"/>
  <c r="S1028" i="3"/>
  <c r="W1028" i="3"/>
  <c r="AA1028" i="3"/>
  <c r="AE1028" i="3"/>
  <c r="AI1028" i="3"/>
  <c r="AM1028" i="3"/>
  <c r="AQ1028" i="3"/>
  <c r="AU1028" i="3"/>
  <c r="AY1028" i="3"/>
  <c r="BC1028" i="3"/>
  <c r="BG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N1026" i="3"/>
  <c r="R1026" i="3"/>
  <c r="V1026" i="3"/>
  <c r="Z1026" i="3"/>
  <c r="AD1026" i="3"/>
  <c r="AH1026" i="3"/>
  <c r="AL1026" i="3"/>
  <c r="AP1026" i="3"/>
  <c r="AT1026" i="3"/>
  <c r="AX1026" i="3"/>
  <c r="BB1026" i="3"/>
  <c r="BF1026" i="3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N1024" i="3"/>
  <c r="R1024" i="3"/>
  <c r="V1024" i="3"/>
  <c r="Z1024" i="3"/>
  <c r="AD1024" i="3"/>
  <c r="AH1024" i="3"/>
  <c r="AL1024" i="3"/>
  <c r="AP1024" i="3"/>
  <c r="AT1024" i="3"/>
  <c r="AX1024" i="3"/>
  <c r="BB1024" i="3"/>
  <c r="BF1024" i="3"/>
  <c r="O1024" i="3"/>
  <c r="S1024" i="3"/>
  <c r="W1024" i="3"/>
  <c r="AA1024" i="3"/>
  <c r="AE1024" i="3"/>
  <c r="AI1024" i="3"/>
  <c r="AM1024" i="3"/>
  <c r="AQ1024" i="3"/>
  <c r="AU1024" i="3"/>
  <c r="AY1024" i="3"/>
  <c r="BC1024" i="3"/>
  <c r="BG1024" i="3"/>
  <c r="P1024" i="3"/>
  <c r="T1024" i="3"/>
  <c r="X1024" i="3"/>
  <c r="AB1024" i="3"/>
  <c r="AF1024" i="3"/>
  <c r="AJ1024" i="3"/>
  <c r="AN1024" i="3"/>
  <c r="AR1024" i="3"/>
  <c r="AV1024" i="3"/>
  <c r="AZ1024" i="3"/>
  <c r="BD1024" i="3"/>
  <c r="BH1024" i="3"/>
  <c r="N1022" i="3"/>
  <c r="R1022" i="3"/>
  <c r="V1022" i="3"/>
  <c r="Z1022" i="3"/>
  <c r="AD1022" i="3"/>
  <c r="AH1022" i="3"/>
  <c r="AL1022" i="3"/>
  <c r="AP1022" i="3"/>
  <c r="AT1022" i="3"/>
  <c r="AX1022" i="3"/>
  <c r="BB1022" i="3"/>
  <c r="BF1022" i="3"/>
  <c r="O1022" i="3"/>
  <c r="S1022" i="3"/>
  <c r="W1022" i="3"/>
  <c r="AA1022" i="3"/>
  <c r="AE1022" i="3"/>
  <c r="AI1022" i="3"/>
  <c r="AM1022" i="3"/>
  <c r="AQ1022" i="3"/>
  <c r="AU1022" i="3"/>
  <c r="AY1022" i="3"/>
  <c r="BC1022" i="3"/>
  <c r="BG1022" i="3"/>
  <c r="P1022" i="3"/>
  <c r="T1022" i="3"/>
  <c r="X1022" i="3"/>
  <c r="AB1022" i="3"/>
  <c r="AF1022" i="3"/>
  <c r="AJ1022" i="3"/>
  <c r="AN1022" i="3"/>
  <c r="AR1022" i="3"/>
  <c r="AV1022" i="3"/>
  <c r="AZ1022" i="3"/>
  <c r="BD1022" i="3"/>
  <c r="BH1022" i="3"/>
  <c r="N1020" i="3"/>
  <c r="R1020" i="3"/>
  <c r="V1020" i="3"/>
  <c r="Z1020" i="3"/>
  <c r="AD1020" i="3"/>
  <c r="AH1020" i="3"/>
  <c r="AL1020" i="3"/>
  <c r="AP1020" i="3"/>
  <c r="AT1020" i="3"/>
  <c r="AX1020" i="3"/>
  <c r="BB1020" i="3"/>
  <c r="BF1020" i="3"/>
  <c r="O1020" i="3"/>
  <c r="S1020" i="3"/>
  <c r="W1020" i="3"/>
  <c r="AA1020" i="3"/>
  <c r="AE1020" i="3"/>
  <c r="AI1020" i="3"/>
  <c r="AM1020" i="3"/>
  <c r="AQ1020" i="3"/>
  <c r="AU1020" i="3"/>
  <c r="AY1020" i="3"/>
  <c r="BC1020" i="3"/>
  <c r="BG1020" i="3"/>
  <c r="P1020" i="3"/>
  <c r="T1020" i="3"/>
  <c r="X1020" i="3"/>
  <c r="AB1020" i="3"/>
  <c r="AF1020" i="3"/>
  <c r="AJ1020" i="3"/>
  <c r="AN1020" i="3"/>
  <c r="AR1020" i="3"/>
  <c r="AV1020" i="3"/>
  <c r="AZ1020" i="3"/>
  <c r="BD1020" i="3"/>
  <c r="BH1020" i="3"/>
  <c r="N1018" i="3"/>
  <c r="R1018" i="3"/>
  <c r="V1018" i="3"/>
  <c r="Z1018" i="3"/>
  <c r="AD1018" i="3"/>
  <c r="AH1018" i="3"/>
  <c r="AL1018" i="3"/>
  <c r="AP1018" i="3"/>
  <c r="AT1018" i="3"/>
  <c r="AX1018" i="3"/>
  <c r="BB1018" i="3"/>
  <c r="BF1018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P1018" i="3"/>
  <c r="T1018" i="3"/>
  <c r="X1018" i="3"/>
  <c r="AB1018" i="3"/>
  <c r="AF1018" i="3"/>
  <c r="AJ1018" i="3"/>
  <c r="AN1018" i="3"/>
  <c r="AR1018" i="3"/>
  <c r="AV1018" i="3"/>
  <c r="AZ1018" i="3"/>
  <c r="BD1018" i="3"/>
  <c r="BH1018" i="3"/>
  <c r="N1016" i="3"/>
  <c r="R1016" i="3"/>
  <c r="V1016" i="3"/>
  <c r="Z1016" i="3"/>
  <c r="AD1016" i="3"/>
  <c r="AH1016" i="3"/>
  <c r="AL1016" i="3"/>
  <c r="AP1016" i="3"/>
  <c r="AT1016" i="3"/>
  <c r="AX1016" i="3"/>
  <c r="BB1016" i="3"/>
  <c r="BF1016" i="3"/>
  <c r="O1016" i="3"/>
  <c r="S1016" i="3"/>
  <c r="W1016" i="3"/>
  <c r="AA1016" i="3"/>
  <c r="AE1016" i="3"/>
  <c r="AI1016" i="3"/>
  <c r="AM1016" i="3"/>
  <c r="AQ1016" i="3"/>
  <c r="AU1016" i="3"/>
  <c r="AY1016" i="3"/>
  <c r="BC1016" i="3"/>
  <c r="BG1016" i="3"/>
  <c r="P1016" i="3"/>
  <c r="T1016" i="3"/>
  <c r="X1016" i="3"/>
  <c r="AB1016" i="3"/>
  <c r="AF1016" i="3"/>
  <c r="AJ1016" i="3"/>
  <c r="AN1016" i="3"/>
  <c r="AR1016" i="3"/>
  <c r="AV1016" i="3"/>
  <c r="AZ1016" i="3"/>
  <c r="BD1016" i="3"/>
  <c r="BH1016" i="3"/>
  <c r="AY1015" i="3"/>
  <c r="AI1015" i="3"/>
  <c r="S1015" i="3"/>
  <c r="AY1013" i="3"/>
  <c r="BF1012" i="3"/>
  <c r="AO1012" i="3"/>
  <c r="AU1010" i="3"/>
  <c r="O1010" i="3"/>
  <c r="AY1009" i="3"/>
  <c r="O1009" i="3"/>
  <c r="AA1005" i="3"/>
  <c r="AQ1005" i="3"/>
  <c r="BG1005" i="3"/>
  <c r="S1003" i="3"/>
  <c r="N1002" i="3"/>
  <c r="AD1002" i="3"/>
  <c r="AT1002" i="3"/>
  <c r="O1002" i="3"/>
  <c r="AE1002" i="3"/>
  <c r="AU1002" i="3"/>
  <c r="P1002" i="3"/>
  <c r="AF1002" i="3"/>
  <c r="AV1002" i="3"/>
  <c r="Y1002" i="3"/>
  <c r="AC1002" i="3"/>
  <c r="AG1002" i="3"/>
  <c r="O1001" i="3"/>
  <c r="AZ997" i="3"/>
  <c r="AJ986" i="3"/>
  <c r="N986" i="3"/>
  <c r="AT986" i="3"/>
  <c r="AF986" i="3"/>
  <c r="R986" i="3"/>
  <c r="AH986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P1036" i="3"/>
  <c r="T1036" i="3"/>
  <c r="X1036" i="3"/>
  <c r="AB1036" i="3"/>
  <c r="AF1036" i="3"/>
  <c r="AJ1036" i="3"/>
  <c r="AN1036" i="3"/>
  <c r="AR1036" i="3"/>
  <c r="AV1036" i="3"/>
  <c r="AZ1036" i="3"/>
  <c r="BD1036" i="3"/>
  <c r="BH1036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P1034" i="3"/>
  <c r="T1034" i="3"/>
  <c r="X1034" i="3"/>
  <c r="AB1034" i="3"/>
  <c r="AF1034" i="3"/>
  <c r="AJ1034" i="3"/>
  <c r="AN1034" i="3"/>
  <c r="AR1034" i="3"/>
  <c r="AV1034" i="3"/>
  <c r="AZ1034" i="3"/>
  <c r="BD1034" i="3"/>
  <c r="BH1034" i="3"/>
  <c r="N1008" i="3"/>
  <c r="R1008" i="3"/>
  <c r="V1008" i="3"/>
  <c r="Z1008" i="3"/>
  <c r="AD1008" i="3"/>
  <c r="AH1008" i="3"/>
  <c r="AL1008" i="3"/>
  <c r="AP1008" i="3"/>
  <c r="AT1008" i="3"/>
  <c r="AX1008" i="3"/>
  <c r="BB1008" i="3"/>
  <c r="BF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P1008" i="3"/>
  <c r="T1008" i="3"/>
  <c r="X1008" i="3"/>
  <c r="AB1008" i="3"/>
  <c r="AF1008" i="3"/>
  <c r="AJ1008" i="3"/>
  <c r="AN1008" i="3"/>
  <c r="AR1008" i="3"/>
  <c r="AV1008" i="3"/>
  <c r="AZ1008" i="3"/>
  <c r="BD1008" i="3"/>
  <c r="BH1008" i="3"/>
  <c r="Y1008" i="3"/>
  <c r="AO1008" i="3"/>
  <c r="BE1008" i="3"/>
  <c r="M1008" i="3"/>
  <c r="AC1008" i="3"/>
  <c r="AS1008" i="3"/>
  <c r="BI1008" i="3"/>
  <c r="Q1008" i="3"/>
  <c r="AG1008" i="3"/>
  <c r="AW1008" i="3"/>
  <c r="N1000" i="3"/>
  <c r="R1000" i="3"/>
  <c r="V1000" i="3"/>
  <c r="Z1000" i="3"/>
  <c r="AD1000" i="3"/>
  <c r="AH1000" i="3"/>
  <c r="AL1000" i="3"/>
  <c r="AP1000" i="3"/>
  <c r="AT1000" i="3"/>
  <c r="AX1000" i="3"/>
  <c r="BB1000" i="3"/>
  <c r="BF1000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Y1000" i="3"/>
  <c r="AO1000" i="3"/>
  <c r="BE1000" i="3"/>
  <c r="M1000" i="3"/>
  <c r="AC1000" i="3"/>
  <c r="AS1000" i="3"/>
  <c r="BI1000" i="3"/>
  <c r="Q1000" i="3"/>
  <c r="AG1000" i="3"/>
  <c r="AW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C1036" i="3"/>
  <c r="AU1036" i="3"/>
  <c r="AM1036" i="3"/>
  <c r="AE1036" i="3"/>
  <c r="W1036" i="3"/>
  <c r="O1036" i="3"/>
  <c r="BC1034" i="3"/>
  <c r="AU1034" i="3"/>
  <c r="AM1034" i="3"/>
  <c r="AE1034" i="3"/>
  <c r="W1034" i="3"/>
  <c r="O1034" i="3"/>
  <c r="AW1028" i="3"/>
  <c r="AG1028" i="3"/>
  <c r="Q1028" i="3"/>
  <c r="AW1026" i="3"/>
  <c r="AG1026" i="3"/>
  <c r="Q1026" i="3"/>
  <c r="AW1024" i="3"/>
  <c r="AG1024" i="3"/>
  <c r="Q1024" i="3"/>
  <c r="AW1022" i="3"/>
  <c r="AG1022" i="3"/>
  <c r="Q1022" i="3"/>
  <c r="BN1022" i="3" s="1"/>
  <c r="AW1020" i="3"/>
  <c r="AG1020" i="3"/>
  <c r="Q1020" i="3"/>
  <c r="AW1018" i="3"/>
  <c r="AG1018" i="3"/>
  <c r="Q1018" i="3"/>
  <c r="AW1016" i="3"/>
  <c r="AG1016" i="3"/>
  <c r="Q1016" i="3"/>
  <c r="AU1015" i="3"/>
  <c r="AE1015" i="3"/>
  <c r="P1013" i="3"/>
  <c r="T1013" i="3"/>
  <c r="AF1013" i="3"/>
  <c r="AJ1013" i="3"/>
  <c r="AV1013" i="3"/>
  <c r="AZ1013" i="3"/>
  <c r="R1013" i="3"/>
  <c r="V1013" i="3"/>
  <c r="AH1013" i="3"/>
  <c r="AL1013" i="3"/>
  <c r="AX1013" i="3"/>
  <c r="BB1013" i="3"/>
  <c r="U1013" i="3"/>
  <c r="AC1013" i="3"/>
  <c r="BA1013" i="3"/>
  <c r="BH1013" i="3"/>
  <c r="AE1013" i="3"/>
  <c r="AM1013" i="3"/>
  <c r="BI1013" i="3"/>
  <c r="Q1013" i="3"/>
  <c r="AO1013" i="3"/>
  <c r="AW1013" i="3"/>
  <c r="U1008" i="3"/>
  <c r="AA1007" i="3"/>
  <c r="AQ1007" i="3"/>
  <c r="BG1007" i="3"/>
  <c r="Z1004" i="3"/>
  <c r="BF1004" i="3"/>
  <c r="AQ1004" i="3"/>
  <c r="AB1004" i="3"/>
  <c r="BH1004" i="3"/>
  <c r="Q1004" i="3"/>
  <c r="O1003" i="3"/>
  <c r="AK1002" i="3"/>
  <c r="U1000" i="3"/>
  <c r="AR1017" i="3"/>
  <c r="Y1017" i="3"/>
  <c r="BE1017" i="3"/>
  <c r="AL1017" i="3"/>
  <c r="P1015" i="3"/>
  <c r="T1015" i="3"/>
  <c r="X1015" i="3"/>
  <c r="AB1015" i="3"/>
  <c r="AF1015" i="3"/>
  <c r="AJ1015" i="3"/>
  <c r="AN1015" i="3"/>
  <c r="AR1015" i="3"/>
  <c r="AV1015" i="3"/>
  <c r="AZ1015" i="3"/>
  <c r="BD1015" i="3"/>
  <c r="BH1015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R1015" i="3"/>
  <c r="V1015" i="3"/>
  <c r="Z1015" i="3"/>
  <c r="AD1015" i="3"/>
  <c r="AH1015" i="3"/>
  <c r="AL1015" i="3"/>
  <c r="AP1015" i="3"/>
  <c r="AT1015" i="3"/>
  <c r="AX1015" i="3"/>
  <c r="BB1015" i="3"/>
  <c r="BF1015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Q1010" i="3"/>
  <c r="Y1010" i="3"/>
  <c r="AG1010" i="3"/>
  <c r="AO1010" i="3"/>
  <c r="AW1010" i="3"/>
  <c r="BE1010" i="3"/>
  <c r="S1010" i="3"/>
  <c r="AA1010" i="3"/>
  <c r="AI1010" i="3"/>
  <c r="AQ1010" i="3"/>
  <c r="AY1010" i="3"/>
  <c r="BG1010" i="3"/>
  <c r="M1010" i="3"/>
  <c r="U1010" i="3"/>
  <c r="AC1010" i="3"/>
  <c r="AK1010" i="3"/>
  <c r="AS1010" i="3"/>
  <c r="BA1010" i="3"/>
  <c r="BI1010" i="3"/>
  <c r="AA1009" i="3"/>
  <c r="AM1009" i="3"/>
  <c r="AU1009" i="3"/>
  <c r="BC1009" i="3"/>
  <c r="N1006" i="3"/>
  <c r="R1006" i="3"/>
  <c r="V1006" i="3"/>
  <c r="Z1006" i="3"/>
  <c r="AD1006" i="3"/>
  <c r="AH1006" i="3"/>
  <c r="AL1006" i="3"/>
  <c r="AP1006" i="3"/>
  <c r="AT1006" i="3"/>
  <c r="AX1006" i="3"/>
  <c r="BB1006" i="3"/>
  <c r="BF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P1006" i="3"/>
  <c r="T1006" i="3"/>
  <c r="X1006" i="3"/>
  <c r="AB1006" i="3"/>
  <c r="AF1006" i="3"/>
  <c r="AJ1006" i="3"/>
  <c r="AN1006" i="3"/>
  <c r="AR1006" i="3"/>
  <c r="AV1006" i="3"/>
  <c r="AZ1006" i="3"/>
  <c r="BD1006" i="3"/>
  <c r="BH1006" i="3"/>
  <c r="Y1006" i="3"/>
  <c r="AO1006" i="3"/>
  <c r="BE1006" i="3"/>
  <c r="M1006" i="3"/>
  <c r="AC1006" i="3"/>
  <c r="AS1006" i="3"/>
  <c r="BI1006" i="3"/>
  <c r="Q1006" i="3"/>
  <c r="AG1006" i="3"/>
  <c r="AW1006" i="3"/>
  <c r="AY1003" i="3"/>
  <c r="AA1001" i="3"/>
  <c r="AQ1001" i="3"/>
  <c r="BG1001" i="3"/>
  <c r="U999" i="3"/>
  <c r="AK999" i="3"/>
  <c r="V999" i="3"/>
  <c r="AQ999" i="3"/>
  <c r="BH999" i="3"/>
  <c r="AH999" i="3"/>
  <c r="BA999" i="3"/>
  <c r="BE999" i="3"/>
  <c r="S999" i="3"/>
  <c r="X999" i="3"/>
  <c r="AN999" i="3"/>
  <c r="AT999" i="3"/>
  <c r="BF999" i="3"/>
  <c r="O999" i="3"/>
  <c r="T999" i="3"/>
  <c r="AP999" i="3"/>
  <c r="AU999" i="3"/>
  <c r="M997" i="3"/>
  <c r="Q997" i="3"/>
  <c r="U997" i="3"/>
  <c r="Y997" i="3"/>
  <c r="AC997" i="3"/>
  <c r="AG997" i="3"/>
  <c r="AK997" i="3"/>
  <c r="AO997" i="3"/>
  <c r="AS997" i="3"/>
  <c r="AW997" i="3"/>
  <c r="BA997" i="3"/>
  <c r="BE997" i="3"/>
  <c r="BI997" i="3"/>
  <c r="P997" i="3"/>
  <c r="V997" i="3"/>
  <c r="AA997" i="3"/>
  <c r="AF997" i="3"/>
  <c r="AL997" i="3"/>
  <c r="AQ997" i="3"/>
  <c r="AV997" i="3"/>
  <c r="BB997" i="3"/>
  <c r="BG997" i="3"/>
  <c r="R997" i="3"/>
  <c r="W997" i="3"/>
  <c r="AB997" i="3"/>
  <c r="AH997" i="3"/>
  <c r="AM997" i="3"/>
  <c r="AR997" i="3"/>
  <c r="AX997" i="3"/>
  <c r="BC997" i="3"/>
  <c r="BH997" i="3"/>
  <c r="N997" i="3"/>
  <c r="S997" i="3"/>
  <c r="X997" i="3"/>
  <c r="AD997" i="3"/>
  <c r="AI997" i="3"/>
  <c r="AN997" i="3"/>
  <c r="AT997" i="3"/>
  <c r="AY997" i="3"/>
  <c r="BD997" i="3"/>
  <c r="O997" i="3"/>
  <c r="AJ997" i="3"/>
  <c r="BF997" i="3"/>
  <c r="T997" i="3"/>
  <c r="AP997" i="3"/>
  <c r="Z997" i="3"/>
  <c r="AU997" i="3"/>
  <c r="M995" i="3"/>
  <c r="Q995" i="3"/>
  <c r="AC995" i="3"/>
  <c r="AG995" i="3"/>
  <c r="AS995" i="3"/>
  <c r="AW995" i="3"/>
  <c r="BI995" i="3"/>
  <c r="P995" i="3"/>
  <c r="AF995" i="3"/>
  <c r="AL995" i="3"/>
  <c r="BB995" i="3"/>
  <c r="BG995" i="3"/>
  <c r="AB995" i="3"/>
  <c r="AH995" i="3"/>
  <c r="AX995" i="3"/>
  <c r="BC995" i="3"/>
  <c r="S995" i="3"/>
  <c r="X995" i="3"/>
  <c r="AN995" i="3"/>
  <c r="AT995" i="3"/>
  <c r="O995" i="3"/>
  <c r="AJ995" i="3"/>
  <c r="AP995" i="3"/>
  <c r="Z995" i="3"/>
  <c r="BE1009" i="3"/>
  <c r="AW1009" i="3"/>
  <c r="AO1009" i="3"/>
  <c r="AE1009" i="3"/>
  <c r="AU1007" i="3"/>
  <c r="AE1007" i="3"/>
  <c r="AU1005" i="3"/>
  <c r="AE1005" i="3"/>
  <c r="AU1003" i="3"/>
  <c r="AE1003" i="3"/>
  <c r="AU1001" i="3"/>
  <c r="AE1001" i="3"/>
  <c r="R991" i="3"/>
  <c r="Z991" i="3"/>
  <c r="AH991" i="3"/>
  <c r="AP991" i="3"/>
  <c r="AX991" i="3"/>
  <c r="BF991" i="3"/>
  <c r="P987" i="3"/>
  <c r="X987" i="3"/>
  <c r="AF987" i="3"/>
  <c r="AN987" i="3"/>
  <c r="AV987" i="3"/>
  <c r="BD987" i="3"/>
  <c r="R987" i="3"/>
  <c r="Z987" i="3"/>
  <c r="AH987" i="3"/>
  <c r="AP987" i="3"/>
  <c r="AX987" i="3"/>
  <c r="BF987" i="3"/>
  <c r="S985" i="3"/>
  <c r="AI985" i="3"/>
  <c r="AY985" i="3"/>
  <c r="T985" i="3"/>
  <c r="AJ985" i="3"/>
  <c r="AZ985" i="3"/>
  <c r="Q985" i="3"/>
  <c r="AG985" i="3"/>
  <c r="AW985" i="3"/>
  <c r="N985" i="3"/>
  <c r="AH985" i="3"/>
  <c r="BB985" i="3"/>
  <c r="AE981" i="3"/>
  <c r="P981" i="3"/>
  <c r="AV981" i="3"/>
  <c r="AC981" i="3"/>
  <c r="BI981" i="3"/>
  <c r="AH981" i="3"/>
  <c r="R979" i="3"/>
  <c r="AH979" i="3"/>
  <c r="AX979" i="3"/>
  <c r="S979" i="3"/>
  <c r="AN979" i="3"/>
  <c r="BI979" i="3"/>
  <c r="AE979" i="3"/>
  <c r="AZ979" i="3"/>
  <c r="AA979" i="3"/>
  <c r="AV979" i="3"/>
  <c r="AW979" i="3"/>
  <c r="AM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X1009" i="3"/>
  <c r="AB1009" i="3"/>
  <c r="AF1009" i="3"/>
  <c r="AJ1009" i="3"/>
  <c r="AN1009" i="3"/>
  <c r="AR1009" i="3"/>
  <c r="AV1009" i="3"/>
  <c r="AZ1009" i="3"/>
  <c r="BD1009" i="3"/>
  <c r="BH1009" i="3"/>
  <c r="M1009" i="3"/>
  <c r="Q1009" i="3"/>
  <c r="U1009" i="3"/>
  <c r="Y1009" i="3"/>
  <c r="AC1009" i="3"/>
  <c r="AG1009" i="3"/>
  <c r="N1009" i="3"/>
  <c r="R1009" i="3"/>
  <c r="V1009" i="3"/>
  <c r="Z1009" i="3"/>
  <c r="AD1009" i="3"/>
  <c r="AH1009" i="3"/>
  <c r="AL1009" i="3"/>
  <c r="AP1009" i="3"/>
  <c r="AT1009" i="3"/>
  <c r="AX1009" i="3"/>
  <c r="BB1009" i="3"/>
  <c r="BF1009" i="3"/>
  <c r="P1007" i="3"/>
  <c r="T1007" i="3"/>
  <c r="X1007" i="3"/>
  <c r="AB1007" i="3"/>
  <c r="AF1007" i="3"/>
  <c r="AJ1007" i="3"/>
  <c r="AN1007" i="3"/>
  <c r="AR1007" i="3"/>
  <c r="AV1007" i="3"/>
  <c r="AZ1007" i="3"/>
  <c r="BD1007" i="3"/>
  <c r="BH1007" i="3"/>
  <c r="M1007" i="3"/>
  <c r="Q1007" i="3"/>
  <c r="U1007" i="3"/>
  <c r="Y1007" i="3"/>
  <c r="AC1007" i="3"/>
  <c r="AG1007" i="3"/>
  <c r="AK1007" i="3"/>
  <c r="AO1007" i="3"/>
  <c r="AS1007" i="3"/>
  <c r="AW1007" i="3"/>
  <c r="BA1007" i="3"/>
  <c r="BE1007" i="3"/>
  <c r="BI1007" i="3"/>
  <c r="N1007" i="3"/>
  <c r="R1007" i="3"/>
  <c r="V1007" i="3"/>
  <c r="Z1007" i="3"/>
  <c r="AD1007" i="3"/>
  <c r="AH1007" i="3"/>
  <c r="AL1007" i="3"/>
  <c r="AP1007" i="3"/>
  <c r="AT1007" i="3"/>
  <c r="AX1007" i="3"/>
  <c r="BB1007" i="3"/>
  <c r="BF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P1003" i="3"/>
  <c r="T1003" i="3"/>
  <c r="X1003" i="3"/>
  <c r="AB1003" i="3"/>
  <c r="AF1003" i="3"/>
  <c r="AJ1003" i="3"/>
  <c r="AN1003" i="3"/>
  <c r="AR1003" i="3"/>
  <c r="AV1003" i="3"/>
  <c r="AZ1003" i="3"/>
  <c r="BD1003" i="3"/>
  <c r="BH1003" i="3"/>
  <c r="M1003" i="3"/>
  <c r="Q1003" i="3"/>
  <c r="U1003" i="3"/>
  <c r="Y1003" i="3"/>
  <c r="AC1003" i="3"/>
  <c r="AG1003" i="3"/>
  <c r="AK1003" i="3"/>
  <c r="AO1003" i="3"/>
  <c r="AS1003" i="3"/>
  <c r="AW1003" i="3"/>
  <c r="BA1003" i="3"/>
  <c r="BE1003" i="3"/>
  <c r="BI1003" i="3"/>
  <c r="N1003" i="3"/>
  <c r="R1003" i="3"/>
  <c r="V1003" i="3"/>
  <c r="Z1003" i="3"/>
  <c r="AD1003" i="3"/>
  <c r="AH1003" i="3"/>
  <c r="AL1003" i="3"/>
  <c r="AP1003" i="3"/>
  <c r="AT1003" i="3"/>
  <c r="AX1003" i="3"/>
  <c r="BB1003" i="3"/>
  <c r="BF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AT987" i="3"/>
  <c r="N987" i="3"/>
  <c r="BF985" i="3"/>
  <c r="BI1009" i="3"/>
  <c r="BA1009" i="3"/>
  <c r="AS1009" i="3"/>
  <c r="AK1009" i="3"/>
  <c r="W1009" i="3"/>
  <c r="BC1007" i="3"/>
  <c r="AM1007" i="3"/>
  <c r="W1007" i="3"/>
  <c r="BC1005" i="3"/>
  <c r="AM1005" i="3"/>
  <c r="W1005" i="3"/>
  <c r="BC1003" i="3"/>
  <c r="AM1003" i="3"/>
  <c r="W1003" i="3"/>
  <c r="BC1001" i="3"/>
  <c r="AM1001" i="3"/>
  <c r="W1001" i="3"/>
  <c r="R993" i="3"/>
  <c r="Z993" i="3"/>
  <c r="AH993" i="3"/>
  <c r="AP993" i="3"/>
  <c r="AX993" i="3"/>
  <c r="BF993" i="3"/>
  <c r="AL991" i="3"/>
  <c r="T991" i="3"/>
  <c r="R989" i="3"/>
  <c r="Z989" i="3"/>
  <c r="AH989" i="3"/>
  <c r="AP989" i="3"/>
  <c r="AX989" i="3"/>
  <c r="BF989" i="3"/>
  <c r="AL987" i="3"/>
  <c r="T987" i="3"/>
  <c r="AP985" i="3"/>
  <c r="O983" i="3"/>
  <c r="S983" i="3"/>
  <c r="W983" i="3"/>
  <c r="AA983" i="3"/>
  <c r="AE983" i="3"/>
  <c r="AI983" i="3"/>
  <c r="AM983" i="3"/>
  <c r="AQ983" i="3"/>
  <c r="AU983" i="3"/>
  <c r="AY983" i="3"/>
  <c r="BC983" i="3"/>
  <c r="BG983" i="3"/>
  <c r="P983" i="3"/>
  <c r="T983" i="3"/>
  <c r="X983" i="3"/>
  <c r="AB983" i="3"/>
  <c r="AF983" i="3"/>
  <c r="AJ983" i="3"/>
  <c r="AN983" i="3"/>
  <c r="AR983" i="3"/>
  <c r="AV983" i="3"/>
  <c r="AZ983" i="3"/>
  <c r="BD983" i="3"/>
  <c r="BH983" i="3"/>
  <c r="M983" i="3"/>
  <c r="Q983" i="3"/>
  <c r="U983" i="3"/>
  <c r="Y983" i="3"/>
  <c r="AC983" i="3"/>
  <c r="AG983" i="3"/>
  <c r="AK983" i="3"/>
  <c r="AO983" i="3"/>
  <c r="AS983" i="3"/>
  <c r="AW983" i="3"/>
  <c r="BA983" i="3"/>
  <c r="BE983" i="3"/>
  <c r="BI983" i="3"/>
  <c r="N983" i="3"/>
  <c r="AD983" i="3"/>
  <c r="AT983" i="3"/>
  <c r="R983" i="3"/>
  <c r="AH983" i="3"/>
  <c r="AX983" i="3"/>
  <c r="V983" i="3"/>
  <c r="AL983" i="3"/>
  <c r="BB983" i="3"/>
  <c r="AP981" i="3"/>
  <c r="P969" i="3"/>
  <c r="T969" i="3"/>
  <c r="X969" i="3"/>
  <c r="AB969" i="3"/>
  <c r="AF969" i="3"/>
  <c r="AJ969" i="3"/>
  <c r="AN969" i="3"/>
  <c r="AR969" i="3"/>
  <c r="AV969" i="3"/>
  <c r="AZ969" i="3"/>
  <c r="BD969" i="3"/>
  <c r="BH969" i="3"/>
  <c r="M969" i="3"/>
  <c r="Q969" i="3"/>
  <c r="U969" i="3"/>
  <c r="Y969" i="3"/>
  <c r="AC969" i="3"/>
  <c r="AG969" i="3"/>
  <c r="AK969" i="3"/>
  <c r="AO969" i="3"/>
  <c r="AS969" i="3"/>
  <c r="AW969" i="3"/>
  <c r="BA969" i="3"/>
  <c r="BE969" i="3"/>
  <c r="BI969" i="3"/>
  <c r="N969" i="3"/>
  <c r="R969" i="3"/>
  <c r="V969" i="3"/>
  <c r="Z969" i="3"/>
  <c r="AD969" i="3"/>
  <c r="AH969" i="3"/>
  <c r="AL969" i="3"/>
  <c r="AP969" i="3"/>
  <c r="AT969" i="3"/>
  <c r="AX969" i="3"/>
  <c r="BB969" i="3"/>
  <c r="BF969" i="3"/>
  <c r="AA969" i="3"/>
  <c r="AQ969" i="3"/>
  <c r="BG969" i="3"/>
  <c r="O969" i="3"/>
  <c r="AE969" i="3"/>
  <c r="AU969" i="3"/>
  <c r="S969" i="3"/>
  <c r="AI969" i="3"/>
  <c r="AY969" i="3"/>
  <c r="W969" i="3"/>
  <c r="AM969" i="3"/>
  <c r="BG967" i="3"/>
  <c r="K998" i="3"/>
  <c r="K996" i="3"/>
  <c r="K994" i="3"/>
  <c r="BH993" i="3"/>
  <c r="AZ993" i="3"/>
  <c r="AR993" i="3"/>
  <c r="AJ993" i="3"/>
  <c r="AB993" i="3"/>
  <c r="K992" i="3"/>
  <c r="BH991" i="3"/>
  <c r="AZ991" i="3"/>
  <c r="AR991" i="3"/>
  <c r="AJ991" i="3"/>
  <c r="AB991" i="3"/>
  <c r="K990" i="3"/>
  <c r="BH989" i="3"/>
  <c r="AZ989" i="3"/>
  <c r="AR989" i="3"/>
  <c r="AJ989" i="3"/>
  <c r="AB989" i="3"/>
  <c r="K988" i="3"/>
  <c r="BH987" i="3"/>
  <c r="AZ987" i="3"/>
  <c r="AR987" i="3"/>
  <c r="AJ987" i="3"/>
  <c r="AB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AF978" i="3"/>
  <c r="BE978" i="3"/>
  <c r="AW978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W987" i="3"/>
  <c r="AA987" i="3"/>
  <c r="AE987" i="3"/>
  <c r="AI987" i="3"/>
  <c r="AM987" i="3"/>
  <c r="AQ987" i="3"/>
  <c r="AU987" i="3"/>
  <c r="AY987" i="3"/>
  <c r="BC987" i="3"/>
  <c r="BG987" i="3"/>
  <c r="M987" i="3"/>
  <c r="Q987" i="3"/>
  <c r="U987" i="3"/>
  <c r="Y987" i="3"/>
  <c r="AC987" i="3"/>
  <c r="AG987" i="3"/>
  <c r="AK987" i="3"/>
  <c r="AO987" i="3"/>
  <c r="AS987" i="3"/>
  <c r="AW987" i="3"/>
  <c r="BA987" i="3"/>
  <c r="BE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AW980" i="3"/>
  <c r="AA980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BK976" i="3" s="1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BL977" i="3" s="1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BL971" i="3" s="1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M944" i="3"/>
  <c r="AM944" i="3"/>
  <c r="BH944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BL1050" i="3" l="1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BM981" i="3" s="1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BN1014" i="3" s="1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BJ1014" i="3" s="1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BL1014" i="3" s="1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BN1011" i="3" s="1"/>
  <c r="AF1011" i="3"/>
  <c r="AV1011" i="3"/>
  <c r="N1011" i="3"/>
  <c r="AD1011" i="3"/>
  <c r="AT1011" i="3"/>
  <c r="M1011" i="3"/>
  <c r="AS1011" i="3"/>
  <c r="W1011" i="3"/>
  <c r="BJ1011" i="3" s="1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BN1021" i="3" s="1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BL1021" i="3" s="1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BM1021" i="3" s="1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BK1021" i="3" s="1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BN1025" i="3" s="1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BJ1025" i="3" s="1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BL1030" i="3" s="1"/>
  <c r="AE1030" i="3"/>
  <c r="AU1030" i="3"/>
  <c r="P1030" i="3"/>
  <c r="AF1030" i="3"/>
  <c r="BM1030" i="3" s="1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BM1040" i="3" s="1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BN1040" i="3" s="1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BM1042" i="3" s="1"/>
  <c r="AI1042" i="3"/>
  <c r="AY1042" i="3"/>
  <c r="AF1042" i="3"/>
  <c r="M1042" i="3"/>
  <c r="BK1042" i="3" s="1"/>
  <c r="AC1042" i="3"/>
  <c r="AS1042" i="3"/>
  <c r="BI1042" i="3"/>
  <c r="AJ1042" i="3"/>
  <c r="BL1042" i="3" s="1"/>
  <c r="N1042" i="3"/>
  <c r="AD1042" i="3"/>
  <c r="AT1042" i="3"/>
  <c r="W1042" i="3"/>
  <c r="AM1042" i="3"/>
  <c r="BC1042" i="3"/>
  <c r="AR1042" i="3"/>
  <c r="Q1042" i="3"/>
  <c r="BJ1042" i="3" s="1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L956" i="3" s="1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BJ1040" i="3" s="1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BJ975" i="3"/>
  <c r="AK980" i="3"/>
  <c r="AN980" i="3"/>
  <c r="AL981" i="3"/>
  <c r="AT981" i="3"/>
  <c r="AS981" i="3"/>
  <c r="M981" i="3"/>
  <c r="AF981" i="3"/>
  <c r="AU981" i="3"/>
  <c r="O981" i="3"/>
  <c r="BL981" i="3" s="1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56" i="3" s="1"/>
  <c r="BN976" i="3"/>
  <c r="AQ980" i="3"/>
  <c r="BI980" i="3"/>
  <c r="T980" i="3"/>
  <c r="AA978" i="3"/>
  <c r="P978" i="3"/>
  <c r="V981" i="3"/>
  <c r="N981" i="3"/>
  <c r="BJ981" i="3" s="1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BL995" i="3" s="1"/>
  <c r="AM995" i="3"/>
  <c r="BH995" i="3"/>
  <c r="AD995" i="3"/>
  <c r="AY995" i="3"/>
  <c r="BK995" i="3" s="1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BM999" i="3" s="1"/>
  <c r="AO999" i="3"/>
  <c r="AA999" i="3"/>
  <c r="AV999" i="3"/>
  <c r="R999" i="3"/>
  <c r="BL999" i="3" s="1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BN999" i="3" s="1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BK1004" i="3" s="1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BM1017" i="3" s="1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AQ934" i="3"/>
  <c r="W953" i="3"/>
  <c r="AI953" i="3"/>
  <c r="AE953" i="3"/>
  <c r="BG934" i="3"/>
  <c r="Q962" i="3"/>
  <c r="AE997" i="3"/>
  <c r="AI1007" i="3"/>
  <c r="AI1036" i="3"/>
  <c r="S1036" i="3"/>
  <c r="BK1036" i="3" s="1"/>
  <c r="M1036" i="3"/>
  <c r="Q1036" i="3"/>
  <c r="AS1022" i="3"/>
  <c r="Y1022" i="3"/>
  <c r="BJ1022" i="3" s="1"/>
  <c r="Y1030" i="3"/>
  <c r="S975" i="3"/>
  <c r="AG935" i="3"/>
  <c r="Z981" i="3"/>
  <c r="BH982" i="3"/>
  <c r="AB982" i="3"/>
  <c r="AO933" i="3"/>
  <c r="AC952" i="3"/>
  <c r="BK952" i="3" s="1"/>
  <c r="O964" i="3"/>
  <c r="BB989" i="3"/>
  <c r="AA1036" i="3"/>
  <c r="AS1036" i="3"/>
  <c r="BL1036" i="3" s="1"/>
  <c r="P982" i="3"/>
  <c r="AC956" i="3"/>
  <c r="BI956" i="3"/>
  <c r="BM975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K941" i="3" s="1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BJ952" i="3" s="1"/>
  <c r="AY952" i="3"/>
  <c r="AI952" i="3"/>
  <c r="S952" i="3"/>
  <c r="AX952" i="3"/>
  <c r="AH952" i="3"/>
  <c r="R952" i="3"/>
  <c r="BI952" i="3"/>
  <c r="BK956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BL979" i="3" s="1"/>
  <c r="AU979" i="3"/>
  <c r="Y979" i="3"/>
  <c r="BD979" i="3"/>
  <c r="AI979" i="3"/>
  <c r="M979" i="3"/>
  <c r="AT979" i="3"/>
  <c r="AD979" i="3"/>
  <c r="N979" i="3"/>
  <c r="BJ979" i="3" s="1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BN985" i="3" s="1"/>
  <c r="BM1034" i="3"/>
  <c r="AG950" i="3"/>
  <c r="BA950" i="3"/>
  <c r="BJ950" i="3" s="1"/>
  <c r="U950" i="3"/>
  <c r="Q950" i="3"/>
  <c r="Y950" i="3"/>
  <c r="AK950" i="3"/>
  <c r="BL950" i="3" s="1"/>
  <c r="Y960" i="3"/>
  <c r="AG960" i="3"/>
  <c r="AK960" i="3"/>
  <c r="Q960" i="3"/>
  <c r="BJ960" i="3" s="1"/>
  <c r="AW960" i="3"/>
  <c r="BA960" i="3"/>
  <c r="U960" i="3"/>
  <c r="BM938" i="3"/>
  <c r="BG942" i="3"/>
  <c r="AD942" i="3"/>
  <c r="U942" i="3"/>
  <c r="W942" i="3"/>
  <c r="AJ942" i="3"/>
  <c r="BM977" i="3"/>
  <c r="BL1043" i="3"/>
  <c r="AU941" i="3"/>
  <c r="BL941" i="3" s="1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J935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BN964" i="3" s="1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M1005" i="3"/>
  <c r="BL1007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M985" i="3" s="1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BL1013" i="3" s="1"/>
  <c r="N1013" i="3"/>
  <c r="AD1013" i="3"/>
  <c r="AT1013" i="3"/>
  <c r="M1013" i="3"/>
  <c r="BK1013" i="3" s="1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J986" i="3" s="1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BN1017" i="3" s="1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BJ1017" i="3" s="1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BK964" i="3" s="1"/>
  <c r="AU964" i="3"/>
  <c r="AE964" i="3"/>
  <c r="BL973" i="3"/>
  <c r="BL975" i="3"/>
  <c r="BM1007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J985" i="3" s="1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BK1002" i="3" s="1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BK1012" i="3" s="1"/>
  <c r="AL1012" i="3"/>
  <c r="BB1012" i="3"/>
  <c r="X1012" i="3"/>
  <c r="AN1012" i="3"/>
  <c r="BD1012" i="3"/>
  <c r="AG1012" i="3"/>
  <c r="S1012" i="3"/>
  <c r="AY1012" i="3"/>
  <c r="AC1012" i="3"/>
  <c r="BI1012" i="3"/>
  <c r="BC1012" i="3"/>
  <c r="BK1034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BL951" i="3" s="1"/>
  <c r="AU951" i="3"/>
  <c r="Y968" i="3"/>
  <c r="U962" i="3"/>
  <c r="BA962" i="3"/>
  <c r="AC962" i="3"/>
  <c r="BI962" i="3"/>
  <c r="AK962" i="3"/>
  <c r="M962" i="3"/>
  <c r="BN962" i="3" s="1"/>
  <c r="AS962" i="3"/>
  <c r="Y954" i="3"/>
  <c r="Q954" i="3"/>
  <c r="AW954" i="3"/>
  <c r="U954" i="3"/>
  <c r="BA954" i="3"/>
  <c r="AG954" i="3"/>
  <c r="AK954" i="3"/>
  <c r="AY955" i="3"/>
  <c r="U972" i="3"/>
  <c r="AK972" i="3"/>
  <c r="BA972" i="3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A1008" i="3"/>
  <c r="BM1008" i="3" s="1"/>
  <c r="AP983" i="3"/>
  <c r="V989" i="3"/>
  <c r="BK989" i="3" s="1"/>
  <c r="BL1034" i="3"/>
  <c r="BN1018" i="3"/>
  <c r="BN1020" i="3"/>
  <c r="BK1026" i="3"/>
  <c r="BN1026" i="3"/>
  <c r="AA949" i="3"/>
  <c r="S949" i="3"/>
  <c r="AM949" i="3"/>
  <c r="W949" i="3"/>
  <c r="AU949" i="3"/>
  <c r="AE949" i="3"/>
  <c r="AY949" i="3"/>
  <c r="BC949" i="3"/>
  <c r="O949" i="3"/>
  <c r="AI949" i="3"/>
  <c r="Y957" i="3"/>
  <c r="AU957" i="3"/>
  <c r="T957" i="3"/>
  <c r="AC968" i="3"/>
  <c r="BK968" i="3" s="1"/>
  <c r="BI968" i="3"/>
  <c r="U968" i="3"/>
  <c r="BA968" i="3"/>
  <c r="M948" i="3"/>
  <c r="BN948" i="3" s="1"/>
  <c r="U948" i="3"/>
  <c r="AO948" i="3"/>
  <c r="Y948" i="3"/>
  <c r="AW948" i="3"/>
  <c r="AG948" i="3"/>
  <c r="BA948" i="3"/>
  <c r="Q948" i="3"/>
  <c r="AK948" i="3"/>
  <c r="BL948" i="3" s="1"/>
  <c r="BE948" i="3"/>
  <c r="AI936" i="3"/>
  <c r="O936" i="3"/>
  <c r="AU936" i="3"/>
  <c r="BG936" i="3"/>
  <c r="AE936" i="3"/>
  <c r="N947" i="3"/>
  <c r="AS968" i="3"/>
  <c r="BL968" i="3" s="1"/>
  <c r="S953" i="3"/>
  <c r="U1028" i="3"/>
  <c r="AO1028" i="3"/>
  <c r="BI1028" i="3"/>
  <c r="AS1028" i="3"/>
  <c r="Y1028" i="3"/>
  <c r="AC1028" i="3"/>
  <c r="BA1028" i="3"/>
  <c r="BJ1028" i="3" s="1"/>
  <c r="M1028" i="3"/>
  <c r="AK1028" i="3"/>
  <c r="BE1028" i="3"/>
  <c r="Z983" i="3"/>
  <c r="BM983" i="3" s="1"/>
  <c r="BB991" i="3"/>
  <c r="V991" i="3"/>
  <c r="AD991" i="3"/>
  <c r="U1006" i="3"/>
  <c r="BA1006" i="3"/>
  <c r="AK1006" i="3"/>
  <c r="U1024" i="3"/>
  <c r="AO1024" i="3"/>
  <c r="BJ1024" i="3" s="1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AK1016" i="3"/>
  <c r="BM1016" i="3" s="1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BN933" i="3" s="1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BM955" i="3" s="1"/>
  <c r="AI955" i="3"/>
  <c r="BL955" i="3" s="1"/>
  <c r="AE955" i="3"/>
  <c r="Q966" i="3"/>
  <c r="Y966" i="3"/>
  <c r="BM966" i="3" s="1"/>
  <c r="AG966" i="3"/>
  <c r="AO966" i="3"/>
  <c r="BE966" i="3"/>
  <c r="M970" i="3"/>
  <c r="BK970" i="3" s="1"/>
  <c r="AC970" i="3"/>
  <c r="AS970" i="3"/>
  <c r="BI970" i="3"/>
  <c r="Q970" i="3"/>
  <c r="BJ970" i="3" s="1"/>
  <c r="AG970" i="3"/>
  <c r="AW970" i="3"/>
  <c r="U970" i="3"/>
  <c r="AK970" i="3"/>
  <c r="BL970" i="3" s="1"/>
  <c r="BA970" i="3"/>
  <c r="Y970" i="3"/>
  <c r="AO970" i="3"/>
  <c r="BE970" i="3"/>
  <c r="AU953" i="3"/>
  <c r="BL953" i="3" s="1"/>
  <c r="AS937" i="3"/>
  <c r="BL937" i="3" s="1"/>
  <c r="Z985" i="3"/>
  <c r="AL993" i="3"/>
  <c r="BK993" i="3" s="1"/>
  <c r="AD993" i="3"/>
  <c r="BJ993" i="3" s="1"/>
  <c r="U1004" i="3"/>
  <c r="AK1004" i="3"/>
  <c r="BA1004" i="3"/>
  <c r="O1012" i="3"/>
  <c r="AE1012" i="3"/>
  <c r="AM1012" i="3"/>
  <c r="AU1012" i="3"/>
  <c r="AK968" i="3"/>
  <c r="V987" i="3"/>
  <c r="BM987" i="3" s="1"/>
  <c r="AD989" i="3"/>
  <c r="N989" i="3"/>
  <c r="BJ989" i="3" s="1"/>
  <c r="BL935" i="3"/>
  <c r="BJ937" i="3"/>
  <c r="BM957" i="3"/>
  <c r="BL960" i="3"/>
  <c r="BJ974" i="3"/>
  <c r="BJ963" i="3"/>
  <c r="BJ972" i="3"/>
  <c r="BK991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K979" i="3"/>
  <c r="BK985" i="3"/>
  <c r="BL985" i="3"/>
  <c r="BN1006" i="3"/>
  <c r="BK1006" i="3"/>
  <c r="BJ1015" i="3"/>
  <c r="BJ1004" i="3"/>
  <c r="BL1000" i="3"/>
  <c r="BJ1000" i="3"/>
  <c r="BN1008" i="3"/>
  <c r="BK1008" i="3"/>
  <c r="BJ1034" i="3"/>
  <c r="BJ1036" i="3"/>
  <c r="BN1036" i="3"/>
  <c r="BL1010" i="3"/>
  <c r="BN1034" i="3"/>
  <c r="BM1023" i="3"/>
  <c r="BN1027" i="3"/>
  <c r="BK1027" i="3"/>
  <c r="BL1035" i="3"/>
  <c r="BN1041" i="3"/>
  <c r="BK1041" i="3"/>
  <c r="BN1042" i="3"/>
  <c r="BM1025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N941" i="3"/>
  <c r="BM945" i="3"/>
  <c r="BN965" i="3"/>
  <c r="BK965" i="3"/>
  <c r="BN984" i="3"/>
  <c r="BK984" i="3"/>
  <c r="BK986" i="3"/>
  <c r="BN986" i="3"/>
  <c r="BM969" i="3"/>
  <c r="BK983" i="3"/>
  <c r="BN983" i="3"/>
  <c r="BN936" i="3"/>
  <c r="BK936" i="3"/>
  <c r="BN934" i="3"/>
  <c r="BK934" i="3"/>
  <c r="BN940" i="3"/>
  <c r="BK940" i="3"/>
  <c r="BN939" i="3"/>
  <c r="BK939" i="3"/>
  <c r="BJ941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N947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K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M997" i="3"/>
  <c r="BN997" i="3"/>
  <c r="BK997" i="3"/>
  <c r="BM1010" i="3"/>
  <c r="BN1015" i="3"/>
  <c r="BK1015" i="3"/>
  <c r="BK1018" i="3"/>
  <c r="BN1004" i="3"/>
  <c r="BN1000" i="3"/>
  <c r="BK1000" i="3"/>
  <c r="BM1043" i="3"/>
  <c r="BK1014" i="3"/>
  <c r="BL1019" i="3"/>
  <c r="BJ1019" i="3"/>
  <c r="BN1035" i="3"/>
  <c r="BK1035" i="3"/>
  <c r="BL102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L96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M956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K987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BM982" i="3"/>
  <c r="BM984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J987" i="3"/>
  <c r="BN1001" i="3"/>
  <c r="BK1001" i="3"/>
  <c r="BJ1003" i="3"/>
  <c r="BK981" i="3"/>
  <c r="BN995" i="3"/>
  <c r="BJ997" i="3"/>
  <c r="BL1003" i="3"/>
  <c r="BJ1043" i="3"/>
  <c r="BM1003" i="3"/>
  <c r="BL1009" i="3"/>
  <c r="BM1015" i="3"/>
  <c r="BM1018" i="3"/>
  <c r="BM1024" i="3"/>
  <c r="BM1026" i="3"/>
  <c r="BM1014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L1011" i="3"/>
  <c r="BJ936" i="3"/>
  <c r="BK938" i="3"/>
  <c r="BN938" i="3"/>
  <c r="BN949" i="3"/>
  <c r="BM935" i="3"/>
  <c r="BK937" i="3"/>
  <c r="BN937" i="3"/>
  <c r="BM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N950" i="3"/>
  <c r="BK950" i="3"/>
  <c r="BN952" i="3"/>
  <c r="BN953" i="3"/>
  <c r="BN954" i="3"/>
  <c r="BK954" i="3"/>
  <c r="BN955" i="3"/>
  <c r="BK955" i="3"/>
  <c r="BN957" i="3"/>
  <c r="BK957" i="3"/>
  <c r="BM960" i="3"/>
  <c r="BL957" i="3"/>
  <c r="BL962" i="3"/>
  <c r="BJ962" i="3"/>
  <c r="BK960" i="3"/>
  <c r="BN961" i="3"/>
  <c r="BK961" i="3"/>
  <c r="BJ965" i="3"/>
  <c r="BL966" i="3"/>
  <c r="BM974" i="3"/>
  <c r="BN977" i="3"/>
  <c r="BK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L982" i="3"/>
  <c r="BJ982" i="3"/>
  <c r="BL984" i="3"/>
  <c r="BJ984" i="3"/>
  <c r="BL986" i="3"/>
  <c r="BL969" i="3"/>
  <c r="BN969" i="3"/>
  <c r="BK969" i="3"/>
  <c r="BJ983" i="3"/>
  <c r="BN1003" i="3"/>
  <c r="BK1003" i="3"/>
  <c r="BJ1005" i="3"/>
  <c r="BN1009" i="3"/>
  <c r="BK1009" i="3"/>
  <c r="BM979" i="3"/>
  <c r="BL1006" i="3"/>
  <c r="BN1010" i="3"/>
  <c r="BK1010" i="3"/>
  <c r="BJ1010" i="3"/>
  <c r="BN1016" i="3"/>
  <c r="BJ1013" i="3"/>
  <c r="BM1000" i="3"/>
  <c r="BL1008" i="3"/>
  <c r="BL1001" i="3"/>
  <c r="BL1018" i="3"/>
  <c r="BJ1018" i="3"/>
  <c r="BJ1020" i="3"/>
  <c r="BL1022" i="3"/>
  <c r="BL1026" i="3"/>
  <c r="BJ1026" i="3"/>
  <c r="BJ1030" i="3"/>
  <c r="Q942" i="3"/>
  <c r="BN1023" i="3"/>
  <c r="BK1023" i="3"/>
  <c r="BL1027" i="3"/>
  <c r="BJ1027" i="3"/>
  <c r="BK1040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J999" i="3" l="1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K910" i="3" s="1"/>
  <c r="G910" i="3"/>
  <c r="H910" i="3"/>
  <c r="I910" i="3"/>
  <c r="J910" i="3"/>
  <c r="E911" i="3"/>
  <c r="F911" i="3"/>
  <c r="G911" i="3"/>
  <c r="H911" i="3"/>
  <c r="I911" i="3"/>
  <c r="J911" i="3"/>
  <c r="E912" i="3"/>
  <c r="K912" i="3" s="1"/>
  <c r="F912" i="3"/>
  <c r="G912" i="3"/>
  <c r="H912" i="3"/>
  <c r="I912" i="3"/>
  <c r="J912" i="3"/>
  <c r="E913" i="3"/>
  <c r="F913" i="3"/>
  <c r="G913" i="3"/>
  <c r="H913" i="3"/>
  <c r="I913" i="3"/>
  <c r="J913" i="3"/>
  <c r="E914" i="3"/>
  <c r="K914" i="3" s="1"/>
  <c r="Y914" i="3" s="1"/>
  <c r="F914" i="3"/>
  <c r="G914" i="3"/>
  <c r="H914" i="3"/>
  <c r="I914" i="3"/>
  <c r="L914" i="3" s="1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K916" i="3"/>
  <c r="AI916" i="3" s="1"/>
  <c r="L916" i="3"/>
  <c r="E917" i="3"/>
  <c r="F917" i="3"/>
  <c r="G917" i="3"/>
  <c r="H917" i="3"/>
  <c r="I917" i="3"/>
  <c r="J917" i="3"/>
  <c r="E918" i="3"/>
  <c r="K918" i="3" s="1"/>
  <c r="S918" i="3" s="1"/>
  <c r="F918" i="3"/>
  <c r="G918" i="3"/>
  <c r="H918" i="3"/>
  <c r="I918" i="3"/>
  <c r="L918" i="3" s="1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K921" i="3" s="1"/>
  <c r="F921" i="3"/>
  <c r="G921" i="3"/>
  <c r="H921" i="3"/>
  <c r="I921" i="3"/>
  <c r="J921" i="3"/>
  <c r="L921" i="3" s="1"/>
  <c r="W921" i="3" s="1"/>
  <c r="E922" i="3"/>
  <c r="F922" i="3"/>
  <c r="G922" i="3"/>
  <c r="H922" i="3"/>
  <c r="I922" i="3"/>
  <c r="J922" i="3"/>
  <c r="E923" i="3"/>
  <c r="F923" i="3"/>
  <c r="G923" i="3"/>
  <c r="H923" i="3"/>
  <c r="I923" i="3"/>
  <c r="J923" i="3"/>
  <c r="K923" i="3"/>
  <c r="AQ923" i="3" s="1"/>
  <c r="L923" i="3"/>
  <c r="AI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L930" i="3" s="1"/>
  <c r="J930" i="3"/>
  <c r="E931" i="3"/>
  <c r="F931" i="3"/>
  <c r="G931" i="3"/>
  <c r="H931" i="3"/>
  <c r="I931" i="3"/>
  <c r="J931" i="3"/>
  <c r="BG923" i="3" l="1"/>
  <c r="AA923" i="3"/>
  <c r="K917" i="3"/>
  <c r="L931" i="3"/>
  <c r="K931" i="3"/>
  <c r="K930" i="3"/>
  <c r="L929" i="3"/>
  <c r="K929" i="3"/>
  <c r="K928" i="3"/>
  <c r="L927" i="3"/>
  <c r="K927" i="3"/>
  <c r="K926" i="3"/>
  <c r="L925" i="3"/>
  <c r="AK925" i="3" s="1"/>
  <c r="K925" i="3"/>
  <c r="K924" i="3"/>
  <c r="AY923" i="3"/>
  <c r="S923" i="3"/>
  <c r="L920" i="3"/>
  <c r="BG916" i="3"/>
  <c r="M923" i="3"/>
  <c r="AA916" i="3"/>
  <c r="AY918" i="3"/>
  <c r="AI918" i="3"/>
  <c r="M931" i="3"/>
  <c r="M927" i="3"/>
  <c r="Q929" i="3"/>
  <c r="BE923" i="3"/>
  <c r="AW923" i="3"/>
  <c r="AO923" i="3"/>
  <c r="AG923" i="3"/>
  <c r="Y923" i="3"/>
  <c r="Q923" i="3"/>
  <c r="N923" i="3"/>
  <c r="BC921" i="3"/>
  <c r="AQ916" i="3"/>
  <c r="K915" i="3"/>
  <c r="L913" i="3"/>
  <c r="Q913" i="3" s="1"/>
  <c r="K913" i="3"/>
  <c r="L928" i="3"/>
  <c r="L926" i="3"/>
  <c r="BG926" i="3" s="1"/>
  <c r="L924" i="3"/>
  <c r="BC923" i="3"/>
  <c r="AU923" i="3"/>
  <c r="AM923" i="3"/>
  <c r="AE923" i="3"/>
  <c r="W923" i="3"/>
  <c r="O923" i="3"/>
  <c r="L922" i="3"/>
  <c r="K922" i="3"/>
  <c r="K919" i="3"/>
  <c r="S912" i="3"/>
  <c r="L912" i="3"/>
  <c r="AE912" i="3" s="1"/>
  <c r="L911" i="3"/>
  <c r="K911" i="3"/>
  <c r="BI923" i="3"/>
  <c r="BA923" i="3"/>
  <c r="AS923" i="3"/>
  <c r="AK923" i="3"/>
  <c r="AC923" i="3"/>
  <c r="U923" i="3"/>
  <c r="K920" i="3"/>
  <c r="AQ918" i="3"/>
  <c r="L917" i="3"/>
  <c r="L910" i="3"/>
  <c r="AE910" i="3" s="1"/>
  <c r="L909" i="3"/>
  <c r="K909" i="3"/>
  <c r="P930" i="3"/>
  <c r="T930" i="3"/>
  <c r="X930" i="3"/>
  <c r="AB930" i="3"/>
  <c r="AF930" i="3"/>
  <c r="AJ930" i="3"/>
  <c r="AN930" i="3"/>
  <c r="AR930" i="3"/>
  <c r="AV930" i="3"/>
  <c r="AZ930" i="3"/>
  <c r="BD930" i="3"/>
  <c r="BH930" i="3"/>
  <c r="AG930" i="3"/>
  <c r="AO930" i="3"/>
  <c r="AW930" i="3"/>
  <c r="BE930" i="3"/>
  <c r="M930" i="3"/>
  <c r="Q930" i="3"/>
  <c r="U930" i="3"/>
  <c r="Y930" i="3"/>
  <c r="AC930" i="3"/>
  <c r="AK930" i="3"/>
  <c r="AS930" i="3"/>
  <c r="BA930" i="3"/>
  <c r="BI930" i="3"/>
  <c r="N930" i="3"/>
  <c r="R930" i="3"/>
  <c r="V930" i="3"/>
  <c r="Z930" i="3"/>
  <c r="AD930" i="3"/>
  <c r="AH930" i="3"/>
  <c r="AL930" i="3"/>
  <c r="AP930" i="3"/>
  <c r="AT930" i="3"/>
  <c r="AX930" i="3"/>
  <c r="BB930" i="3"/>
  <c r="BF930" i="3"/>
  <c r="W930" i="3"/>
  <c r="AM930" i="3"/>
  <c r="BC930" i="3"/>
  <c r="S930" i="3"/>
  <c r="AI930" i="3"/>
  <c r="AY930" i="3"/>
  <c r="AA930" i="3"/>
  <c r="AQ930" i="3"/>
  <c r="BG930" i="3"/>
  <c r="O930" i="3"/>
  <c r="AE930" i="3"/>
  <c r="AU930" i="3"/>
  <c r="P928" i="3"/>
  <c r="T928" i="3"/>
  <c r="X928" i="3"/>
  <c r="AB928" i="3"/>
  <c r="AF928" i="3"/>
  <c r="AJ928" i="3"/>
  <c r="AN928" i="3"/>
  <c r="AR928" i="3"/>
  <c r="AV928" i="3"/>
  <c r="AZ928" i="3"/>
  <c r="BD928" i="3"/>
  <c r="BH928" i="3"/>
  <c r="M928" i="3"/>
  <c r="Q928" i="3"/>
  <c r="U928" i="3"/>
  <c r="Y928" i="3"/>
  <c r="AC928" i="3"/>
  <c r="AG928" i="3"/>
  <c r="AK928" i="3"/>
  <c r="AO928" i="3"/>
  <c r="AS928" i="3"/>
  <c r="AW928" i="3"/>
  <c r="BA928" i="3"/>
  <c r="BE928" i="3"/>
  <c r="BI928" i="3"/>
  <c r="N928" i="3"/>
  <c r="R928" i="3"/>
  <c r="V928" i="3"/>
  <c r="Z928" i="3"/>
  <c r="AD928" i="3"/>
  <c r="AH928" i="3"/>
  <c r="AL928" i="3"/>
  <c r="AP928" i="3"/>
  <c r="AT928" i="3"/>
  <c r="AX928" i="3"/>
  <c r="BB928" i="3"/>
  <c r="BF928" i="3"/>
  <c r="W928" i="3"/>
  <c r="AM928" i="3"/>
  <c r="BC928" i="3"/>
  <c r="AA928" i="3"/>
  <c r="AQ928" i="3"/>
  <c r="BG928" i="3"/>
  <c r="S928" i="3"/>
  <c r="AI928" i="3"/>
  <c r="AY928" i="3"/>
  <c r="O928" i="3"/>
  <c r="AE928" i="3"/>
  <c r="AU928" i="3"/>
  <c r="P924" i="3"/>
  <c r="T924" i="3"/>
  <c r="X924" i="3"/>
  <c r="AB924" i="3"/>
  <c r="AF924" i="3"/>
  <c r="AJ924" i="3"/>
  <c r="AN924" i="3"/>
  <c r="AR924" i="3"/>
  <c r="AV924" i="3"/>
  <c r="AZ924" i="3"/>
  <c r="BD924" i="3"/>
  <c r="BH924" i="3"/>
  <c r="M924" i="3"/>
  <c r="Q924" i="3"/>
  <c r="U924" i="3"/>
  <c r="Y924" i="3"/>
  <c r="AC924" i="3"/>
  <c r="AG924" i="3"/>
  <c r="AK924" i="3"/>
  <c r="AO924" i="3"/>
  <c r="AS924" i="3"/>
  <c r="AW924" i="3"/>
  <c r="BA924" i="3"/>
  <c r="BE924" i="3"/>
  <c r="BI924" i="3"/>
  <c r="N924" i="3"/>
  <c r="R924" i="3"/>
  <c r="V924" i="3"/>
  <c r="Z924" i="3"/>
  <c r="AD924" i="3"/>
  <c r="AH924" i="3"/>
  <c r="AL924" i="3"/>
  <c r="AP924" i="3"/>
  <c r="AT924" i="3"/>
  <c r="AX924" i="3"/>
  <c r="BB924" i="3"/>
  <c r="BF924" i="3"/>
  <c r="W924" i="3"/>
  <c r="AM924" i="3"/>
  <c r="BC924" i="3"/>
  <c r="AA924" i="3"/>
  <c r="AQ924" i="3"/>
  <c r="BG924" i="3"/>
  <c r="O924" i="3"/>
  <c r="AE924" i="3"/>
  <c r="AU924" i="3"/>
  <c r="S924" i="3"/>
  <c r="AI924" i="3"/>
  <c r="AY924" i="3"/>
  <c r="BG931" i="3"/>
  <c r="AQ931" i="3"/>
  <c r="AI931" i="3"/>
  <c r="AA931" i="3"/>
  <c r="S931" i="3"/>
  <c r="BA925" i="3"/>
  <c r="U925" i="3"/>
  <c r="N925" i="3"/>
  <c r="R925" i="3"/>
  <c r="V925" i="3"/>
  <c r="Z925" i="3"/>
  <c r="AD925" i="3"/>
  <c r="AH925" i="3"/>
  <c r="AL925" i="3"/>
  <c r="AP925" i="3"/>
  <c r="AT925" i="3"/>
  <c r="AX925" i="3"/>
  <c r="BB925" i="3"/>
  <c r="BF925" i="3"/>
  <c r="O925" i="3"/>
  <c r="S925" i="3"/>
  <c r="W925" i="3"/>
  <c r="AA925" i="3"/>
  <c r="AE925" i="3"/>
  <c r="AI925" i="3"/>
  <c r="AM925" i="3"/>
  <c r="AQ925" i="3"/>
  <c r="AU925" i="3"/>
  <c r="AY925" i="3"/>
  <c r="BC925" i="3"/>
  <c r="BG925" i="3"/>
  <c r="P925" i="3"/>
  <c r="T925" i="3"/>
  <c r="X925" i="3"/>
  <c r="AB925" i="3"/>
  <c r="AF925" i="3"/>
  <c r="AJ925" i="3"/>
  <c r="AN925" i="3"/>
  <c r="AR925" i="3"/>
  <c r="AV925" i="3"/>
  <c r="AZ925" i="3"/>
  <c r="BD925" i="3"/>
  <c r="BH925" i="3"/>
  <c r="BE931" i="3"/>
  <c r="AW931" i="3"/>
  <c r="AO931" i="3"/>
  <c r="AG931" i="3"/>
  <c r="Y931" i="3"/>
  <c r="Q931" i="3"/>
  <c r="AW929" i="3"/>
  <c r="AG929" i="3"/>
  <c r="AW927" i="3"/>
  <c r="AG927" i="3"/>
  <c r="Q927" i="3"/>
  <c r="AU926" i="3"/>
  <c r="AE926" i="3"/>
  <c r="AW925" i="3"/>
  <c r="AG925" i="3"/>
  <c r="Q925" i="3"/>
  <c r="N929" i="3"/>
  <c r="R929" i="3"/>
  <c r="V929" i="3"/>
  <c r="Z929" i="3"/>
  <c r="AD929" i="3"/>
  <c r="AH929" i="3"/>
  <c r="AL929" i="3"/>
  <c r="AP929" i="3"/>
  <c r="AT929" i="3"/>
  <c r="AX929" i="3"/>
  <c r="BB929" i="3"/>
  <c r="BF929" i="3"/>
  <c r="O929" i="3"/>
  <c r="S929" i="3"/>
  <c r="W929" i="3"/>
  <c r="AA929" i="3"/>
  <c r="AE929" i="3"/>
  <c r="AI929" i="3"/>
  <c r="AM929" i="3"/>
  <c r="AQ929" i="3"/>
  <c r="AU929" i="3"/>
  <c r="AY929" i="3"/>
  <c r="BC929" i="3"/>
  <c r="BG929" i="3"/>
  <c r="P929" i="3"/>
  <c r="T929" i="3"/>
  <c r="X929" i="3"/>
  <c r="AB929" i="3"/>
  <c r="AF929" i="3"/>
  <c r="AJ929" i="3"/>
  <c r="AN929" i="3"/>
  <c r="AR929" i="3"/>
  <c r="AV929" i="3"/>
  <c r="AZ929" i="3"/>
  <c r="BD929" i="3"/>
  <c r="BH929" i="3"/>
  <c r="BA927" i="3"/>
  <c r="AK927" i="3"/>
  <c r="U927" i="3"/>
  <c r="BC931" i="3"/>
  <c r="AU931" i="3"/>
  <c r="AM931" i="3"/>
  <c r="AE931" i="3"/>
  <c r="W931" i="3"/>
  <c r="AS927" i="3"/>
  <c r="AC927" i="3"/>
  <c r="AQ926" i="3"/>
  <c r="AA926" i="3"/>
  <c r="P926" i="3"/>
  <c r="T926" i="3"/>
  <c r="X926" i="3"/>
  <c r="AB926" i="3"/>
  <c r="AF926" i="3"/>
  <c r="AJ926" i="3"/>
  <c r="AN926" i="3"/>
  <c r="AR926" i="3"/>
  <c r="AV926" i="3"/>
  <c r="AZ926" i="3"/>
  <c r="BD926" i="3"/>
  <c r="BH926" i="3"/>
  <c r="M926" i="3"/>
  <c r="Q926" i="3"/>
  <c r="U926" i="3"/>
  <c r="Y926" i="3"/>
  <c r="AC926" i="3"/>
  <c r="AG926" i="3"/>
  <c r="AK926" i="3"/>
  <c r="AO926" i="3"/>
  <c r="AS926" i="3"/>
  <c r="AW926" i="3"/>
  <c r="BA926" i="3"/>
  <c r="BE926" i="3"/>
  <c r="BI926" i="3"/>
  <c r="N926" i="3"/>
  <c r="R926" i="3"/>
  <c r="V926" i="3"/>
  <c r="Z926" i="3"/>
  <c r="AD926" i="3"/>
  <c r="AH926" i="3"/>
  <c r="AL926" i="3"/>
  <c r="AP926" i="3"/>
  <c r="AT926" i="3"/>
  <c r="AX926" i="3"/>
  <c r="BB926" i="3"/>
  <c r="BF926" i="3"/>
  <c r="BI925" i="3"/>
  <c r="AS925" i="3"/>
  <c r="AC925" i="3"/>
  <c r="M925" i="3"/>
  <c r="N931" i="3"/>
  <c r="R931" i="3"/>
  <c r="V931" i="3"/>
  <c r="Z931" i="3"/>
  <c r="AD931" i="3"/>
  <c r="AH931" i="3"/>
  <c r="AL931" i="3"/>
  <c r="AP931" i="3"/>
  <c r="AT931" i="3"/>
  <c r="AX931" i="3"/>
  <c r="BB931" i="3"/>
  <c r="BF931" i="3"/>
  <c r="O931" i="3"/>
  <c r="P931" i="3"/>
  <c r="T931" i="3"/>
  <c r="X931" i="3"/>
  <c r="AB931" i="3"/>
  <c r="AF931" i="3"/>
  <c r="AJ931" i="3"/>
  <c r="AN931" i="3"/>
  <c r="AR931" i="3"/>
  <c r="AV931" i="3"/>
  <c r="AZ931" i="3"/>
  <c r="BD931" i="3"/>
  <c r="BH931" i="3"/>
  <c r="BA929" i="3"/>
  <c r="AK929" i="3"/>
  <c r="U929" i="3"/>
  <c r="N927" i="3"/>
  <c r="R927" i="3"/>
  <c r="V927" i="3"/>
  <c r="Z927" i="3"/>
  <c r="AD927" i="3"/>
  <c r="AH927" i="3"/>
  <c r="AL927" i="3"/>
  <c r="AP927" i="3"/>
  <c r="AT927" i="3"/>
  <c r="AX927" i="3"/>
  <c r="BB927" i="3"/>
  <c r="BF927" i="3"/>
  <c r="O927" i="3"/>
  <c r="S927" i="3"/>
  <c r="W927" i="3"/>
  <c r="AA927" i="3"/>
  <c r="AE927" i="3"/>
  <c r="AI927" i="3"/>
  <c r="AM927" i="3"/>
  <c r="AQ927" i="3"/>
  <c r="AU927" i="3"/>
  <c r="AY927" i="3"/>
  <c r="BC927" i="3"/>
  <c r="BG927" i="3"/>
  <c r="P927" i="3"/>
  <c r="T927" i="3"/>
  <c r="X927" i="3"/>
  <c r="AB927" i="3"/>
  <c r="AF927" i="3"/>
  <c r="AJ927" i="3"/>
  <c r="AN927" i="3"/>
  <c r="AR927" i="3"/>
  <c r="AV927" i="3"/>
  <c r="AZ927" i="3"/>
  <c r="BD927" i="3"/>
  <c r="BH927" i="3"/>
  <c r="BI929" i="3"/>
  <c r="AS929" i="3"/>
  <c r="AC929" i="3"/>
  <c r="M929" i="3"/>
  <c r="BI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BI931" i="3"/>
  <c r="BA931" i="3"/>
  <c r="AS931" i="3"/>
  <c r="AK931" i="3"/>
  <c r="AC931" i="3"/>
  <c r="U931" i="3"/>
  <c r="BE929" i="3"/>
  <c r="AO929" i="3"/>
  <c r="Y929" i="3"/>
  <c r="BE927" i="3"/>
  <c r="AO927" i="3"/>
  <c r="Y927" i="3"/>
  <c r="BC926" i="3"/>
  <c r="AM926" i="3"/>
  <c r="W926" i="3"/>
  <c r="BE925" i="3"/>
  <c r="AO925" i="3"/>
  <c r="Y925" i="3"/>
  <c r="AM921" i="3"/>
  <c r="Q914" i="3"/>
  <c r="V914" i="3"/>
  <c r="AA914" i="3"/>
  <c r="AG914" i="3"/>
  <c r="AL914" i="3"/>
  <c r="AQ914" i="3"/>
  <c r="AW914" i="3"/>
  <c r="BB914" i="3"/>
  <c r="BG914" i="3"/>
  <c r="R914" i="3"/>
  <c r="AC914" i="3"/>
  <c r="AM914" i="3"/>
  <c r="AX914" i="3"/>
  <c r="BI914" i="3"/>
  <c r="S914" i="3"/>
  <c r="AD914" i="3"/>
  <c r="AO914" i="3"/>
  <c r="AY914" i="3"/>
  <c r="M914" i="3"/>
  <c r="W914" i="3"/>
  <c r="AH914" i="3"/>
  <c r="A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BE920" i="3"/>
  <c r="AO920" i="3"/>
  <c r="N920" i="3"/>
  <c r="R920" i="3"/>
  <c r="V920" i="3"/>
  <c r="Z920" i="3"/>
  <c r="AD920" i="3"/>
  <c r="AH920" i="3"/>
  <c r="AL920" i="3"/>
  <c r="AP920" i="3"/>
  <c r="AT920" i="3"/>
  <c r="AX920" i="3"/>
  <c r="BB920" i="3"/>
  <c r="BF920" i="3"/>
  <c r="O920" i="3"/>
  <c r="S920" i="3"/>
  <c r="W920" i="3"/>
  <c r="AA920" i="3"/>
  <c r="AE920" i="3"/>
  <c r="AI920" i="3"/>
  <c r="AM920" i="3"/>
  <c r="AQ920" i="3"/>
  <c r="AU920" i="3"/>
  <c r="AY920" i="3"/>
  <c r="BC920" i="3"/>
  <c r="BG920" i="3"/>
  <c r="P920" i="3"/>
  <c r="T920" i="3"/>
  <c r="X920" i="3"/>
  <c r="AB920" i="3"/>
  <c r="AF920" i="3"/>
  <c r="AJ920" i="3"/>
  <c r="AN920" i="3"/>
  <c r="AR920" i="3"/>
  <c r="AV920" i="3"/>
  <c r="AZ920" i="3"/>
  <c r="BD920" i="3"/>
  <c r="BH920" i="3"/>
  <c r="O917" i="3"/>
  <c r="S917" i="3"/>
  <c r="W917" i="3"/>
  <c r="AA917" i="3"/>
  <c r="AE917" i="3"/>
  <c r="AI917" i="3"/>
  <c r="AM917" i="3"/>
  <c r="AQ917" i="3"/>
  <c r="AU917" i="3"/>
  <c r="AY917" i="3"/>
  <c r="BC917" i="3"/>
  <c r="BG917" i="3"/>
  <c r="P917" i="3"/>
  <c r="T917" i="3"/>
  <c r="X917" i="3"/>
  <c r="AB917" i="3"/>
  <c r="AF917" i="3"/>
  <c r="AJ917" i="3"/>
  <c r="AN917" i="3"/>
  <c r="AR917" i="3"/>
  <c r="AV917" i="3"/>
  <c r="AZ917" i="3"/>
  <c r="BD917" i="3"/>
  <c r="BH917" i="3"/>
  <c r="R917" i="3"/>
  <c r="Z917" i="3"/>
  <c r="AH917" i="3"/>
  <c r="AP917" i="3"/>
  <c r="AX917" i="3"/>
  <c r="BF917" i="3"/>
  <c r="M917" i="3"/>
  <c r="U917" i="3"/>
  <c r="AC917" i="3"/>
  <c r="AK917" i="3"/>
  <c r="AS917" i="3"/>
  <c r="BA917" i="3"/>
  <c r="BI917" i="3"/>
  <c r="N917" i="3"/>
  <c r="V917" i="3"/>
  <c r="AD917" i="3"/>
  <c r="AL917" i="3"/>
  <c r="AT917" i="3"/>
  <c r="BB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AG915" i="3" s="1"/>
  <c r="BE914" i="3"/>
  <c r="N914" i="3"/>
  <c r="M918" i="3"/>
  <c r="Q918" i="3"/>
  <c r="U918" i="3"/>
  <c r="Y918" i="3"/>
  <c r="AC918" i="3"/>
  <c r="AG918" i="3"/>
  <c r="AK918" i="3"/>
  <c r="AO918" i="3"/>
  <c r="AS918" i="3"/>
  <c r="AW918" i="3"/>
  <c r="BA918" i="3"/>
  <c r="BE918" i="3"/>
  <c r="BI918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T918" i="3"/>
  <c r="AB918" i="3"/>
  <c r="AJ918" i="3"/>
  <c r="AR918" i="3"/>
  <c r="AZ918" i="3"/>
  <c r="BH918" i="3"/>
  <c r="O918" i="3"/>
  <c r="W918" i="3"/>
  <c r="AE918" i="3"/>
  <c r="AM918" i="3"/>
  <c r="AU918" i="3"/>
  <c r="BC918" i="3"/>
  <c r="P918" i="3"/>
  <c r="X918" i="3"/>
  <c r="AF918" i="3"/>
  <c r="AN918" i="3"/>
  <c r="AV918" i="3"/>
  <c r="BD918" i="3"/>
  <c r="AW915" i="3"/>
  <c r="Q915" i="3"/>
  <c r="AT914" i="3"/>
  <c r="BF923" i="3"/>
  <c r="BB923" i="3"/>
  <c r="AX923" i="3"/>
  <c r="AT923" i="3"/>
  <c r="AP923" i="3"/>
  <c r="AL923" i="3"/>
  <c r="AH923" i="3"/>
  <c r="AD923" i="3"/>
  <c r="Z923" i="3"/>
  <c r="V923" i="3"/>
  <c r="BK923" i="3" s="1"/>
  <c r="R923" i="3"/>
  <c r="BL923" i="3" s="1"/>
  <c r="BI922" i="3"/>
  <c r="AS922" i="3"/>
  <c r="AC922" i="3"/>
  <c r="M922" i="3"/>
  <c r="AW920" i="3"/>
  <c r="AG920" i="3"/>
  <c r="Q920" i="3"/>
  <c r="L919" i="3"/>
  <c r="AZ919" i="3" s="1"/>
  <c r="BG918" i="3"/>
  <c r="AA918" i="3"/>
  <c r="AW917" i="3"/>
  <c r="Q917" i="3"/>
  <c r="AY916" i="3"/>
  <c r="S916" i="3"/>
  <c r="AO915" i="3"/>
  <c r="AI914" i="3"/>
  <c r="N913" i="3"/>
  <c r="R913" i="3"/>
  <c r="V913" i="3"/>
  <c r="Z913" i="3"/>
  <c r="AD913" i="3"/>
  <c r="AH913" i="3"/>
  <c r="AL913" i="3"/>
  <c r="AP913" i="3"/>
  <c r="AT913" i="3"/>
  <c r="AX913" i="3"/>
  <c r="BB913" i="3"/>
  <c r="BF913" i="3"/>
  <c r="O913" i="3"/>
  <c r="S913" i="3"/>
  <c r="W913" i="3"/>
  <c r="AA913" i="3"/>
  <c r="AE913" i="3"/>
  <c r="AI913" i="3"/>
  <c r="AM913" i="3"/>
  <c r="AQ913" i="3"/>
  <c r="AU913" i="3"/>
  <c r="AY913" i="3"/>
  <c r="BC913" i="3"/>
  <c r="BG913" i="3"/>
  <c r="P913" i="3"/>
  <c r="T913" i="3"/>
  <c r="X913" i="3"/>
  <c r="AB913" i="3"/>
  <c r="AF913" i="3"/>
  <c r="AJ913" i="3"/>
  <c r="AN913" i="3"/>
  <c r="AR913" i="3"/>
  <c r="AV913" i="3"/>
  <c r="AZ913" i="3"/>
  <c r="BD913" i="3"/>
  <c r="BH913" i="3"/>
  <c r="Y913" i="3"/>
  <c r="AO913" i="3"/>
  <c r="BE913" i="3"/>
  <c r="M913" i="3"/>
  <c r="AC913" i="3"/>
  <c r="AS913" i="3"/>
  <c r="BI913" i="3"/>
  <c r="BA913" i="3"/>
  <c r="U913" i="3"/>
  <c r="AW913" i="3"/>
  <c r="P914" i="3"/>
  <c r="T914" i="3"/>
  <c r="X914" i="3"/>
  <c r="AB914" i="3"/>
  <c r="AF914" i="3"/>
  <c r="AJ914" i="3"/>
  <c r="AN914" i="3"/>
  <c r="AR914" i="3"/>
  <c r="AV914" i="3"/>
  <c r="AZ914" i="3"/>
  <c r="BD914" i="3"/>
  <c r="BH914" i="3"/>
  <c r="BG912" i="3"/>
  <c r="AQ912" i="3"/>
  <c r="P912" i="3"/>
  <c r="T912" i="3"/>
  <c r="X912" i="3"/>
  <c r="AB912" i="3"/>
  <c r="AF912" i="3"/>
  <c r="AJ912" i="3"/>
  <c r="AN912" i="3"/>
  <c r="AR912" i="3"/>
  <c r="AV912" i="3"/>
  <c r="AZ912" i="3"/>
  <c r="BD912" i="3"/>
  <c r="BH912" i="3"/>
  <c r="M912" i="3"/>
  <c r="Q912" i="3"/>
  <c r="U912" i="3"/>
  <c r="Y912" i="3"/>
  <c r="AC912" i="3"/>
  <c r="AG912" i="3"/>
  <c r="AK912" i="3"/>
  <c r="AO912" i="3"/>
  <c r="AS912" i="3"/>
  <c r="AW912" i="3"/>
  <c r="BA912" i="3"/>
  <c r="BE912" i="3"/>
  <c r="BI912" i="3"/>
  <c r="N912" i="3"/>
  <c r="R912" i="3"/>
  <c r="V912" i="3"/>
  <c r="Z912" i="3"/>
  <c r="AD912" i="3"/>
  <c r="AH912" i="3"/>
  <c r="AL912" i="3"/>
  <c r="AP912" i="3"/>
  <c r="AT912" i="3"/>
  <c r="AX912" i="3"/>
  <c r="BB912" i="3"/>
  <c r="BF912" i="3"/>
  <c r="BI911" i="3"/>
  <c r="AS911" i="3"/>
  <c r="AC911" i="3"/>
  <c r="M911" i="3"/>
  <c r="BG910" i="3"/>
  <c r="AQ910" i="3"/>
  <c r="P910" i="3"/>
  <c r="T910" i="3"/>
  <c r="X910" i="3"/>
  <c r="AB910" i="3"/>
  <c r="AF910" i="3"/>
  <c r="AJ910" i="3"/>
  <c r="AN910" i="3"/>
  <c r="AR910" i="3"/>
  <c r="AV910" i="3"/>
  <c r="AZ910" i="3"/>
  <c r="BD910" i="3"/>
  <c r="BH910" i="3"/>
  <c r="M910" i="3"/>
  <c r="Q910" i="3"/>
  <c r="U910" i="3"/>
  <c r="Y910" i="3"/>
  <c r="AC910" i="3"/>
  <c r="AG910" i="3"/>
  <c r="AK910" i="3"/>
  <c r="AO910" i="3"/>
  <c r="AS910" i="3"/>
  <c r="AW910" i="3"/>
  <c r="BA910" i="3"/>
  <c r="BE910" i="3"/>
  <c r="BI910" i="3"/>
  <c r="N910" i="3"/>
  <c r="R910" i="3"/>
  <c r="V910" i="3"/>
  <c r="Z910" i="3"/>
  <c r="AD910" i="3"/>
  <c r="AH910" i="3"/>
  <c r="AL910" i="3"/>
  <c r="AP910" i="3"/>
  <c r="AT910" i="3"/>
  <c r="AX910" i="3"/>
  <c r="BB910" i="3"/>
  <c r="BF910" i="3"/>
  <c r="BI909" i="3"/>
  <c r="AS909" i="3"/>
  <c r="AC909" i="3"/>
  <c r="M909" i="3"/>
  <c r="BF914" i="3"/>
  <c r="BA914" i="3"/>
  <c r="AU914" i="3"/>
  <c r="AP914" i="3"/>
  <c r="AK914" i="3"/>
  <c r="AE914" i="3"/>
  <c r="Z914" i="3"/>
  <c r="U914" i="3"/>
  <c r="O914" i="3"/>
  <c r="BC912" i="3"/>
  <c r="AM912" i="3"/>
  <c r="W912" i="3"/>
  <c r="BE911" i="3"/>
  <c r="AO911" i="3"/>
  <c r="BC910" i="3"/>
  <c r="AM910" i="3"/>
  <c r="W910" i="3"/>
  <c r="BE909" i="3"/>
  <c r="AO909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N909" i="3"/>
  <c r="R909" i="3"/>
  <c r="V909" i="3"/>
  <c r="Z909" i="3"/>
  <c r="AD909" i="3"/>
  <c r="AH909" i="3"/>
  <c r="AL909" i="3"/>
  <c r="AP909" i="3"/>
  <c r="AT909" i="3"/>
  <c r="AX909" i="3"/>
  <c r="BB909" i="3"/>
  <c r="BF909" i="3"/>
  <c r="O909" i="3"/>
  <c r="S909" i="3"/>
  <c r="W909" i="3"/>
  <c r="AA909" i="3"/>
  <c r="AE909" i="3"/>
  <c r="AI909" i="3"/>
  <c r="AM909" i="3"/>
  <c r="AQ909" i="3"/>
  <c r="AU909" i="3"/>
  <c r="AY909" i="3"/>
  <c r="BC909" i="3"/>
  <c r="BG909" i="3"/>
  <c r="P909" i="3"/>
  <c r="T909" i="3"/>
  <c r="X909" i="3"/>
  <c r="AB909" i="3"/>
  <c r="AF909" i="3"/>
  <c r="AJ909" i="3"/>
  <c r="AN909" i="3"/>
  <c r="AR909" i="3"/>
  <c r="AV909" i="3"/>
  <c r="AZ909" i="3"/>
  <c r="BD909" i="3"/>
  <c r="BH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K799" i="3" s="1"/>
  <c r="G799" i="3"/>
  <c r="H799" i="3"/>
  <c r="I799" i="3"/>
  <c r="J799" i="3"/>
  <c r="E800" i="3"/>
  <c r="F800" i="3"/>
  <c r="K800" i="3" s="1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L802" i="3" s="1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L806" i="3" s="1"/>
  <c r="I806" i="3"/>
  <c r="J806" i="3"/>
  <c r="E807" i="3"/>
  <c r="F807" i="3"/>
  <c r="K807" i="3" s="1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L814" i="3" s="1"/>
  <c r="E815" i="3"/>
  <c r="F815" i="3"/>
  <c r="G815" i="3"/>
  <c r="H815" i="3"/>
  <c r="I815" i="3"/>
  <c r="J815" i="3"/>
  <c r="E816" i="3"/>
  <c r="F816" i="3"/>
  <c r="G816" i="3"/>
  <c r="H816" i="3"/>
  <c r="I816" i="3"/>
  <c r="J816" i="3"/>
  <c r="L816" i="3" s="1"/>
  <c r="E817" i="3"/>
  <c r="F817" i="3"/>
  <c r="G817" i="3"/>
  <c r="H817" i="3"/>
  <c r="I817" i="3"/>
  <c r="J817" i="3"/>
  <c r="E818" i="3"/>
  <c r="F818" i="3"/>
  <c r="G818" i="3"/>
  <c r="H818" i="3"/>
  <c r="L818" i="3" s="1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L844" i="3" s="1"/>
  <c r="E845" i="3"/>
  <c r="F845" i="3"/>
  <c r="G845" i="3"/>
  <c r="H845" i="3"/>
  <c r="I845" i="3"/>
  <c r="J845" i="3"/>
  <c r="E846" i="3"/>
  <c r="F846" i="3"/>
  <c r="G846" i="3"/>
  <c r="H846" i="3"/>
  <c r="I846" i="3"/>
  <c r="J846" i="3"/>
  <c r="L846" i="3" s="1"/>
  <c r="E847" i="3"/>
  <c r="F847" i="3"/>
  <c r="G847" i="3"/>
  <c r="H847" i="3"/>
  <c r="I847" i="3"/>
  <c r="J847" i="3"/>
  <c r="E848" i="3"/>
  <c r="F848" i="3"/>
  <c r="G848" i="3"/>
  <c r="H848" i="3"/>
  <c r="I848" i="3"/>
  <c r="J848" i="3"/>
  <c r="L848" i="3" s="1"/>
  <c r="E849" i="3"/>
  <c r="F849" i="3"/>
  <c r="G849" i="3"/>
  <c r="H849" i="3"/>
  <c r="I849" i="3"/>
  <c r="J849" i="3"/>
  <c r="E850" i="3"/>
  <c r="F850" i="3"/>
  <c r="G850" i="3"/>
  <c r="H850" i="3"/>
  <c r="I850" i="3"/>
  <c r="J850" i="3"/>
  <c r="L850" i="3" s="1"/>
  <c r="E851" i="3"/>
  <c r="F851" i="3"/>
  <c r="G851" i="3"/>
  <c r="H851" i="3"/>
  <c r="I851" i="3"/>
  <c r="J851" i="3"/>
  <c r="E852" i="3"/>
  <c r="F852" i="3"/>
  <c r="G852" i="3"/>
  <c r="H852" i="3"/>
  <c r="I852" i="3"/>
  <c r="J852" i="3"/>
  <c r="L852" i="3" s="1"/>
  <c r="E853" i="3"/>
  <c r="F853" i="3"/>
  <c r="G853" i="3"/>
  <c r="H853" i="3"/>
  <c r="I853" i="3"/>
  <c r="J853" i="3"/>
  <c r="E854" i="3"/>
  <c r="F854" i="3"/>
  <c r="G854" i="3"/>
  <c r="H854" i="3"/>
  <c r="I854" i="3"/>
  <c r="J854" i="3"/>
  <c r="L854" i="3" s="1"/>
  <c r="E855" i="3"/>
  <c r="F855" i="3"/>
  <c r="G855" i="3"/>
  <c r="H855" i="3"/>
  <c r="I855" i="3"/>
  <c r="J855" i="3"/>
  <c r="E856" i="3"/>
  <c r="F856" i="3"/>
  <c r="G856" i="3"/>
  <c r="H856" i="3"/>
  <c r="I856" i="3"/>
  <c r="J856" i="3"/>
  <c r="L856" i="3" s="1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K878" i="3" s="1"/>
  <c r="G878" i="3"/>
  <c r="H878" i="3"/>
  <c r="I878" i="3"/>
  <c r="J878" i="3"/>
  <c r="E879" i="3"/>
  <c r="F879" i="3"/>
  <c r="G879" i="3"/>
  <c r="H879" i="3"/>
  <c r="I879" i="3"/>
  <c r="J879" i="3"/>
  <c r="E880" i="3"/>
  <c r="K880" i="3" s="1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K882" i="3" s="1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K884" i="3"/>
  <c r="E885" i="3"/>
  <c r="F885" i="3"/>
  <c r="G885" i="3"/>
  <c r="H885" i="3"/>
  <c r="I885" i="3"/>
  <c r="J885" i="3"/>
  <c r="E886" i="3"/>
  <c r="K886" i="3" s="1"/>
  <c r="F886" i="3"/>
  <c r="G886" i="3"/>
  <c r="H886" i="3"/>
  <c r="I886" i="3"/>
  <c r="J886" i="3"/>
  <c r="E887" i="3"/>
  <c r="F887" i="3"/>
  <c r="G887" i="3"/>
  <c r="H887" i="3"/>
  <c r="I887" i="3"/>
  <c r="J887" i="3"/>
  <c r="E888" i="3"/>
  <c r="K888" i="3" s="1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K890" i="3" s="1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K892" i="3"/>
  <c r="E893" i="3"/>
  <c r="F893" i="3"/>
  <c r="G893" i="3"/>
  <c r="H893" i="3"/>
  <c r="I893" i="3"/>
  <c r="J893" i="3"/>
  <c r="E894" i="3"/>
  <c r="K894" i="3" s="1"/>
  <c r="F894" i="3"/>
  <c r="G894" i="3"/>
  <c r="H894" i="3"/>
  <c r="I894" i="3"/>
  <c r="J894" i="3"/>
  <c r="E895" i="3"/>
  <c r="F895" i="3"/>
  <c r="G895" i="3"/>
  <c r="H895" i="3"/>
  <c r="I895" i="3"/>
  <c r="J895" i="3"/>
  <c r="E896" i="3"/>
  <c r="K896" i="3" s="1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K898" i="3" s="1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K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K903" i="3" s="1"/>
  <c r="G903" i="3"/>
  <c r="H903" i="3"/>
  <c r="I903" i="3"/>
  <c r="J903" i="3"/>
  <c r="E904" i="3"/>
  <c r="K904" i="3" s="1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L906" i="3" s="1"/>
  <c r="J906" i="3"/>
  <c r="E907" i="3"/>
  <c r="F907" i="3"/>
  <c r="K907" i="3" s="1"/>
  <c r="G907" i="3"/>
  <c r="H907" i="3"/>
  <c r="I907" i="3"/>
  <c r="J907" i="3"/>
  <c r="E908" i="3"/>
  <c r="F908" i="3"/>
  <c r="G908" i="3"/>
  <c r="H908" i="3"/>
  <c r="I908" i="3"/>
  <c r="J908" i="3"/>
  <c r="K856" i="3" l="1"/>
  <c r="K854" i="3"/>
  <c r="K850" i="3"/>
  <c r="K846" i="3"/>
  <c r="AY931" i="3"/>
  <c r="L902" i="3"/>
  <c r="K895" i="3"/>
  <c r="L894" i="3"/>
  <c r="K887" i="3"/>
  <c r="L886" i="3"/>
  <c r="K879" i="3"/>
  <c r="L878" i="3"/>
  <c r="K816" i="3"/>
  <c r="K906" i="3"/>
  <c r="P906" i="3" s="1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BK931" i="3"/>
  <c r="AA910" i="3"/>
  <c r="AY910" i="3"/>
  <c r="AI910" i="3"/>
  <c r="O910" i="3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AW911" i="3"/>
  <c r="AY912" i="3"/>
  <c r="Y920" i="3"/>
  <c r="AI926" i="3"/>
  <c r="L872" i="3"/>
  <c r="K872" i="3"/>
  <c r="L800" i="3"/>
  <c r="BM918" i="3"/>
  <c r="BB919" i="3"/>
  <c r="P919" i="3"/>
  <c r="AL915" i="3"/>
  <c r="BH915" i="3"/>
  <c r="AQ915" i="3"/>
  <c r="BM921" i="3"/>
  <c r="BK927" i="3"/>
  <c r="AU912" i="3"/>
  <c r="S926" i="3"/>
  <c r="L810" i="3"/>
  <c r="AG919" i="3"/>
  <c r="AU919" i="3"/>
  <c r="BN923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AK922" i="3"/>
  <c r="BE922" i="3"/>
  <c r="AG913" i="3"/>
  <c r="AK913" i="3"/>
  <c r="Y917" i="3"/>
  <c r="O912" i="3"/>
  <c r="O926" i="3"/>
  <c r="BL926" i="3" s="1"/>
  <c r="L874" i="3"/>
  <c r="K871" i="3"/>
  <c r="AS919" i="3"/>
  <c r="BF919" i="3"/>
  <c r="AE919" i="3"/>
  <c r="BK920" i="3"/>
  <c r="AC915" i="3"/>
  <c r="AB915" i="3"/>
  <c r="N915" i="3"/>
  <c r="S910" i="3"/>
  <c r="BM910" i="3" s="1"/>
  <c r="AY926" i="3"/>
  <c r="BM926" i="3" s="1"/>
  <c r="BE917" i="3"/>
  <c r="BN909" i="3"/>
  <c r="BK909" i="3"/>
  <c r="BL913" i="3"/>
  <c r="BJ913" i="3"/>
  <c r="BN916" i="3"/>
  <c r="BK916" i="3"/>
  <c r="BM923" i="3"/>
  <c r="BJ923" i="3"/>
  <c r="BJ930" i="3"/>
  <c r="BN913" i="3"/>
  <c r="BK913" i="3"/>
  <c r="Y919" i="3"/>
  <c r="AT919" i="3"/>
  <c r="AJ919" i="3"/>
  <c r="BE919" i="3"/>
  <c r="N919" i="3"/>
  <c r="BL918" i="3"/>
  <c r="BI919" i="3"/>
  <c r="AN919" i="3"/>
  <c r="R919" i="3"/>
  <c r="AW919" i="3"/>
  <c r="AB919" i="3"/>
  <c r="BA919" i="3"/>
  <c r="AF919" i="3"/>
  <c r="BG919" i="3"/>
  <c r="AQ919" i="3"/>
  <c r="AA919" i="3"/>
  <c r="BJ914" i="3"/>
  <c r="BE915" i="3"/>
  <c r="BL916" i="3"/>
  <c r="BK917" i="3"/>
  <c r="BN917" i="3"/>
  <c r="AD915" i="3"/>
  <c r="BA915" i="3"/>
  <c r="U915" i="3"/>
  <c r="AH915" i="3"/>
  <c r="BD915" i="3"/>
  <c r="AN915" i="3"/>
  <c r="X915" i="3"/>
  <c r="BC915" i="3"/>
  <c r="AM915" i="3"/>
  <c r="W915" i="3"/>
  <c r="BN925" i="3"/>
  <c r="BK925" i="3"/>
  <c r="BN926" i="3"/>
  <c r="BK926" i="3"/>
  <c r="BL929" i="3"/>
  <c r="BJ929" i="3"/>
  <c r="BN924" i="3"/>
  <c r="BK924" i="3"/>
  <c r="BM928" i="3"/>
  <c r="BM930" i="3"/>
  <c r="BN930" i="3"/>
  <c r="BK930" i="3"/>
  <c r="BN910" i="3"/>
  <c r="BK910" i="3"/>
  <c r="BN918" i="3"/>
  <c r="BK918" i="3"/>
  <c r="BJ920" i="3"/>
  <c r="BJ925" i="3"/>
  <c r="BL909" i="3"/>
  <c r="BJ909" i="3"/>
  <c r="BM911" i="3"/>
  <c r="BJ912" i="3"/>
  <c r="T919" i="3"/>
  <c r="BD919" i="3"/>
  <c r="AH919" i="3"/>
  <c r="M919" i="3"/>
  <c r="AR919" i="3"/>
  <c r="V919" i="3"/>
  <c r="AV919" i="3"/>
  <c r="Z919" i="3"/>
  <c r="BC919" i="3"/>
  <c r="AM919" i="3"/>
  <c r="W919" i="3"/>
  <c r="BJ917" i="3"/>
  <c r="BM917" i="3"/>
  <c r="BL922" i="3"/>
  <c r="BJ922" i="3"/>
  <c r="BB915" i="3"/>
  <c r="V915" i="3"/>
  <c r="AS915" i="3"/>
  <c r="BF915" i="3"/>
  <c r="Z915" i="3"/>
  <c r="AZ915" i="3"/>
  <c r="AJ915" i="3"/>
  <c r="T915" i="3"/>
  <c r="AY915" i="3"/>
  <c r="AI915" i="3"/>
  <c r="S915" i="3"/>
  <c r="BN920" i="3"/>
  <c r="BJ921" i="3"/>
  <c r="BM927" i="3"/>
  <c r="BL924" i="3"/>
  <c r="BL928" i="3"/>
  <c r="BL920" i="3"/>
  <c r="BJ926" i="3"/>
  <c r="BM929" i="3"/>
  <c r="BL925" i="3"/>
  <c r="BJ924" i="3"/>
  <c r="BN928" i="3"/>
  <c r="BK928" i="3"/>
  <c r="BL911" i="3"/>
  <c r="BJ911" i="3"/>
  <c r="BL914" i="3"/>
  <c r="BJ910" i="3"/>
  <c r="BN911" i="3"/>
  <c r="BK911" i="3"/>
  <c r="BN912" i="3"/>
  <c r="BK912" i="3"/>
  <c r="BM913" i="3"/>
  <c r="BM916" i="3"/>
  <c r="AO919" i="3"/>
  <c r="BK922" i="3"/>
  <c r="BN922" i="3"/>
  <c r="BJ918" i="3"/>
  <c r="AX919" i="3"/>
  <c r="AC919" i="3"/>
  <c r="BH919" i="3"/>
  <c r="AL919" i="3"/>
  <c r="Q919" i="3"/>
  <c r="AP919" i="3"/>
  <c r="U919" i="3"/>
  <c r="BL919" i="3" s="1"/>
  <c r="AY919" i="3"/>
  <c r="AI919" i="3"/>
  <c r="S919" i="3"/>
  <c r="BJ916" i="3"/>
  <c r="BL917" i="3"/>
  <c r="BM920" i="3"/>
  <c r="BK914" i="3"/>
  <c r="BN914" i="3"/>
  <c r="BM914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BN929" i="3"/>
  <c r="BK929" i="3"/>
  <c r="BL927" i="3"/>
  <c r="BJ927" i="3"/>
  <c r="BL931" i="3"/>
  <c r="BJ931" i="3"/>
  <c r="BM925" i="3"/>
  <c r="BM931" i="3"/>
  <c r="BM924" i="3"/>
  <c r="BN927" i="3"/>
  <c r="BJ928" i="3"/>
  <c r="BL930" i="3"/>
  <c r="BN931" i="3"/>
  <c r="L908" i="3"/>
  <c r="S908" i="3" s="1"/>
  <c r="K908" i="3"/>
  <c r="K905" i="3"/>
  <c r="L904" i="3"/>
  <c r="O904" i="3" s="1"/>
  <c r="K901" i="3"/>
  <c r="L900" i="3"/>
  <c r="K897" i="3"/>
  <c r="L896" i="3"/>
  <c r="K893" i="3"/>
  <c r="L892" i="3"/>
  <c r="K889" i="3"/>
  <c r="L888" i="3"/>
  <c r="K885" i="3"/>
  <c r="L884" i="3"/>
  <c r="K881" i="3"/>
  <c r="L880" i="3"/>
  <c r="L876" i="3"/>
  <c r="K876" i="3"/>
  <c r="K875" i="3"/>
  <c r="L868" i="3"/>
  <c r="K868" i="3"/>
  <c r="K867" i="3"/>
  <c r="L866" i="3"/>
  <c r="L864" i="3"/>
  <c r="K864" i="3"/>
  <c r="L862" i="3"/>
  <c r="L860" i="3"/>
  <c r="K860" i="3"/>
  <c r="K859" i="3"/>
  <c r="L842" i="3"/>
  <c r="K842" i="3"/>
  <c r="L840" i="3"/>
  <c r="L838" i="3"/>
  <c r="K838" i="3"/>
  <c r="L836" i="3"/>
  <c r="L834" i="3"/>
  <c r="K834" i="3"/>
  <c r="L832" i="3"/>
  <c r="L830" i="3"/>
  <c r="K830" i="3"/>
  <c r="L828" i="3"/>
  <c r="L826" i="3"/>
  <c r="K826" i="3"/>
  <c r="L824" i="3"/>
  <c r="L822" i="3"/>
  <c r="K822" i="3"/>
  <c r="L820" i="3"/>
  <c r="K820" i="3"/>
  <c r="K819" i="3"/>
  <c r="L812" i="3"/>
  <c r="K812" i="3"/>
  <c r="K811" i="3"/>
  <c r="L804" i="3"/>
  <c r="K804" i="3"/>
  <c r="K803" i="3"/>
  <c r="L796" i="3"/>
  <c r="K796" i="3"/>
  <c r="K795" i="3"/>
  <c r="Q908" i="3"/>
  <c r="Y908" i="3"/>
  <c r="AE908" i="3"/>
  <c r="AG908" i="3"/>
  <c r="AM908" i="3"/>
  <c r="AO908" i="3"/>
  <c r="AS908" i="3"/>
  <c r="AU908" i="3"/>
  <c r="AW908" i="3"/>
  <c r="BA908" i="3"/>
  <c r="BC908" i="3"/>
  <c r="BE908" i="3"/>
  <c r="BI908" i="3"/>
  <c r="P908" i="3"/>
  <c r="T908" i="3"/>
  <c r="AB908" i="3"/>
  <c r="AF908" i="3"/>
  <c r="AJ908" i="3"/>
  <c r="AR908" i="3"/>
  <c r="AV908" i="3"/>
  <c r="AZ908" i="3"/>
  <c r="BH908" i="3"/>
  <c r="N908" i="3"/>
  <c r="R908" i="3"/>
  <c r="V908" i="3"/>
  <c r="Z908" i="3"/>
  <c r="AD908" i="3"/>
  <c r="AH908" i="3"/>
  <c r="AL908" i="3"/>
  <c r="AP908" i="3"/>
  <c r="AT908" i="3"/>
  <c r="AX908" i="3"/>
  <c r="BB908" i="3"/>
  <c r="BF908" i="3"/>
  <c r="M904" i="3"/>
  <c r="S904" i="3"/>
  <c r="U904" i="3"/>
  <c r="AA904" i="3"/>
  <c r="AC904" i="3"/>
  <c r="AI904" i="3"/>
  <c r="AK904" i="3"/>
  <c r="AQ904" i="3"/>
  <c r="AS904" i="3"/>
  <c r="AY904" i="3"/>
  <c r="BA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Q900" i="3"/>
  <c r="S900" i="3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N896" i="3"/>
  <c r="P896" i="3"/>
  <c r="R896" i="3"/>
  <c r="T896" i="3"/>
  <c r="V896" i="3"/>
  <c r="X896" i="3"/>
  <c r="Z896" i="3"/>
  <c r="AB896" i="3"/>
  <c r="AD896" i="3"/>
  <c r="AF896" i="3"/>
  <c r="AH896" i="3"/>
  <c r="AJ896" i="3"/>
  <c r="AL896" i="3"/>
  <c r="AN896" i="3"/>
  <c r="AP896" i="3"/>
  <c r="AR896" i="3"/>
  <c r="AT896" i="3"/>
  <c r="AV896" i="3"/>
  <c r="AX896" i="3"/>
  <c r="AZ896" i="3"/>
  <c r="BB896" i="3"/>
  <c r="BD896" i="3"/>
  <c r="BF896" i="3"/>
  <c r="BH896" i="3"/>
  <c r="N894" i="3"/>
  <c r="P894" i="3"/>
  <c r="R894" i="3"/>
  <c r="T894" i="3"/>
  <c r="V894" i="3"/>
  <c r="X894" i="3"/>
  <c r="Z894" i="3"/>
  <c r="AB894" i="3"/>
  <c r="AD894" i="3"/>
  <c r="AF894" i="3"/>
  <c r="AH894" i="3"/>
  <c r="AJ894" i="3"/>
  <c r="AL894" i="3"/>
  <c r="AN894" i="3"/>
  <c r="AP894" i="3"/>
  <c r="AR894" i="3"/>
  <c r="AT894" i="3"/>
  <c r="AV894" i="3"/>
  <c r="AX894" i="3"/>
  <c r="AZ894" i="3"/>
  <c r="BB894" i="3"/>
  <c r="BD894" i="3"/>
  <c r="BF894" i="3"/>
  <c r="BH894" i="3"/>
  <c r="N892" i="3"/>
  <c r="P892" i="3"/>
  <c r="R892" i="3"/>
  <c r="T892" i="3"/>
  <c r="V892" i="3"/>
  <c r="X892" i="3"/>
  <c r="Z892" i="3"/>
  <c r="AB892" i="3"/>
  <c r="AD892" i="3"/>
  <c r="AF892" i="3"/>
  <c r="AH892" i="3"/>
  <c r="AJ892" i="3"/>
  <c r="AL892" i="3"/>
  <c r="AN892" i="3"/>
  <c r="AP892" i="3"/>
  <c r="AR892" i="3"/>
  <c r="AT892" i="3"/>
  <c r="AV892" i="3"/>
  <c r="AX892" i="3"/>
  <c r="AZ892" i="3"/>
  <c r="BB892" i="3"/>
  <c r="BD892" i="3"/>
  <c r="BF892" i="3"/>
  <c r="BH892" i="3"/>
  <c r="N890" i="3"/>
  <c r="P890" i="3"/>
  <c r="R890" i="3"/>
  <c r="T890" i="3"/>
  <c r="V890" i="3"/>
  <c r="X890" i="3"/>
  <c r="Z890" i="3"/>
  <c r="AB890" i="3"/>
  <c r="AD890" i="3"/>
  <c r="AF890" i="3"/>
  <c r="AH890" i="3"/>
  <c r="AJ890" i="3"/>
  <c r="AL890" i="3"/>
  <c r="AN890" i="3"/>
  <c r="AP890" i="3"/>
  <c r="AR890" i="3"/>
  <c r="AT890" i="3"/>
  <c r="AV890" i="3"/>
  <c r="AX890" i="3"/>
  <c r="AZ890" i="3"/>
  <c r="BB890" i="3"/>
  <c r="BD890" i="3"/>
  <c r="BF890" i="3"/>
  <c r="BH890" i="3"/>
  <c r="N888" i="3"/>
  <c r="P888" i="3"/>
  <c r="R888" i="3"/>
  <c r="T888" i="3"/>
  <c r="V888" i="3"/>
  <c r="X888" i="3"/>
  <c r="Z888" i="3"/>
  <c r="AB888" i="3"/>
  <c r="AD888" i="3"/>
  <c r="AF888" i="3"/>
  <c r="AH888" i="3"/>
  <c r="AJ888" i="3"/>
  <c r="AL888" i="3"/>
  <c r="AN888" i="3"/>
  <c r="AP888" i="3"/>
  <c r="AR888" i="3"/>
  <c r="AT888" i="3"/>
  <c r="AV888" i="3"/>
  <c r="AX888" i="3"/>
  <c r="AZ888" i="3"/>
  <c r="BB888" i="3"/>
  <c r="BD888" i="3"/>
  <c r="BF888" i="3"/>
  <c r="BH888" i="3"/>
  <c r="O888" i="3"/>
  <c r="S888" i="3"/>
  <c r="W888" i="3"/>
  <c r="AA888" i="3"/>
  <c r="AE888" i="3"/>
  <c r="AI888" i="3"/>
  <c r="AM888" i="3"/>
  <c r="AQ888" i="3"/>
  <c r="AU888" i="3"/>
  <c r="AY888" i="3"/>
  <c r="BC888" i="3"/>
  <c r="BG888" i="3"/>
  <c r="M888" i="3"/>
  <c r="Q888" i="3"/>
  <c r="U888" i="3"/>
  <c r="Y888" i="3"/>
  <c r="AC888" i="3"/>
  <c r="AG888" i="3"/>
  <c r="N886" i="3"/>
  <c r="P886" i="3"/>
  <c r="R886" i="3"/>
  <c r="T886" i="3"/>
  <c r="V886" i="3"/>
  <c r="X886" i="3"/>
  <c r="Z886" i="3"/>
  <c r="AB886" i="3"/>
  <c r="AD886" i="3"/>
  <c r="AF886" i="3"/>
  <c r="AH886" i="3"/>
  <c r="AJ886" i="3"/>
  <c r="AL886" i="3"/>
  <c r="AN886" i="3"/>
  <c r="AP886" i="3"/>
  <c r="AR886" i="3"/>
  <c r="AT886" i="3"/>
  <c r="AV886" i="3"/>
  <c r="AX886" i="3"/>
  <c r="AZ886" i="3"/>
  <c r="BB886" i="3"/>
  <c r="BD886" i="3"/>
  <c r="BF886" i="3"/>
  <c r="BH886" i="3"/>
  <c r="M886" i="3"/>
  <c r="Q886" i="3"/>
  <c r="U886" i="3"/>
  <c r="Y886" i="3"/>
  <c r="AC886" i="3"/>
  <c r="AG886" i="3"/>
  <c r="AK886" i="3"/>
  <c r="AO886" i="3"/>
  <c r="AS886" i="3"/>
  <c r="AW886" i="3"/>
  <c r="BA886" i="3"/>
  <c r="BE886" i="3"/>
  <c r="BI886" i="3"/>
  <c r="O886" i="3"/>
  <c r="S886" i="3"/>
  <c r="W886" i="3"/>
  <c r="AA886" i="3"/>
  <c r="AE886" i="3"/>
  <c r="AI886" i="3"/>
  <c r="AM886" i="3"/>
  <c r="AQ886" i="3"/>
  <c r="AU886" i="3"/>
  <c r="AY886" i="3"/>
  <c r="BC886" i="3"/>
  <c r="BG886" i="3"/>
  <c r="N884" i="3"/>
  <c r="P884" i="3"/>
  <c r="R884" i="3"/>
  <c r="T884" i="3"/>
  <c r="V884" i="3"/>
  <c r="X884" i="3"/>
  <c r="Z884" i="3"/>
  <c r="AB884" i="3"/>
  <c r="AD884" i="3"/>
  <c r="AF884" i="3"/>
  <c r="AH884" i="3"/>
  <c r="AJ884" i="3"/>
  <c r="AL884" i="3"/>
  <c r="AN884" i="3"/>
  <c r="AP884" i="3"/>
  <c r="AR884" i="3"/>
  <c r="AT884" i="3"/>
  <c r="AV884" i="3"/>
  <c r="AX884" i="3"/>
  <c r="AZ884" i="3"/>
  <c r="BB884" i="3"/>
  <c r="BD884" i="3"/>
  <c r="BF884" i="3"/>
  <c r="BH884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M884" i="3"/>
  <c r="Q884" i="3"/>
  <c r="U884" i="3"/>
  <c r="Y884" i="3"/>
  <c r="AC884" i="3"/>
  <c r="BK884" i="3" s="1"/>
  <c r="AG884" i="3"/>
  <c r="AK884" i="3"/>
  <c r="AO884" i="3"/>
  <c r="AS884" i="3"/>
  <c r="AW884" i="3"/>
  <c r="BA884" i="3"/>
  <c r="BE884" i="3"/>
  <c r="BI884" i="3"/>
  <c r="N882" i="3"/>
  <c r="P882" i="3"/>
  <c r="R882" i="3"/>
  <c r="T882" i="3"/>
  <c r="V882" i="3"/>
  <c r="X882" i="3"/>
  <c r="Z882" i="3"/>
  <c r="AB882" i="3"/>
  <c r="AD882" i="3"/>
  <c r="AF882" i="3"/>
  <c r="AH882" i="3"/>
  <c r="AJ882" i="3"/>
  <c r="AL882" i="3"/>
  <c r="AN882" i="3"/>
  <c r="AP882" i="3"/>
  <c r="AR882" i="3"/>
  <c r="AT882" i="3"/>
  <c r="AV882" i="3"/>
  <c r="AX882" i="3"/>
  <c r="AZ882" i="3"/>
  <c r="BB882" i="3"/>
  <c r="BD882" i="3"/>
  <c r="BF882" i="3"/>
  <c r="BH882" i="3"/>
  <c r="O882" i="3"/>
  <c r="S882" i="3"/>
  <c r="W882" i="3"/>
  <c r="AA882" i="3"/>
  <c r="AE882" i="3"/>
  <c r="AI882" i="3"/>
  <c r="AM882" i="3"/>
  <c r="AQ882" i="3"/>
  <c r="AU882" i="3"/>
  <c r="AY882" i="3"/>
  <c r="BC882" i="3"/>
  <c r="BG882" i="3"/>
  <c r="M882" i="3"/>
  <c r="Q882" i="3"/>
  <c r="U882" i="3"/>
  <c r="Y882" i="3"/>
  <c r="AC882" i="3"/>
  <c r="AG882" i="3"/>
  <c r="AK882" i="3"/>
  <c r="AO882" i="3"/>
  <c r="AS882" i="3"/>
  <c r="AW882" i="3"/>
  <c r="BA882" i="3"/>
  <c r="BE882" i="3"/>
  <c r="BI882" i="3"/>
  <c r="N880" i="3"/>
  <c r="P880" i="3"/>
  <c r="R880" i="3"/>
  <c r="T880" i="3"/>
  <c r="V880" i="3"/>
  <c r="X880" i="3"/>
  <c r="Z880" i="3"/>
  <c r="AB880" i="3"/>
  <c r="AD880" i="3"/>
  <c r="AF880" i="3"/>
  <c r="AH880" i="3"/>
  <c r="AJ880" i="3"/>
  <c r="AL880" i="3"/>
  <c r="AN880" i="3"/>
  <c r="AP880" i="3"/>
  <c r="AR880" i="3"/>
  <c r="AT880" i="3"/>
  <c r="AV880" i="3"/>
  <c r="AX880" i="3"/>
  <c r="AZ880" i="3"/>
  <c r="BB880" i="3"/>
  <c r="BD880" i="3"/>
  <c r="BF880" i="3"/>
  <c r="BH880" i="3"/>
  <c r="O880" i="3"/>
  <c r="S880" i="3"/>
  <c r="W880" i="3"/>
  <c r="AA880" i="3"/>
  <c r="AE880" i="3"/>
  <c r="AI880" i="3"/>
  <c r="AM880" i="3"/>
  <c r="AQ880" i="3"/>
  <c r="AU880" i="3"/>
  <c r="AY880" i="3"/>
  <c r="BC880" i="3"/>
  <c r="BG880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N878" i="3"/>
  <c r="P878" i="3"/>
  <c r="R878" i="3"/>
  <c r="T878" i="3"/>
  <c r="V878" i="3"/>
  <c r="X878" i="3"/>
  <c r="Z878" i="3"/>
  <c r="AB878" i="3"/>
  <c r="AD878" i="3"/>
  <c r="AF878" i="3"/>
  <c r="AH878" i="3"/>
  <c r="AJ878" i="3"/>
  <c r="AL878" i="3"/>
  <c r="AN878" i="3"/>
  <c r="AP878" i="3"/>
  <c r="AR878" i="3"/>
  <c r="AT878" i="3"/>
  <c r="AV878" i="3"/>
  <c r="AX878" i="3"/>
  <c r="AZ878" i="3"/>
  <c r="BB878" i="3"/>
  <c r="BD878" i="3"/>
  <c r="BF878" i="3"/>
  <c r="BH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M878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N876" i="3"/>
  <c r="P876" i="3"/>
  <c r="R876" i="3"/>
  <c r="T876" i="3"/>
  <c r="V876" i="3"/>
  <c r="X876" i="3"/>
  <c r="Z876" i="3"/>
  <c r="AB876" i="3"/>
  <c r="AD876" i="3"/>
  <c r="AF876" i="3"/>
  <c r="AH876" i="3"/>
  <c r="AJ876" i="3"/>
  <c r="AL876" i="3"/>
  <c r="AN876" i="3"/>
  <c r="AP876" i="3"/>
  <c r="AR876" i="3"/>
  <c r="AT876" i="3"/>
  <c r="AV876" i="3"/>
  <c r="AX876" i="3"/>
  <c r="AZ876" i="3"/>
  <c r="BB876" i="3"/>
  <c r="BD876" i="3"/>
  <c r="BF876" i="3"/>
  <c r="BH876" i="3"/>
  <c r="O876" i="3"/>
  <c r="S876" i="3"/>
  <c r="W876" i="3"/>
  <c r="AA876" i="3"/>
  <c r="AE876" i="3"/>
  <c r="AI876" i="3"/>
  <c r="AM876" i="3"/>
  <c r="AQ876" i="3"/>
  <c r="AU876" i="3"/>
  <c r="AY876" i="3"/>
  <c r="BC876" i="3"/>
  <c r="BG876" i="3"/>
  <c r="M876" i="3"/>
  <c r="Q876" i="3"/>
  <c r="U876" i="3"/>
  <c r="Y876" i="3"/>
  <c r="AC876" i="3"/>
  <c r="BK876" i="3" s="1"/>
  <c r="AG876" i="3"/>
  <c r="AK876" i="3"/>
  <c r="AO876" i="3"/>
  <c r="AS876" i="3"/>
  <c r="AW876" i="3"/>
  <c r="BA876" i="3"/>
  <c r="BE876" i="3"/>
  <c r="BI876" i="3"/>
  <c r="L875" i="3"/>
  <c r="N875" i="3" s="1"/>
  <c r="R875" i="3"/>
  <c r="Z875" i="3"/>
  <c r="AB875" i="3"/>
  <c r="AH875" i="3"/>
  <c r="AP875" i="3"/>
  <c r="AR875" i="3"/>
  <c r="AX875" i="3"/>
  <c r="BF875" i="3"/>
  <c r="BH875" i="3"/>
  <c r="U875" i="3"/>
  <c r="AK875" i="3"/>
  <c r="AO875" i="3"/>
  <c r="BA875" i="3"/>
  <c r="S875" i="3"/>
  <c r="W875" i="3"/>
  <c r="AI875" i="3"/>
  <c r="AM875" i="3"/>
  <c r="AY875" i="3"/>
  <c r="BC875" i="3"/>
  <c r="N872" i="3"/>
  <c r="P872" i="3"/>
  <c r="R872" i="3"/>
  <c r="T872" i="3"/>
  <c r="V872" i="3"/>
  <c r="X872" i="3"/>
  <c r="Z872" i="3"/>
  <c r="AB872" i="3"/>
  <c r="AD872" i="3"/>
  <c r="AF872" i="3"/>
  <c r="AH872" i="3"/>
  <c r="AJ872" i="3"/>
  <c r="AL872" i="3"/>
  <c r="AN872" i="3"/>
  <c r="AP872" i="3"/>
  <c r="AR872" i="3"/>
  <c r="AT872" i="3"/>
  <c r="AV872" i="3"/>
  <c r="AX872" i="3"/>
  <c r="AZ872" i="3"/>
  <c r="BB872" i="3"/>
  <c r="BD872" i="3"/>
  <c r="BF872" i="3"/>
  <c r="BH872" i="3"/>
  <c r="O872" i="3"/>
  <c r="S872" i="3"/>
  <c r="W872" i="3"/>
  <c r="AA872" i="3"/>
  <c r="AE872" i="3"/>
  <c r="AI872" i="3"/>
  <c r="AM872" i="3"/>
  <c r="AQ872" i="3"/>
  <c r="AU872" i="3"/>
  <c r="AY872" i="3"/>
  <c r="BC872" i="3"/>
  <c r="BG872" i="3"/>
  <c r="M872" i="3"/>
  <c r="Q872" i="3"/>
  <c r="U872" i="3"/>
  <c r="Y872" i="3"/>
  <c r="AC872" i="3"/>
  <c r="AG872" i="3"/>
  <c r="AK872" i="3"/>
  <c r="AO872" i="3"/>
  <c r="AS872" i="3"/>
  <c r="AW872" i="3"/>
  <c r="BA872" i="3"/>
  <c r="BE872" i="3"/>
  <c r="BI872" i="3"/>
  <c r="L871" i="3"/>
  <c r="M871" i="3" s="1"/>
  <c r="AH871" i="3"/>
  <c r="AX871" i="3"/>
  <c r="AC871" i="3"/>
  <c r="AS871" i="3"/>
  <c r="BI871" i="3"/>
  <c r="AI871" i="3"/>
  <c r="AY871" i="3"/>
  <c r="N868" i="3"/>
  <c r="P868" i="3"/>
  <c r="R868" i="3"/>
  <c r="T868" i="3"/>
  <c r="V868" i="3"/>
  <c r="X868" i="3"/>
  <c r="Z868" i="3"/>
  <c r="AB868" i="3"/>
  <c r="AD868" i="3"/>
  <c r="AF868" i="3"/>
  <c r="AH868" i="3"/>
  <c r="AJ868" i="3"/>
  <c r="AL868" i="3"/>
  <c r="AN868" i="3"/>
  <c r="AP868" i="3"/>
  <c r="AR868" i="3"/>
  <c r="AT868" i="3"/>
  <c r="AV868" i="3"/>
  <c r="AX868" i="3"/>
  <c r="AZ868" i="3"/>
  <c r="BB868" i="3"/>
  <c r="BD868" i="3"/>
  <c r="BF868" i="3"/>
  <c r="BH868" i="3"/>
  <c r="M868" i="3"/>
  <c r="Q868" i="3"/>
  <c r="U868" i="3"/>
  <c r="Y868" i="3"/>
  <c r="AC868" i="3"/>
  <c r="AG868" i="3"/>
  <c r="AK868" i="3"/>
  <c r="AO868" i="3"/>
  <c r="AS868" i="3"/>
  <c r="AW868" i="3"/>
  <c r="BA868" i="3"/>
  <c r="BE868" i="3"/>
  <c r="BI868" i="3"/>
  <c r="O868" i="3"/>
  <c r="W868" i="3"/>
  <c r="AE868" i="3"/>
  <c r="AM868" i="3"/>
  <c r="AU868" i="3"/>
  <c r="BC868" i="3"/>
  <c r="S868" i="3"/>
  <c r="AA868" i="3"/>
  <c r="AI868" i="3"/>
  <c r="AQ868" i="3"/>
  <c r="AY868" i="3"/>
  <c r="BG868" i="3"/>
  <c r="L867" i="3"/>
  <c r="M867" i="3" s="1"/>
  <c r="AN867" i="3"/>
  <c r="N864" i="3"/>
  <c r="P864" i="3"/>
  <c r="R864" i="3"/>
  <c r="T864" i="3"/>
  <c r="V864" i="3"/>
  <c r="X864" i="3"/>
  <c r="Z864" i="3"/>
  <c r="AB864" i="3"/>
  <c r="AD864" i="3"/>
  <c r="AF864" i="3"/>
  <c r="AH864" i="3"/>
  <c r="AJ864" i="3"/>
  <c r="AL864" i="3"/>
  <c r="AN864" i="3"/>
  <c r="AP864" i="3"/>
  <c r="AR864" i="3"/>
  <c r="AT864" i="3"/>
  <c r="AV864" i="3"/>
  <c r="AX864" i="3"/>
  <c r="AZ864" i="3"/>
  <c r="BB864" i="3"/>
  <c r="BD864" i="3"/>
  <c r="BF864" i="3"/>
  <c r="BH864" i="3"/>
  <c r="O864" i="3"/>
  <c r="S864" i="3"/>
  <c r="W864" i="3"/>
  <c r="AA864" i="3"/>
  <c r="AE864" i="3"/>
  <c r="AI864" i="3"/>
  <c r="AM864" i="3"/>
  <c r="AQ864" i="3"/>
  <c r="AU864" i="3"/>
  <c r="AY864" i="3"/>
  <c r="BC864" i="3"/>
  <c r="BG864" i="3"/>
  <c r="Q864" i="3"/>
  <c r="Y864" i="3"/>
  <c r="AG864" i="3"/>
  <c r="AO864" i="3"/>
  <c r="AW864" i="3"/>
  <c r="BE864" i="3"/>
  <c r="M864" i="3"/>
  <c r="U864" i="3"/>
  <c r="AC864" i="3"/>
  <c r="AK864" i="3"/>
  <c r="AS864" i="3"/>
  <c r="BA864" i="3"/>
  <c r="BI864" i="3"/>
  <c r="L863" i="3"/>
  <c r="K863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60" i="3"/>
  <c r="Q860" i="3"/>
  <c r="U860" i="3"/>
  <c r="Y860" i="3"/>
  <c r="AC860" i="3"/>
  <c r="AG860" i="3"/>
  <c r="AK860" i="3"/>
  <c r="AO860" i="3"/>
  <c r="AS860" i="3"/>
  <c r="AW860" i="3"/>
  <c r="BA860" i="3"/>
  <c r="BE860" i="3"/>
  <c r="BI860" i="3"/>
  <c r="S860" i="3"/>
  <c r="AA860" i="3"/>
  <c r="AI860" i="3"/>
  <c r="AQ860" i="3"/>
  <c r="AY860" i="3"/>
  <c r="BG860" i="3"/>
  <c r="O860" i="3"/>
  <c r="W860" i="3"/>
  <c r="AE860" i="3"/>
  <c r="AM860" i="3"/>
  <c r="AU860" i="3"/>
  <c r="BC860" i="3"/>
  <c r="L859" i="3"/>
  <c r="M859" i="3" s="1"/>
  <c r="AQ859" i="3"/>
  <c r="AN859" i="3"/>
  <c r="AX859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6" i="3"/>
  <c r="Q856" i="3"/>
  <c r="U856" i="3"/>
  <c r="Y856" i="3"/>
  <c r="AC856" i="3"/>
  <c r="AG856" i="3"/>
  <c r="AK856" i="3"/>
  <c r="AO856" i="3"/>
  <c r="AS856" i="3"/>
  <c r="AW856" i="3"/>
  <c r="BA856" i="3"/>
  <c r="BE856" i="3"/>
  <c r="BI856" i="3"/>
  <c r="O856" i="3"/>
  <c r="W856" i="3"/>
  <c r="AE856" i="3"/>
  <c r="AM856" i="3"/>
  <c r="AU856" i="3"/>
  <c r="BC856" i="3"/>
  <c r="S856" i="3"/>
  <c r="AA856" i="3"/>
  <c r="AI856" i="3"/>
  <c r="AQ856" i="3"/>
  <c r="AY856" i="3"/>
  <c r="BG856" i="3"/>
  <c r="L855" i="3"/>
  <c r="M855" i="3" s="1"/>
  <c r="O855" i="3"/>
  <c r="S855" i="3"/>
  <c r="W855" i="3"/>
  <c r="AA855" i="3"/>
  <c r="AE855" i="3"/>
  <c r="AI855" i="3"/>
  <c r="AM855" i="3"/>
  <c r="AQ855" i="3"/>
  <c r="AU855" i="3"/>
  <c r="AY855" i="3"/>
  <c r="BC855" i="3"/>
  <c r="BG855" i="3"/>
  <c r="P855" i="3"/>
  <c r="T855" i="3"/>
  <c r="X855" i="3"/>
  <c r="AF855" i="3"/>
  <c r="AJ855" i="3"/>
  <c r="AN855" i="3"/>
  <c r="AV855" i="3"/>
  <c r="AZ855" i="3"/>
  <c r="BD855" i="3"/>
  <c r="R855" i="3"/>
  <c r="Z855" i="3"/>
  <c r="AH855" i="3"/>
  <c r="AX855" i="3"/>
  <c r="BF855" i="3"/>
  <c r="N855" i="3"/>
  <c r="AD855" i="3"/>
  <c r="AL855" i="3"/>
  <c r="AT855" i="3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T816" i="3"/>
  <c r="AB816" i="3"/>
  <c r="AJ816" i="3"/>
  <c r="AR816" i="3"/>
  <c r="AZ816" i="3"/>
  <c r="BH816" i="3"/>
  <c r="P816" i="3"/>
  <c r="X816" i="3"/>
  <c r="AF816" i="3"/>
  <c r="AN816" i="3"/>
  <c r="AV816" i="3"/>
  <c r="BD816" i="3"/>
  <c r="L815" i="3"/>
  <c r="N815" i="3" s="1"/>
  <c r="T815" i="3"/>
  <c r="AJ815" i="3"/>
  <c r="AR815" i="3"/>
  <c r="AZ815" i="3"/>
  <c r="Y815" i="3"/>
  <c r="AO815" i="3"/>
  <c r="BE815" i="3"/>
  <c r="S815" i="3"/>
  <c r="AY815" i="3"/>
  <c r="N808" i="3"/>
  <c r="P808" i="3"/>
  <c r="R808" i="3"/>
  <c r="T808" i="3"/>
  <c r="V808" i="3"/>
  <c r="X808" i="3"/>
  <c r="Z808" i="3"/>
  <c r="AB808" i="3"/>
  <c r="AD808" i="3"/>
  <c r="AF808" i="3"/>
  <c r="AH808" i="3"/>
  <c r="AJ808" i="3"/>
  <c r="AL808" i="3"/>
  <c r="AN808" i="3"/>
  <c r="AP808" i="3"/>
  <c r="AR808" i="3"/>
  <c r="AT808" i="3"/>
  <c r="AV808" i="3"/>
  <c r="AX808" i="3"/>
  <c r="AZ808" i="3"/>
  <c r="BB808" i="3"/>
  <c r="BD808" i="3"/>
  <c r="BF808" i="3"/>
  <c r="BH808" i="3"/>
  <c r="M808" i="3"/>
  <c r="Q808" i="3"/>
  <c r="U808" i="3"/>
  <c r="Y808" i="3"/>
  <c r="AC808" i="3"/>
  <c r="AG808" i="3"/>
  <c r="AK808" i="3"/>
  <c r="AO808" i="3"/>
  <c r="AS808" i="3"/>
  <c r="AW808" i="3"/>
  <c r="BA808" i="3"/>
  <c r="BE808" i="3"/>
  <c r="BI808" i="3"/>
  <c r="S808" i="3"/>
  <c r="AA808" i="3"/>
  <c r="AI808" i="3"/>
  <c r="AQ808" i="3"/>
  <c r="AY808" i="3"/>
  <c r="BG808" i="3"/>
  <c r="W808" i="3"/>
  <c r="AM808" i="3"/>
  <c r="BC808" i="3"/>
  <c r="O808" i="3"/>
  <c r="AE808" i="3"/>
  <c r="AU808" i="3"/>
  <c r="L807" i="3"/>
  <c r="N807" i="3" s="1"/>
  <c r="AB807" i="3"/>
  <c r="AR807" i="3"/>
  <c r="BH807" i="3"/>
  <c r="AO807" i="3"/>
  <c r="AE807" i="3"/>
  <c r="AI807" i="3"/>
  <c r="N800" i="3"/>
  <c r="P800" i="3"/>
  <c r="R800" i="3"/>
  <c r="T800" i="3"/>
  <c r="V800" i="3"/>
  <c r="X800" i="3"/>
  <c r="Z800" i="3"/>
  <c r="AB800" i="3"/>
  <c r="AD800" i="3"/>
  <c r="AF800" i="3"/>
  <c r="AH800" i="3"/>
  <c r="AJ800" i="3"/>
  <c r="AL800" i="3"/>
  <c r="AN800" i="3"/>
  <c r="AP800" i="3"/>
  <c r="AR800" i="3"/>
  <c r="AT800" i="3"/>
  <c r="AV800" i="3"/>
  <c r="AX800" i="3"/>
  <c r="AZ800" i="3"/>
  <c r="BB800" i="3"/>
  <c r="BD800" i="3"/>
  <c r="BF800" i="3"/>
  <c r="BH800" i="3"/>
  <c r="O800" i="3"/>
  <c r="S800" i="3"/>
  <c r="W800" i="3"/>
  <c r="AA800" i="3"/>
  <c r="AE800" i="3"/>
  <c r="AI800" i="3"/>
  <c r="AM800" i="3"/>
  <c r="AQ800" i="3"/>
  <c r="AU800" i="3"/>
  <c r="AY800" i="3"/>
  <c r="BC800" i="3"/>
  <c r="BG800" i="3"/>
  <c r="Q800" i="3"/>
  <c r="Y800" i="3"/>
  <c r="AG800" i="3"/>
  <c r="AO800" i="3"/>
  <c r="AW800" i="3"/>
  <c r="BE800" i="3"/>
  <c r="M800" i="3"/>
  <c r="AC800" i="3"/>
  <c r="AS800" i="3"/>
  <c r="BI800" i="3"/>
  <c r="AK800" i="3"/>
  <c r="U800" i="3"/>
  <c r="BA800" i="3"/>
  <c r="L799" i="3"/>
  <c r="N799" i="3" s="1"/>
  <c r="T799" i="3"/>
  <c r="X799" i="3"/>
  <c r="AB799" i="3"/>
  <c r="AJ799" i="3"/>
  <c r="AN799" i="3"/>
  <c r="AR799" i="3"/>
  <c r="AZ799" i="3"/>
  <c r="BD799" i="3"/>
  <c r="BH799" i="3"/>
  <c r="AA799" i="3"/>
  <c r="AI799" i="3"/>
  <c r="AQ799" i="3"/>
  <c r="BG799" i="3"/>
  <c r="U799" i="3"/>
  <c r="AK799" i="3"/>
  <c r="BA799" i="3"/>
  <c r="Q799" i="3"/>
  <c r="AW799" i="3"/>
  <c r="BE799" i="3"/>
  <c r="BH906" i="3"/>
  <c r="BD906" i="3"/>
  <c r="AZ906" i="3"/>
  <c r="AV906" i="3"/>
  <c r="AR906" i="3"/>
  <c r="AN906" i="3"/>
  <c r="AJ906" i="3"/>
  <c r="AF906" i="3"/>
  <c r="AB906" i="3"/>
  <c r="X906" i="3"/>
  <c r="T906" i="3"/>
  <c r="BF904" i="3"/>
  <c r="BB904" i="3"/>
  <c r="AX904" i="3"/>
  <c r="AT904" i="3"/>
  <c r="AP904" i="3"/>
  <c r="AL904" i="3"/>
  <c r="AH904" i="3"/>
  <c r="AD904" i="3"/>
  <c r="Z904" i="3"/>
  <c r="V904" i="3"/>
  <c r="R904" i="3"/>
  <c r="N904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F900" i="3"/>
  <c r="BB900" i="3"/>
  <c r="AX900" i="3"/>
  <c r="AT900" i="3"/>
  <c r="AP900" i="3"/>
  <c r="AL900" i="3"/>
  <c r="AH900" i="3"/>
  <c r="AD900" i="3"/>
  <c r="Z900" i="3"/>
  <c r="V900" i="3"/>
  <c r="R900" i="3"/>
  <c r="N900" i="3"/>
  <c r="BH898" i="3"/>
  <c r="BD898" i="3"/>
  <c r="AZ898" i="3"/>
  <c r="AV898" i="3"/>
  <c r="AR898" i="3"/>
  <c r="AN898" i="3"/>
  <c r="AJ898" i="3"/>
  <c r="AF898" i="3"/>
  <c r="AB898" i="3"/>
  <c r="X898" i="3"/>
  <c r="T898" i="3"/>
  <c r="P898" i="3"/>
  <c r="BG896" i="3"/>
  <c r="BC896" i="3"/>
  <c r="AY896" i="3"/>
  <c r="AU896" i="3"/>
  <c r="AQ896" i="3"/>
  <c r="AM896" i="3"/>
  <c r="AI896" i="3"/>
  <c r="AE896" i="3"/>
  <c r="AA896" i="3"/>
  <c r="W896" i="3"/>
  <c r="S896" i="3"/>
  <c r="O896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BG892" i="3"/>
  <c r="BC892" i="3"/>
  <c r="AY892" i="3"/>
  <c r="AU892" i="3"/>
  <c r="AQ892" i="3"/>
  <c r="AM892" i="3"/>
  <c r="AI892" i="3"/>
  <c r="AE892" i="3"/>
  <c r="AA892" i="3"/>
  <c r="W892" i="3"/>
  <c r="S892" i="3"/>
  <c r="O892" i="3"/>
  <c r="BG890" i="3"/>
  <c r="BC890" i="3"/>
  <c r="AY890" i="3"/>
  <c r="AU890" i="3"/>
  <c r="AQ890" i="3"/>
  <c r="AM890" i="3"/>
  <c r="AI890" i="3"/>
  <c r="AE890" i="3"/>
  <c r="AA890" i="3"/>
  <c r="W890" i="3"/>
  <c r="S890" i="3"/>
  <c r="O890" i="3"/>
  <c r="BE888" i="3"/>
  <c r="AW888" i="3"/>
  <c r="AO888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L907" i="3"/>
  <c r="P907" i="3" s="1"/>
  <c r="L905" i="3"/>
  <c r="P905" i="3" s="1"/>
  <c r="L903" i="3"/>
  <c r="N903" i="3" s="1"/>
  <c r="L901" i="3"/>
  <c r="N901" i="3" s="1"/>
  <c r="L899" i="3"/>
  <c r="P899" i="3" s="1"/>
  <c r="L897" i="3"/>
  <c r="P897" i="3" s="1"/>
  <c r="L895" i="3"/>
  <c r="M895" i="3" s="1"/>
  <c r="L893" i="3"/>
  <c r="M893" i="3" s="1"/>
  <c r="L891" i="3"/>
  <c r="O891" i="3" s="1"/>
  <c r="L889" i="3"/>
  <c r="O889" i="3" s="1"/>
  <c r="L887" i="3"/>
  <c r="M887" i="3" s="1"/>
  <c r="L885" i="3"/>
  <c r="N885" i="3" s="1"/>
  <c r="L883" i="3"/>
  <c r="P883" i="3" s="1"/>
  <c r="L881" i="3"/>
  <c r="P881" i="3" s="1"/>
  <c r="L879" i="3"/>
  <c r="N879" i="3" s="1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N854" i="3"/>
  <c r="P854" i="3"/>
  <c r="R854" i="3"/>
  <c r="T854" i="3"/>
  <c r="V854" i="3"/>
  <c r="X854" i="3"/>
  <c r="Z854" i="3"/>
  <c r="AB854" i="3"/>
  <c r="AD854" i="3"/>
  <c r="AF854" i="3"/>
  <c r="AH854" i="3"/>
  <c r="AJ854" i="3"/>
  <c r="AL854" i="3"/>
  <c r="AN854" i="3"/>
  <c r="AP854" i="3"/>
  <c r="AR854" i="3"/>
  <c r="AT854" i="3"/>
  <c r="AV854" i="3"/>
  <c r="AX854" i="3"/>
  <c r="AZ854" i="3"/>
  <c r="BB854" i="3"/>
  <c r="BD854" i="3"/>
  <c r="BF854" i="3"/>
  <c r="BH854" i="3"/>
  <c r="O854" i="3"/>
  <c r="S854" i="3"/>
  <c r="W854" i="3"/>
  <c r="AA854" i="3"/>
  <c r="AE854" i="3"/>
  <c r="AI854" i="3"/>
  <c r="AM854" i="3"/>
  <c r="AQ854" i="3"/>
  <c r="AU854" i="3"/>
  <c r="AY854" i="3"/>
  <c r="BC854" i="3"/>
  <c r="BG854" i="3"/>
  <c r="M854" i="3"/>
  <c r="U854" i="3"/>
  <c r="AC854" i="3"/>
  <c r="AK854" i="3"/>
  <c r="AS854" i="3"/>
  <c r="BA854" i="3"/>
  <c r="BI854" i="3"/>
  <c r="Q854" i="3"/>
  <c r="Y854" i="3"/>
  <c r="AG854" i="3"/>
  <c r="AO854" i="3"/>
  <c r="AW854" i="3"/>
  <c r="BE854" i="3"/>
  <c r="L853" i="3"/>
  <c r="K853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O850" i="3"/>
  <c r="S850" i="3"/>
  <c r="W850" i="3"/>
  <c r="AA850" i="3"/>
  <c r="AE850" i="3"/>
  <c r="AI850" i="3"/>
  <c r="AM850" i="3"/>
  <c r="AQ850" i="3"/>
  <c r="AU850" i="3"/>
  <c r="AY850" i="3"/>
  <c r="BC850" i="3"/>
  <c r="BG850" i="3"/>
  <c r="Q850" i="3"/>
  <c r="Y850" i="3"/>
  <c r="AG850" i="3"/>
  <c r="AO850" i="3"/>
  <c r="AW850" i="3"/>
  <c r="BE850" i="3"/>
  <c r="M850" i="3"/>
  <c r="U850" i="3"/>
  <c r="AC850" i="3"/>
  <c r="AK850" i="3"/>
  <c r="AS850" i="3"/>
  <c r="BA850" i="3"/>
  <c r="BI850" i="3"/>
  <c r="L849" i="3"/>
  <c r="S849" i="3"/>
  <c r="AA849" i="3"/>
  <c r="AI849" i="3"/>
  <c r="AQ849" i="3"/>
  <c r="AY849" i="3"/>
  <c r="BG849" i="3"/>
  <c r="V849" i="3"/>
  <c r="AL849" i="3"/>
  <c r="BB849" i="3"/>
  <c r="AJ849" i="3"/>
  <c r="P849" i="3"/>
  <c r="AV849" i="3"/>
  <c r="N846" i="3"/>
  <c r="P846" i="3"/>
  <c r="R846" i="3"/>
  <c r="T846" i="3"/>
  <c r="V846" i="3"/>
  <c r="X846" i="3"/>
  <c r="Z846" i="3"/>
  <c r="AB846" i="3"/>
  <c r="AD846" i="3"/>
  <c r="AF846" i="3"/>
  <c r="AH846" i="3"/>
  <c r="AJ846" i="3"/>
  <c r="AL846" i="3"/>
  <c r="AN846" i="3"/>
  <c r="AP846" i="3"/>
  <c r="AR846" i="3"/>
  <c r="AT846" i="3"/>
  <c r="AV846" i="3"/>
  <c r="AX846" i="3"/>
  <c r="AZ846" i="3"/>
  <c r="BB846" i="3"/>
  <c r="BD846" i="3"/>
  <c r="BF846" i="3"/>
  <c r="BH846" i="3"/>
  <c r="O846" i="3"/>
  <c r="S846" i="3"/>
  <c r="W846" i="3"/>
  <c r="AA846" i="3"/>
  <c r="AE846" i="3"/>
  <c r="AI846" i="3"/>
  <c r="AM846" i="3"/>
  <c r="AQ846" i="3"/>
  <c r="AU846" i="3"/>
  <c r="AY846" i="3"/>
  <c r="BC846" i="3"/>
  <c r="BG846" i="3"/>
  <c r="M846" i="3"/>
  <c r="U846" i="3"/>
  <c r="AC846" i="3"/>
  <c r="AK846" i="3"/>
  <c r="AS846" i="3"/>
  <c r="BA846" i="3"/>
  <c r="BI846" i="3"/>
  <c r="Q846" i="3"/>
  <c r="Y846" i="3"/>
  <c r="AG846" i="3"/>
  <c r="AO846" i="3"/>
  <c r="AW846" i="3"/>
  <c r="BE846" i="3"/>
  <c r="L845" i="3"/>
  <c r="S845" i="3" s="1"/>
  <c r="AI845" i="3"/>
  <c r="BI845" i="3"/>
  <c r="R845" i="3"/>
  <c r="AP845" i="3"/>
  <c r="AN845" i="3"/>
  <c r="BD845" i="3"/>
  <c r="BH845" i="3"/>
  <c r="N842" i="3"/>
  <c r="P842" i="3"/>
  <c r="R842" i="3"/>
  <c r="T842" i="3"/>
  <c r="V842" i="3"/>
  <c r="X842" i="3"/>
  <c r="Z842" i="3"/>
  <c r="AB842" i="3"/>
  <c r="AD842" i="3"/>
  <c r="AF842" i="3"/>
  <c r="AH842" i="3"/>
  <c r="AJ842" i="3"/>
  <c r="AL842" i="3"/>
  <c r="AN842" i="3"/>
  <c r="AP842" i="3"/>
  <c r="AR842" i="3"/>
  <c r="AT842" i="3"/>
  <c r="AV842" i="3"/>
  <c r="AX842" i="3"/>
  <c r="AZ842" i="3"/>
  <c r="BB842" i="3"/>
  <c r="BD842" i="3"/>
  <c r="BF842" i="3"/>
  <c r="BH842" i="3"/>
  <c r="O842" i="3"/>
  <c r="S842" i="3"/>
  <c r="W842" i="3"/>
  <c r="AA842" i="3"/>
  <c r="AE842" i="3"/>
  <c r="AI842" i="3"/>
  <c r="AM842" i="3"/>
  <c r="AQ842" i="3"/>
  <c r="AU842" i="3"/>
  <c r="AY842" i="3"/>
  <c r="BC842" i="3"/>
  <c r="BG842" i="3"/>
  <c r="Q842" i="3"/>
  <c r="Y842" i="3"/>
  <c r="AG842" i="3"/>
  <c r="AO842" i="3"/>
  <c r="AW842" i="3"/>
  <c r="BE842" i="3"/>
  <c r="M842" i="3"/>
  <c r="U842" i="3"/>
  <c r="AC842" i="3"/>
  <c r="AK842" i="3"/>
  <c r="AS842" i="3"/>
  <c r="BA842" i="3"/>
  <c r="BI842" i="3"/>
  <c r="L841" i="3"/>
  <c r="K841" i="3"/>
  <c r="N838" i="3"/>
  <c r="P838" i="3"/>
  <c r="R838" i="3"/>
  <c r="T838" i="3"/>
  <c r="V838" i="3"/>
  <c r="X838" i="3"/>
  <c r="Z838" i="3"/>
  <c r="AB838" i="3"/>
  <c r="AD838" i="3"/>
  <c r="AF838" i="3"/>
  <c r="AH838" i="3"/>
  <c r="AJ838" i="3"/>
  <c r="AL838" i="3"/>
  <c r="AN838" i="3"/>
  <c r="AP838" i="3"/>
  <c r="AR838" i="3"/>
  <c r="AT838" i="3"/>
  <c r="AV838" i="3"/>
  <c r="AX838" i="3"/>
  <c r="AZ838" i="3"/>
  <c r="BB838" i="3"/>
  <c r="BD838" i="3"/>
  <c r="BF838" i="3"/>
  <c r="BH838" i="3"/>
  <c r="O838" i="3"/>
  <c r="S838" i="3"/>
  <c r="W838" i="3"/>
  <c r="AA838" i="3"/>
  <c r="AE838" i="3"/>
  <c r="AI838" i="3"/>
  <c r="AM838" i="3"/>
  <c r="AQ838" i="3"/>
  <c r="AU838" i="3"/>
  <c r="AY838" i="3"/>
  <c r="BC838" i="3"/>
  <c r="BG838" i="3"/>
  <c r="M838" i="3"/>
  <c r="U838" i="3"/>
  <c r="AC838" i="3"/>
  <c r="AK838" i="3"/>
  <c r="AS838" i="3"/>
  <c r="BA838" i="3"/>
  <c r="BI838" i="3"/>
  <c r="Q838" i="3"/>
  <c r="Y838" i="3"/>
  <c r="AG838" i="3"/>
  <c r="AO838" i="3"/>
  <c r="AW838" i="3"/>
  <c r="BE838" i="3"/>
  <c r="L837" i="3"/>
  <c r="K837" i="3"/>
  <c r="N834" i="3"/>
  <c r="P834" i="3"/>
  <c r="R834" i="3"/>
  <c r="T834" i="3"/>
  <c r="V834" i="3"/>
  <c r="X834" i="3"/>
  <c r="Z834" i="3"/>
  <c r="AB834" i="3"/>
  <c r="AD834" i="3"/>
  <c r="AF834" i="3"/>
  <c r="AH834" i="3"/>
  <c r="AJ834" i="3"/>
  <c r="AL834" i="3"/>
  <c r="AN834" i="3"/>
  <c r="AP834" i="3"/>
  <c r="AR834" i="3"/>
  <c r="AT834" i="3"/>
  <c r="AV834" i="3"/>
  <c r="AX834" i="3"/>
  <c r="AZ834" i="3"/>
  <c r="BB834" i="3"/>
  <c r="BD834" i="3"/>
  <c r="BF834" i="3"/>
  <c r="BH834" i="3"/>
  <c r="O834" i="3"/>
  <c r="S834" i="3"/>
  <c r="W834" i="3"/>
  <c r="AA834" i="3"/>
  <c r="AE834" i="3"/>
  <c r="AI834" i="3"/>
  <c r="AM834" i="3"/>
  <c r="AQ834" i="3"/>
  <c r="AU834" i="3"/>
  <c r="AY834" i="3"/>
  <c r="BC834" i="3"/>
  <c r="BG834" i="3"/>
  <c r="Q834" i="3"/>
  <c r="Y834" i="3"/>
  <c r="AG834" i="3"/>
  <c r="AO834" i="3"/>
  <c r="AW834" i="3"/>
  <c r="BE834" i="3"/>
  <c r="M834" i="3"/>
  <c r="U834" i="3"/>
  <c r="AC834" i="3"/>
  <c r="AK834" i="3"/>
  <c r="AS834" i="3"/>
  <c r="BA834" i="3"/>
  <c r="BI834" i="3"/>
  <c r="L833" i="3"/>
  <c r="K833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30" i="3"/>
  <c r="Q830" i="3"/>
  <c r="U830" i="3"/>
  <c r="Y830" i="3"/>
  <c r="AC830" i="3"/>
  <c r="AG830" i="3"/>
  <c r="AK830" i="3"/>
  <c r="AO830" i="3"/>
  <c r="AS830" i="3"/>
  <c r="AW830" i="3"/>
  <c r="BA830" i="3"/>
  <c r="BE830" i="3"/>
  <c r="BI830" i="3"/>
  <c r="O830" i="3"/>
  <c r="W830" i="3"/>
  <c r="AE830" i="3"/>
  <c r="AM830" i="3"/>
  <c r="AU830" i="3"/>
  <c r="BC830" i="3"/>
  <c r="AA830" i="3"/>
  <c r="AQ830" i="3"/>
  <c r="BG830" i="3"/>
  <c r="S830" i="3"/>
  <c r="AI830" i="3"/>
  <c r="AY830" i="3"/>
  <c r="L829" i="3"/>
  <c r="K829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P826" i="3"/>
  <c r="T826" i="3"/>
  <c r="X826" i="3"/>
  <c r="AB826" i="3"/>
  <c r="AF826" i="3"/>
  <c r="AJ826" i="3"/>
  <c r="AN826" i="3"/>
  <c r="AR826" i="3"/>
  <c r="AV826" i="3"/>
  <c r="AZ826" i="3"/>
  <c r="BD826" i="3"/>
  <c r="BH826" i="3"/>
  <c r="N826" i="3"/>
  <c r="V826" i="3"/>
  <c r="AD826" i="3"/>
  <c r="AL826" i="3"/>
  <c r="AT826" i="3"/>
  <c r="BB826" i="3"/>
  <c r="Z826" i="3"/>
  <c r="AP826" i="3"/>
  <c r="BF826" i="3"/>
  <c r="R826" i="3"/>
  <c r="AH826" i="3"/>
  <c r="AX826" i="3"/>
  <c r="L825" i="3"/>
  <c r="K825" i="3"/>
  <c r="M822" i="3"/>
  <c r="O822" i="3"/>
  <c r="Q822" i="3"/>
  <c r="S822" i="3"/>
  <c r="U822" i="3"/>
  <c r="W822" i="3"/>
  <c r="Y822" i="3"/>
  <c r="AA822" i="3"/>
  <c r="AC822" i="3"/>
  <c r="AE822" i="3"/>
  <c r="AG822" i="3"/>
  <c r="AI822" i="3"/>
  <c r="AK822" i="3"/>
  <c r="AM822" i="3"/>
  <c r="AO822" i="3"/>
  <c r="AQ822" i="3"/>
  <c r="AS822" i="3"/>
  <c r="AU822" i="3"/>
  <c r="AW822" i="3"/>
  <c r="AY822" i="3"/>
  <c r="BA822" i="3"/>
  <c r="BC822" i="3"/>
  <c r="BE822" i="3"/>
  <c r="BG822" i="3"/>
  <c r="BI822" i="3"/>
  <c r="P822" i="3"/>
  <c r="T822" i="3"/>
  <c r="X822" i="3"/>
  <c r="AB822" i="3"/>
  <c r="AF822" i="3"/>
  <c r="AJ822" i="3"/>
  <c r="AN822" i="3"/>
  <c r="AR822" i="3"/>
  <c r="AV822" i="3"/>
  <c r="AZ822" i="3"/>
  <c r="BD822" i="3"/>
  <c r="BH822" i="3"/>
  <c r="R822" i="3"/>
  <c r="Z822" i="3"/>
  <c r="AH822" i="3"/>
  <c r="AP822" i="3"/>
  <c r="AX822" i="3"/>
  <c r="BF822" i="3"/>
  <c r="V822" i="3"/>
  <c r="AL822" i="3"/>
  <c r="BB822" i="3"/>
  <c r="N822" i="3"/>
  <c r="AD822" i="3"/>
  <c r="AT822" i="3"/>
  <c r="M820" i="3"/>
  <c r="O820" i="3"/>
  <c r="Q820" i="3"/>
  <c r="S820" i="3"/>
  <c r="U820" i="3"/>
  <c r="W820" i="3"/>
  <c r="Y820" i="3"/>
  <c r="AA820" i="3"/>
  <c r="AC820" i="3"/>
  <c r="AE820" i="3"/>
  <c r="AG820" i="3"/>
  <c r="AI820" i="3"/>
  <c r="AK820" i="3"/>
  <c r="AM820" i="3"/>
  <c r="AO820" i="3"/>
  <c r="AQ820" i="3"/>
  <c r="AS820" i="3"/>
  <c r="AU820" i="3"/>
  <c r="AW820" i="3"/>
  <c r="AY820" i="3"/>
  <c r="BA820" i="3"/>
  <c r="BC820" i="3"/>
  <c r="BE820" i="3"/>
  <c r="BG820" i="3"/>
  <c r="BI820" i="3"/>
  <c r="N820" i="3"/>
  <c r="R820" i="3"/>
  <c r="V820" i="3"/>
  <c r="Z820" i="3"/>
  <c r="AD820" i="3"/>
  <c r="AH820" i="3"/>
  <c r="AL820" i="3"/>
  <c r="AP820" i="3"/>
  <c r="AT820" i="3"/>
  <c r="AX820" i="3"/>
  <c r="BB820" i="3"/>
  <c r="BF820" i="3"/>
  <c r="P820" i="3"/>
  <c r="X820" i="3"/>
  <c r="AF820" i="3"/>
  <c r="AN820" i="3"/>
  <c r="AV820" i="3"/>
  <c r="BD820" i="3"/>
  <c r="AB820" i="3"/>
  <c r="AR820" i="3"/>
  <c r="BH820" i="3"/>
  <c r="T820" i="3"/>
  <c r="AJ820" i="3"/>
  <c r="AZ820" i="3"/>
  <c r="L819" i="3"/>
  <c r="N819" i="3" s="1"/>
  <c r="AB819" i="3"/>
  <c r="AJ819" i="3"/>
  <c r="BH819" i="3"/>
  <c r="Y819" i="3"/>
  <c r="AO819" i="3"/>
  <c r="O819" i="3"/>
  <c r="AM819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P812" i="3"/>
  <c r="X812" i="3"/>
  <c r="AF812" i="3"/>
  <c r="AN812" i="3"/>
  <c r="AV812" i="3"/>
  <c r="BD812" i="3"/>
  <c r="T812" i="3"/>
  <c r="AB812" i="3"/>
  <c r="AJ812" i="3"/>
  <c r="AR812" i="3"/>
  <c r="AZ812" i="3"/>
  <c r="BH812" i="3"/>
  <c r="L811" i="3"/>
  <c r="M811" i="3" s="1"/>
  <c r="AQ811" i="3"/>
  <c r="BG811" i="3"/>
  <c r="AL811" i="3"/>
  <c r="AJ811" i="3"/>
  <c r="AV811" i="3"/>
  <c r="N804" i="3"/>
  <c r="P804" i="3"/>
  <c r="R804" i="3"/>
  <c r="T804" i="3"/>
  <c r="V804" i="3"/>
  <c r="X804" i="3"/>
  <c r="Z804" i="3"/>
  <c r="AB804" i="3"/>
  <c r="AD804" i="3"/>
  <c r="AF804" i="3"/>
  <c r="AH804" i="3"/>
  <c r="AJ804" i="3"/>
  <c r="AL804" i="3"/>
  <c r="AN804" i="3"/>
  <c r="AP804" i="3"/>
  <c r="AR804" i="3"/>
  <c r="AT804" i="3"/>
  <c r="AV804" i="3"/>
  <c r="AX804" i="3"/>
  <c r="AZ804" i="3"/>
  <c r="BB804" i="3"/>
  <c r="BD804" i="3"/>
  <c r="BF804" i="3"/>
  <c r="BH804" i="3"/>
  <c r="M804" i="3"/>
  <c r="Q804" i="3"/>
  <c r="U804" i="3"/>
  <c r="Y804" i="3"/>
  <c r="AC804" i="3"/>
  <c r="AG804" i="3"/>
  <c r="AK804" i="3"/>
  <c r="AO804" i="3"/>
  <c r="AS804" i="3"/>
  <c r="AW804" i="3"/>
  <c r="BA804" i="3"/>
  <c r="BE804" i="3"/>
  <c r="BI804" i="3"/>
  <c r="S804" i="3"/>
  <c r="AA804" i="3"/>
  <c r="AI804" i="3"/>
  <c r="AQ804" i="3"/>
  <c r="AY804" i="3"/>
  <c r="BG804" i="3"/>
  <c r="W804" i="3"/>
  <c r="AM804" i="3"/>
  <c r="BC804" i="3"/>
  <c r="O804" i="3"/>
  <c r="AE804" i="3"/>
  <c r="AU804" i="3"/>
  <c r="L803" i="3"/>
  <c r="N803" i="3" s="1"/>
  <c r="AJ803" i="3"/>
  <c r="BD803" i="3"/>
  <c r="AO803" i="3"/>
  <c r="AE803" i="3"/>
  <c r="AA803" i="3"/>
  <c r="M796" i="3"/>
  <c r="O796" i="3"/>
  <c r="Q796" i="3"/>
  <c r="S796" i="3"/>
  <c r="U796" i="3"/>
  <c r="W796" i="3"/>
  <c r="Y796" i="3"/>
  <c r="N796" i="3"/>
  <c r="R796" i="3"/>
  <c r="V796" i="3"/>
  <c r="Z796" i="3"/>
  <c r="AB796" i="3"/>
  <c r="AD796" i="3"/>
  <c r="AF796" i="3"/>
  <c r="AH796" i="3"/>
  <c r="AJ796" i="3"/>
  <c r="AL796" i="3"/>
  <c r="AN796" i="3"/>
  <c r="AP796" i="3"/>
  <c r="AR796" i="3"/>
  <c r="AT796" i="3"/>
  <c r="AV796" i="3"/>
  <c r="AX796" i="3"/>
  <c r="AZ796" i="3"/>
  <c r="BB796" i="3"/>
  <c r="BD796" i="3"/>
  <c r="BF796" i="3"/>
  <c r="BH796" i="3"/>
  <c r="T796" i="3"/>
  <c r="AA796" i="3"/>
  <c r="AE796" i="3"/>
  <c r="AI796" i="3"/>
  <c r="AM796" i="3"/>
  <c r="AQ796" i="3"/>
  <c r="AU796" i="3"/>
  <c r="AY796" i="3"/>
  <c r="BC796" i="3"/>
  <c r="BG796" i="3"/>
  <c r="X796" i="3"/>
  <c r="AG796" i="3"/>
  <c r="AO796" i="3"/>
  <c r="AW796" i="3"/>
  <c r="BE796" i="3"/>
  <c r="AC796" i="3"/>
  <c r="AS796" i="3"/>
  <c r="BI796" i="3"/>
  <c r="P796" i="3"/>
  <c r="BA796" i="3"/>
  <c r="AK796" i="3"/>
  <c r="L795" i="3"/>
  <c r="O795" i="3" s="1"/>
  <c r="AQ795" i="3"/>
  <c r="AL795" i="3"/>
  <c r="AZ795" i="3"/>
  <c r="BF906" i="3"/>
  <c r="BB906" i="3"/>
  <c r="AX906" i="3"/>
  <c r="AT906" i="3"/>
  <c r="AP906" i="3"/>
  <c r="AL906" i="3"/>
  <c r="AH906" i="3"/>
  <c r="AD906" i="3"/>
  <c r="Z906" i="3"/>
  <c r="V906" i="3"/>
  <c r="R906" i="3"/>
  <c r="N906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BF902" i="3"/>
  <c r="BB902" i="3"/>
  <c r="AX902" i="3"/>
  <c r="AT902" i="3"/>
  <c r="AP902" i="3"/>
  <c r="AL902" i="3"/>
  <c r="AH902" i="3"/>
  <c r="AD902" i="3"/>
  <c r="Z902" i="3"/>
  <c r="V902" i="3"/>
  <c r="R902" i="3"/>
  <c r="N902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F898" i="3"/>
  <c r="BB898" i="3"/>
  <c r="AX898" i="3"/>
  <c r="AT898" i="3"/>
  <c r="AP898" i="3"/>
  <c r="AL898" i="3"/>
  <c r="AH898" i="3"/>
  <c r="AD898" i="3"/>
  <c r="Z898" i="3"/>
  <c r="V898" i="3"/>
  <c r="R898" i="3"/>
  <c r="N898" i="3"/>
  <c r="BI896" i="3"/>
  <c r="BE896" i="3"/>
  <c r="BA896" i="3"/>
  <c r="AW896" i="3"/>
  <c r="AS896" i="3"/>
  <c r="AO896" i="3"/>
  <c r="AK896" i="3"/>
  <c r="AG896" i="3"/>
  <c r="AC896" i="3"/>
  <c r="Y896" i="3"/>
  <c r="U896" i="3"/>
  <c r="Q896" i="3"/>
  <c r="M896" i="3"/>
  <c r="BG894" i="3"/>
  <c r="BC894" i="3"/>
  <c r="AY894" i="3"/>
  <c r="AU894" i="3"/>
  <c r="AQ894" i="3"/>
  <c r="AM894" i="3"/>
  <c r="AI894" i="3"/>
  <c r="AE894" i="3"/>
  <c r="AA894" i="3"/>
  <c r="W894" i="3"/>
  <c r="S894" i="3"/>
  <c r="BM894" i="3" s="1"/>
  <c r="O894" i="3"/>
  <c r="BI892" i="3"/>
  <c r="BE892" i="3"/>
  <c r="BA892" i="3"/>
  <c r="AW892" i="3"/>
  <c r="AS892" i="3"/>
  <c r="AO892" i="3"/>
  <c r="AK892" i="3"/>
  <c r="AG892" i="3"/>
  <c r="AC892" i="3"/>
  <c r="Y892" i="3"/>
  <c r="U892" i="3"/>
  <c r="Q892" i="3"/>
  <c r="M892" i="3"/>
  <c r="BI890" i="3"/>
  <c r="BE890" i="3"/>
  <c r="BA890" i="3"/>
  <c r="AW890" i="3"/>
  <c r="AS890" i="3"/>
  <c r="AO890" i="3"/>
  <c r="AK890" i="3"/>
  <c r="AG890" i="3"/>
  <c r="AC890" i="3"/>
  <c r="Y890" i="3"/>
  <c r="U890" i="3"/>
  <c r="Q890" i="3"/>
  <c r="M890" i="3"/>
  <c r="BI888" i="3"/>
  <c r="BA888" i="3"/>
  <c r="AS888" i="3"/>
  <c r="AK888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BJ884" i="3"/>
  <c r="BL884" i="3"/>
  <c r="BN884" i="3"/>
  <c r="BJ882" i="3"/>
  <c r="BL882" i="3"/>
  <c r="BN882" i="3"/>
  <c r="BJ880" i="3"/>
  <c r="BL880" i="3"/>
  <c r="BN880" i="3"/>
  <c r="BJ878" i="3"/>
  <c r="BL878" i="3"/>
  <c r="BN878" i="3"/>
  <c r="BJ876" i="3"/>
  <c r="BL876" i="3"/>
  <c r="BN876" i="3"/>
  <c r="BJ872" i="3"/>
  <c r="BL872" i="3"/>
  <c r="BN872" i="3"/>
  <c r="BJ868" i="3"/>
  <c r="BL868" i="3"/>
  <c r="BN868" i="3"/>
  <c r="BJ864" i="3"/>
  <c r="BL864" i="3"/>
  <c r="BN864" i="3"/>
  <c r="BM834" i="3"/>
  <c r="BK834" i="3"/>
  <c r="BM830" i="3"/>
  <c r="BK830" i="3"/>
  <c r="BM826" i="3"/>
  <c r="BK826" i="3"/>
  <c r="BK822" i="3"/>
  <c r="BK820" i="3"/>
  <c r="BM816" i="3"/>
  <c r="BK816" i="3"/>
  <c r="BK812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AD859" i="3" l="1"/>
  <c r="BG859" i="3"/>
  <c r="AA859" i="3"/>
  <c r="AB795" i="3"/>
  <c r="BL795" i="3" s="1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BM908" i="3" s="1"/>
  <c r="O908" i="3"/>
  <c r="BL910" i="3"/>
  <c r="AF795" i="3"/>
  <c r="BG795" i="3"/>
  <c r="AA795" i="3"/>
  <c r="AI803" i="3"/>
  <c r="O803" i="3"/>
  <c r="Y803" i="3"/>
  <c r="BM803" i="3" s="1"/>
  <c r="AR803" i="3"/>
  <c r="X803" i="3"/>
  <c r="AK908" i="3"/>
  <c r="AC908" i="3"/>
  <c r="BK908" i="3" s="1"/>
  <c r="U908" i="3"/>
  <c r="M908" i="3"/>
  <c r="BM922" i="3"/>
  <c r="BL912" i="3"/>
  <c r="BM909" i="3"/>
  <c r="BB795" i="3"/>
  <c r="AY795" i="3"/>
  <c r="S795" i="3"/>
  <c r="BM795" i="3" s="1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BM855" i="3" s="1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BK796" i="3"/>
  <c r="AZ811" i="3"/>
  <c r="AT811" i="3"/>
  <c r="N811" i="3"/>
  <c r="AU811" i="3"/>
  <c r="AE811" i="3"/>
  <c r="O811" i="3"/>
  <c r="AU807" i="3"/>
  <c r="AW807" i="3"/>
  <c r="Q807" i="3"/>
  <c r="BJ807" i="3" s="1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BL811" i="3" s="1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BJ811" i="3" s="1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BM845" i="3" s="1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BL904" i="3" s="1"/>
  <c r="AW904" i="3"/>
  <c r="AO904" i="3"/>
  <c r="AG904" i="3"/>
  <c r="Y904" i="3"/>
  <c r="BM904" i="3" s="1"/>
  <c r="Q904" i="3"/>
  <c r="BJ915" i="3"/>
  <c r="BH795" i="3"/>
  <c r="AV795" i="3"/>
  <c r="P795" i="3"/>
  <c r="AT795" i="3"/>
  <c r="AD795" i="3"/>
  <c r="N795" i="3"/>
  <c r="BN795" i="3" s="1"/>
  <c r="BC795" i="3"/>
  <c r="AU795" i="3"/>
  <c r="AM795" i="3"/>
  <c r="AE795" i="3"/>
  <c r="W795" i="3"/>
  <c r="P811" i="3"/>
  <c r="BB811" i="3"/>
  <c r="V811" i="3"/>
  <c r="BK811" i="3" s="1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BL859" i="3" s="1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K882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BM820" i="3"/>
  <c r="BM822" i="3"/>
  <c r="M845" i="3"/>
  <c r="BN845" i="3" s="1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BL849" i="3" s="1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K807" i="3" s="1"/>
  <c r="BF807" i="3"/>
  <c r="BB807" i="3"/>
  <c r="AX807" i="3"/>
  <c r="AT807" i="3"/>
  <c r="AP807" i="3"/>
  <c r="AL807" i="3"/>
  <c r="AH807" i="3"/>
  <c r="AD807" i="3"/>
  <c r="BM807" i="3" s="1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BK864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N892" i="3"/>
  <c r="BK892" i="3"/>
  <c r="BM796" i="3"/>
  <c r="BK804" i="3"/>
  <c r="BN811" i="3"/>
  <c r="BN812" i="3"/>
  <c r="BJ820" i="3"/>
  <c r="BJ82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N890" i="3"/>
  <c r="BK890" i="3"/>
  <c r="BJ892" i="3"/>
  <c r="BL894" i="3"/>
  <c r="BN896" i="3"/>
  <c r="BK896" i="3"/>
  <c r="BJ795" i="3"/>
  <c r="BJ796" i="3"/>
  <c r="BL796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L804" i="3"/>
  <c r="BN804" i="3"/>
  <c r="BJ804" i="3"/>
  <c r="BM811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L820" i="3"/>
  <c r="BN820" i="3"/>
  <c r="BL822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BN834" i="3"/>
  <c r="BL834" i="3"/>
  <c r="BJ834" i="3"/>
  <c r="BJ838" i="3"/>
  <c r="BM838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M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BM849" i="3" s="1"/>
  <c r="AC849" i="3"/>
  <c r="BK849" i="3" s="1"/>
  <c r="Y849" i="3"/>
  <c r="U849" i="3"/>
  <c r="Q849" i="3"/>
  <c r="BN850" i="3"/>
  <c r="BK850" i="3"/>
  <c r="BJ850" i="3"/>
  <c r="BL850" i="3"/>
  <c r="BJ854" i="3"/>
  <c r="BM854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J906" i="3"/>
  <c r="BN906" i="3"/>
  <c r="BK906" i="3"/>
  <c r="BL890" i="3"/>
  <c r="BL892" i="3"/>
  <c r="BN894" i="3"/>
  <c r="BK894" i="3"/>
  <c r="BM896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BM799" i="3" s="1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N800" i="3"/>
  <c r="BL800" i="3"/>
  <c r="BJ800" i="3"/>
  <c r="BL807" i="3"/>
  <c r="BM808" i="3"/>
  <c r="BK808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L855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BM859" i="3" s="1"/>
  <c r="Y859" i="3"/>
  <c r="U859" i="3"/>
  <c r="Q859" i="3"/>
  <c r="BN860" i="3"/>
  <c r="BK860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BM867" i="3" s="1"/>
  <c r="U867" i="3"/>
  <c r="Q867" i="3"/>
  <c r="BM872" i="3"/>
  <c r="BM875" i="3"/>
  <c r="BM878" i="3"/>
  <c r="BM882" i="3"/>
  <c r="BL886" i="3"/>
  <c r="BM886" i="3"/>
  <c r="BJ898" i="3"/>
  <c r="BN898" i="3"/>
  <c r="BK898" i="3"/>
  <c r="BM900" i="3"/>
  <c r="BL900" i="3"/>
  <c r="BJ902" i="3"/>
  <c r="BN902" i="3"/>
  <c r="BK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L908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M804" i="3"/>
  <c r="BL812" i="3"/>
  <c r="BN82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BL830" i="3"/>
  <c r="BJ830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N838" i="3"/>
  <c r="BK838" i="3"/>
  <c r="BL838" i="3"/>
  <c r="BM842" i="3"/>
  <c r="BJ845" i="3"/>
  <c r="BN846" i="3"/>
  <c r="BK846" i="3"/>
  <c r="BL846" i="3"/>
  <c r="BM850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N854" i="3"/>
  <c r="BK854" i="3"/>
  <c r="BL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BN877" i="3" s="1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M906" i="3"/>
  <c r="BL906" i="3"/>
  <c r="BM892" i="3"/>
  <c r="BJ894" i="3"/>
  <c r="BL896" i="3"/>
  <c r="BK799" i="3"/>
  <c r="BM800" i="3"/>
  <c r="BK800" i="3"/>
  <c r="BL808" i="3"/>
  <c r="BN808" i="3"/>
  <c r="BJ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J855" i="3"/>
  <c r="BN855" i="3"/>
  <c r="BK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K863" i="3" s="1"/>
  <c r="BG863" i="3"/>
  <c r="O863" i="3"/>
  <c r="W863" i="3"/>
  <c r="AE863" i="3"/>
  <c r="AM863" i="3"/>
  <c r="AU863" i="3"/>
  <c r="BC863" i="3"/>
  <c r="BK868" i="3"/>
  <c r="BM868" i="3"/>
  <c r="BK871" i="3"/>
  <c r="AD871" i="3"/>
  <c r="Z871" i="3"/>
  <c r="R871" i="3"/>
  <c r="Y871" i="3"/>
  <c r="U871" i="3"/>
  <c r="Q871" i="3"/>
  <c r="BK872" i="3"/>
  <c r="BM876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M890" i="3"/>
  <c r="BJ890" i="3"/>
  <c r="BJ896" i="3"/>
  <c r="BM898" i="3"/>
  <c r="BL898" i="3"/>
  <c r="BJ900" i="3"/>
  <c r="BN900" i="3"/>
  <c r="BK900" i="3"/>
  <c r="BM902" i="3"/>
  <c r="BL902" i="3"/>
  <c r="BJ904" i="3"/>
  <c r="BN904" i="3"/>
  <c r="BK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N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L757" i="3" s="1"/>
  <c r="J757" i="3"/>
  <c r="E758" i="3"/>
  <c r="F758" i="3"/>
  <c r="G758" i="3"/>
  <c r="H758" i="3"/>
  <c r="I758" i="3"/>
  <c r="J758" i="3"/>
  <c r="E759" i="3"/>
  <c r="F759" i="3"/>
  <c r="G759" i="3"/>
  <c r="H759" i="3"/>
  <c r="I759" i="3"/>
  <c r="L759" i="3" s="1"/>
  <c r="J759" i="3"/>
  <c r="E760" i="3"/>
  <c r="F760" i="3"/>
  <c r="G760" i="3"/>
  <c r="H760" i="3"/>
  <c r="I760" i="3"/>
  <c r="J760" i="3"/>
  <c r="E761" i="3"/>
  <c r="F761" i="3"/>
  <c r="G761" i="3"/>
  <c r="H761" i="3"/>
  <c r="I761" i="3"/>
  <c r="L761" i="3" s="1"/>
  <c r="J761" i="3"/>
  <c r="E762" i="3"/>
  <c r="F762" i="3"/>
  <c r="G762" i="3"/>
  <c r="H762" i="3"/>
  <c r="I762" i="3"/>
  <c r="J762" i="3"/>
  <c r="E763" i="3"/>
  <c r="F763" i="3"/>
  <c r="G763" i="3"/>
  <c r="H763" i="3"/>
  <c r="I763" i="3"/>
  <c r="L763" i="3" s="1"/>
  <c r="J763" i="3"/>
  <c r="E764" i="3"/>
  <c r="F764" i="3"/>
  <c r="G764" i="3"/>
  <c r="H764" i="3"/>
  <c r="I764" i="3"/>
  <c r="J764" i="3"/>
  <c r="E765" i="3"/>
  <c r="F765" i="3"/>
  <c r="G765" i="3"/>
  <c r="H765" i="3"/>
  <c r="I765" i="3"/>
  <c r="L765" i="3" s="1"/>
  <c r="J765" i="3"/>
  <c r="E766" i="3"/>
  <c r="F766" i="3"/>
  <c r="G766" i="3"/>
  <c r="H766" i="3"/>
  <c r="I766" i="3"/>
  <c r="J766" i="3"/>
  <c r="E767" i="3"/>
  <c r="F767" i="3"/>
  <c r="G767" i="3"/>
  <c r="H767" i="3"/>
  <c r="I767" i="3"/>
  <c r="L767" i="3" s="1"/>
  <c r="J767" i="3"/>
  <c r="E768" i="3"/>
  <c r="F768" i="3"/>
  <c r="G768" i="3"/>
  <c r="H768" i="3"/>
  <c r="I768" i="3"/>
  <c r="J768" i="3"/>
  <c r="E769" i="3"/>
  <c r="F769" i="3"/>
  <c r="G769" i="3"/>
  <c r="H769" i="3"/>
  <c r="I769" i="3"/>
  <c r="L769" i="3" s="1"/>
  <c r="J769" i="3"/>
  <c r="E770" i="3"/>
  <c r="F770" i="3"/>
  <c r="G770" i="3"/>
  <c r="H770" i="3"/>
  <c r="I770" i="3"/>
  <c r="J770" i="3"/>
  <c r="E771" i="3"/>
  <c r="F771" i="3"/>
  <c r="G771" i="3"/>
  <c r="H771" i="3"/>
  <c r="I771" i="3"/>
  <c r="L771" i="3" s="1"/>
  <c r="J771" i="3"/>
  <c r="E772" i="3"/>
  <c r="F772" i="3"/>
  <c r="G772" i="3"/>
  <c r="H772" i="3"/>
  <c r="I772" i="3"/>
  <c r="J772" i="3"/>
  <c r="E773" i="3"/>
  <c r="F773" i="3"/>
  <c r="G773" i="3"/>
  <c r="H773" i="3"/>
  <c r="I773" i="3"/>
  <c r="L773" i="3" s="1"/>
  <c r="J773" i="3"/>
  <c r="E774" i="3"/>
  <c r="F774" i="3"/>
  <c r="G774" i="3"/>
  <c r="H774" i="3"/>
  <c r="I774" i="3"/>
  <c r="J774" i="3"/>
  <c r="E775" i="3"/>
  <c r="F775" i="3"/>
  <c r="G775" i="3"/>
  <c r="H775" i="3"/>
  <c r="I775" i="3"/>
  <c r="L775" i="3" s="1"/>
  <c r="J775" i="3"/>
  <c r="E776" i="3"/>
  <c r="F776" i="3"/>
  <c r="G776" i="3"/>
  <c r="H776" i="3"/>
  <c r="I776" i="3"/>
  <c r="J776" i="3"/>
  <c r="E777" i="3"/>
  <c r="F777" i="3"/>
  <c r="G777" i="3"/>
  <c r="H777" i="3"/>
  <c r="I777" i="3"/>
  <c r="L777" i="3" s="1"/>
  <c r="J777" i="3"/>
  <c r="E778" i="3"/>
  <c r="F778" i="3"/>
  <c r="G778" i="3"/>
  <c r="H778" i="3"/>
  <c r="I778" i="3"/>
  <c r="J778" i="3"/>
  <c r="E779" i="3"/>
  <c r="F779" i="3"/>
  <c r="G779" i="3"/>
  <c r="H779" i="3"/>
  <c r="I779" i="3"/>
  <c r="L779" i="3" s="1"/>
  <c r="J779" i="3"/>
  <c r="E780" i="3"/>
  <c r="F780" i="3"/>
  <c r="G780" i="3"/>
  <c r="H780" i="3"/>
  <c r="I780" i="3"/>
  <c r="J780" i="3"/>
  <c r="E781" i="3"/>
  <c r="F781" i="3"/>
  <c r="G781" i="3"/>
  <c r="H781" i="3"/>
  <c r="I781" i="3"/>
  <c r="L781" i="3" s="1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L776" i="3" l="1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M787" i="3" s="1"/>
  <c r="L785" i="3"/>
  <c r="K785" i="3"/>
  <c r="L783" i="3"/>
  <c r="K783" i="3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Q787" i="3"/>
  <c r="U787" i="3"/>
  <c r="Y787" i="3"/>
  <c r="AG787" i="3"/>
  <c r="AK787" i="3"/>
  <c r="AO787" i="3"/>
  <c r="AS787" i="3"/>
  <c r="AW787" i="3"/>
  <c r="BA787" i="3"/>
  <c r="BE787" i="3"/>
  <c r="BI787" i="3"/>
  <c r="N787" i="3"/>
  <c r="R787" i="3"/>
  <c r="V787" i="3"/>
  <c r="Z787" i="3"/>
  <c r="AD787" i="3"/>
  <c r="AH787" i="3"/>
  <c r="AL787" i="3"/>
  <c r="AP787" i="3"/>
  <c r="AT787" i="3"/>
  <c r="AX787" i="3"/>
  <c r="BB787" i="3"/>
  <c r="BF787" i="3"/>
  <c r="O787" i="3"/>
  <c r="S787" i="3"/>
  <c r="W787" i="3"/>
  <c r="AA787" i="3"/>
  <c r="AE787" i="3"/>
  <c r="AI787" i="3"/>
  <c r="AM787" i="3"/>
  <c r="AQ787" i="3"/>
  <c r="AU787" i="3"/>
  <c r="AY787" i="3"/>
  <c r="BC787" i="3"/>
  <c r="BG787" i="3"/>
  <c r="P783" i="3"/>
  <c r="T783" i="3"/>
  <c r="X783" i="3"/>
  <c r="AB783" i="3"/>
  <c r="AF783" i="3"/>
  <c r="AJ783" i="3"/>
  <c r="AN783" i="3"/>
  <c r="AR783" i="3"/>
  <c r="AV783" i="3"/>
  <c r="AZ783" i="3"/>
  <c r="BD783" i="3"/>
  <c r="BH783" i="3"/>
  <c r="M783" i="3"/>
  <c r="Q783" i="3"/>
  <c r="U783" i="3"/>
  <c r="Y783" i="3"/>
  <c r="AC783" i="3"/>
  <c r="AG783" i="3"/>
  <c r="AK783" i="3"/>
  <c r="AO783" i="3"/>
  <c r="AS783" i="3"/>
  <c r="AW783" i="3"/>
  <c r="BA783" i="3"/>
  <c r="BE783" i="3"/>
  <c r="BI783" i="3"/>
  <c r="N783" i="3"/>
  <c r="R783" i="3"/>
  <c r="V783" i="3"/>
  <c r="Z783" i="3"/>
  <c r="AD783" i="3"/>
  <c r="AH783" i="3"/>
  <c r="AL783" i="3"/>
  <c r="AP783" i="3"/>
  <c r="AT783" i="3"/>
  <c r="AX783" i="3"/>
  <c r="BB783" i="3"/>
  <c r="BF783" i="3"/>
  <c r="W783" i="3"/>
  <c r="AM783" i="3"/>
  <c r="BC783" i="3"/>
  <c r="AA783" i="3"/>
  <c r="AQ783" i="3"/>
  <c r="BG783" i="3"/>
  <c r="O783" i="3"/>
  <c r="AE783" i="3"/>
  <c r="AU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BN779" i="3" s="1"/>
  <c r="AS779" i="3"/>
  <c r="Y779" i="3"/>
  <c r="AO779" i="3"/>
  <c r="BE779" i="3"/>
  <c r="AC779" i="3"/>
  <c r="BI779" i="3"/>
  <c r="BC789" i="3"/>
  <c r="AM789" i="3"/>
  <c r="W789" i="3"/>
  <c r="BH787" i="3"/>
  <c r="AR787" i="3"/>
  <c r="AB787" i="3"/>
  <c r="AW785" i="3"/>
  <c r="AG785" i="3"/>
  <c r="Q785" i="3"/>
  <c r="AY789" i="3"/>
  <c r="AI789" i="3"/>
  <c r="S789" i="3"/>
  <c r="BD787" i="3"/>
  <c r="AN787" i="3"/>
  <c r="X787" i="3"/>
  <c r="BI785" i="3"/>
  <c r="AS785" i="3"/>
  <c r="AC785" i="3"/>
  <c r="M785" i="3"/>
  <c r="AY783" i="3"/>
  <c r="AU789" i="3"/>
  <c r="AE789" i="3"/>
  <c r="AZ787" i="3"/>
  <c r="AJ787" i="3"/>
  <c r="T787" i="3"/>
  <c r="BE785" i="3"/>
  <c r="AO785" i="3"/>
  <c r="AI783" i="3"/>
  <c r="P789" i="3"/>
  <c r="T789" i="3"/>
  <c r="X789" i="3"/>
  <c r="AB789" i="3"/>
  <c r="AF789" i="3"/>
  <c r="AJ789" i="3"/>
  <c r="AN789" i="3"/>
  <c r="AR789" i="3"/>
  <c r="AV789" i="3"/>
  <c r="AZ789" i="3"/>
  <c r="BD789" i="3"/>
  <c r="BH789" i="3"/>
  <c r="M789" i="3"/>
  <c r="Q789" i="3"/>
  <c r="U789" i="3"/>
  <c r="Y789" i="3"/>
  <c r="AC789" i="3"/>
  <c r="AG789" i="3"/>
  <c r="AK789" i="3"/>
  <c r="AO789" i="3"/>
  <c r="AS789" i="3"/>
  <c r="AW789" i="3"/>
  <c r="BA789" i="3"/>
  <c r="BE789" i="3"/>
  <c r="BI789" i="3"/>
  <c r="N789" i="3"/>
  <c r="R789" i="3"/>
  <c r="V789" i="3"/>
  <c r="Z789" i="3"/>
  <c r="AD789" i="3"/>
  <c r="AH789" i="3"/>
  <c r="AL789" i="3"/>
  <c r="AP789" i="3"/>
  <c r="AT789" i="3"/>
  <c r="AX789" i="3"/>
  <c r="BB789" i="3"/>
  <c r="BF789" i="3"/>
  <c r="N785" i="3"/>
  <c r="R785" i="3"/>
  <c r="V785" i="3"/>
  <c r="Z785" i="3"/>
  <c r="AD785" i="3"/>
  <c r="AH785" i="3"/>
  <c r="AL785" i="3"/>
  <c r="AP785" i="3"/>
  <c r="AT785" i="3"/>
  <c r="AX785" i="3"/>
  <c r="BB785" i="3"/>
  <c r="BF785" i="3"/>
  <c r="O785" i="3"/>
  <c r="S785" i="3"/>
  <c r="W785" i="3"/>
  <c r="AA785" i="3"/>
  <c r="AE785" i="3"/>
  <c r="AI785" i="3"/>
  <c r="AM785" i="3"/>
  <c r="AQ785" i="3"/>
  <c r="AU785" i="3"/>
  <c r="AY785" i="3"/>
  <c r="BC785" i="3"/>
  <c r="BG785" i="3"/>
  <c r="P785" i="3"/>
  <c r="T785" i="3"/>
  <c r="X785" i="3"/>
  <c r="AB785" i="3"/>
  <c r="AF785" i="3"/>
  <c r="AJ785" i="3"/>
  <c r="AN785" i="3"/>
  <c r="AR785" i="3"/>
  <c r="AV785" i="3"/>
  <c r="AZ785" i="3"/>
  <c r="BD785" i="3"/>
  <c r="BH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V777" i="3"/>
  <c r="AL777" i="3"/>
  <c r="BB777" i="3"/>
  <c r="Z777" i="3"/>
  <c r="AP777" i="3"/>
  <c r="BF777" i="3"/>
  <c r="R777" i="3"/>
  <c r="AX777" i="3"/>
  <c r="N777" i="3"/>
  <c r="AD777" i="3"/>
  <c r="AT777" i="3"/>
  <c r="AH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AA775" i="3"/>
  <c r="AQ775" i="3"/>
  <c r="BG775" i="3"/>
  <c r="O775" i="3"/>
  <c r="AE775" i="3"/>
  <c r="AU775" i="3"/>
  <c r="AM775" i="3"/>
  <c r="S775" i="3"/>
  <c r="AI775" i="3"/>
  <c r="AY775" i="3"/>
  <c r="W775" i="3"/>
  <c r="BC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O769" i="3"/>
  <c r="AE769" i="3"/>
  <c r="AU769" i="3"/>
  <c r="S769" i="3"/>
  <c r="AI769" i="3"/>
  <c r="AY769" i="3"/>
  <c r="W769" i="3"/>
  <c r="AM769" i="3"/>
  <c r="BC769" i="3"/>
  <c r="BG769" i="3"/>
  <c r="AQ769" i="3"/>
  <c r="AA769" i="3"/>
  <c r="N767" i="3"/>
  <c r="R767" i="3"/>
  <c r="V767" i="3"/>
  <c r="Z767" i="3"/>
  <c r="AD767" i="3"/>
  <c r="AH767" i="3"/>
  <c r="AL767" i="3"/>
  <c r="AP767" i="3"/>
  <c r="AT767" i="3"/>
  <c r="AX767" i="3"/>
  <c r="P767" i="3"/>
  <c r="T767" i="3"/>
  <c r="X767" i="3"/>
  <c r="AB767" i="3"/>
  <c r="AF767" i="3"/>
  <c r="AJ767" i="3"/>
  <c r="AN767" i="3"/>
  <c r="AR767" i="3"/>
  <c r="Q767" i="3"/>
  <c r="Y767" i="3"/>
  <c r="AG767" i="3"/>
  <c r="AO767" i="3"/>
  <c r="AV767" i="3"/>
  <c r="BA767" i="3"/>
  <c r="BE767" i="3"/>
  <c r="BI767" i="3"/>
  <c r="S767" i="3"/>
  <c r="AA767" i="3"/>
  <c r="AI767" i="3"/>
  <c r="AQ767" i="3"/>
  <c r="AW767" i="3"/>
  <c r="BB767" i="3"/>
  <c r="BF767" i="3"/>
  <c r="M767" i="3"/>
  <c r="U767" i="3"/>
  <c r="AC767" i="3"/>
  <c r="AK767" i="3"/>
  <c r="AS767" i="3"/>
  <c r="AY767" i="3"/>
  <c r="BC767" i="3"/>
  <c r="BG767" i="3"/>
  <c r="W767" i="3"/>
  <c r="AZ767" i="3"/>
  <c r="AE767" i="3"/>
  <c r="BD767" i="3"/>
  <c r="AM767" i="3"/>
  <c r="BH767" i="3"/>
  <c r="O767" i="3"/>
  <c r="AU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R761" i="3"/>
  <c r="AH761" i="3"/>
  <c r="AX761" i="3"/>
  <c r="V761" i="3"/>
  <c r="AL761" i="3"/>
  <c r="BB761" i="3"/>
  <c r="Z761" i="3"/>
  <c r="AP761" i="3"/>
  <c r="BF761" i="3"/>
  <c r="AD761" i="3"/>
  <c r="AT761" i="3"/>
  <c r="N761" i="3"/>
  <c r="O759" i="3"/>
  <c r="S759" i="3"/>
  <c r="W759" i="3"/>
  <c r="AA759" i="3"/>
  <c r="AE759" i="3"/>
  <c r="AI759" i="3"/>
  <c r="AM759" i="3"/>
  <c r="AQ759" i="3"/>
  <c r="AU759" i="3"/>
  <c r="AY759" i="3"/>
  <c r="BC759" i="3"/>
  <c r="BG759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V759" i="3"/>
  <c r="AL759" i="3"/>
  <c r="BB759" i="3"/>
  <c r="Z759" i="3"/>
  <c r="AP759" i="3"/>
  <c r="BF759" i="3"/>
  <c r="N759" i="3"/>
  <c r="AD759" i="3"/>
  <c r="AT759" i="3"/>
  <c r="R759" i="3"/>
  <c r="AH759" i="3"/>
  <c r="AX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AV787" i="3"/>
  <c r="AF787" i="3"/>
  <c r="P787" i="3"/>
  <c r="BA785" i="3"/>
  <c r="AK785" i="3"/>
  <c r="U785" i="3"/>
  <c r="S783" i="3"/>
  <c r="BM783" i="3" s="1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K642" i="3" s="1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K646" i="3" s="1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K650" i="3" s="1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K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K657" i="3" s="1"/>
  <c r="G657" i="3"/>
  <c r="H657" i="3"/>
  <c r="I657" i="3"/>
  <c r="J657" i="3"/>
  <c r="E658" i="3"/>
  <c r="K658" i="3" s="1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K662" i="3" s="1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K666" i="3" s="1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K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K674" i="3" s="1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K678" i="3" s="1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K682" i="3" s="1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K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K690" i="3" s="1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K694" i="3" s="1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K697" i="3" s="1"/>
  <c r="G697" i="3"/>
  <c r="H697" i="3"/>
  <c r="I697" i="3"/>
  <c r="J697" i="3"/>
  <c r="E698" i="3"/>
  <c r="K698" i="3" s="1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K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K706" i="3" s="1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K710" i="3" s="1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K713" i="3" s="1"/>
  <c r="G713" i="3"/>
  <c r="H713" i="3"/>
  <c r="I713" i="3"/>
  <c r="J713" i="3"/>
  <c r="E714" i="3"/>
  <c r="K714" i="3" s="1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K723" i="3" s="1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K726" i="3" s="1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K743" i="3" s="1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L721" i="3" l="1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K696" i="3"/>
  <c r="L695" i="3"/>
  <c r="K695" i="3"/>
  <c r="K692" i="3"/>
  <c r="L691" i="3"/>
  <c r="K691" i="3"/>
  <c r="K688" i="3"/>
  <c r="L687" i="3"/>
  <c r="K687" i="3"/>
  <c r="K684" i="3"/>
  <c r="L683" i="3"/>
  <c r="K683" i="3"/>
  <c r="L680" i="3"/>
  <c r="K680" i="3"/>
  <c r="L679" i="3"/>
  <c r="K679" i="3"/>
  <c r="L675" i="3"/>
  <c r="K675" i="3"/>
  <c r="L672" i="3"/>
  <c r="K672" i="3"/>
  <c r="L671" i="3"/>
  <c r="K671" i="3"/>
  <c r="L667" i="3"/>
  <c r="K667" i="3"/>
  <c r="L664" i="3"/>
  <c r="K664" i="3"/>
  <c r="L663" i="3"/>
  <c r="K663" i="3"/>
  <c r="L659" i="3"/>
  <c r="K659" i="3"/>
  <c r="L656" i="3"/>
  <c r="K656" i="3"/>
  <c r="L655" i="3"/>
  <c r="K655" i="3"/>
  <c r="L651" i="3"/>
  <c r="K651" i="3"/>
  <c r="L648" i="3"/>
  <c r="K648" i="3"/>
  <c r="L647" i="3"/>
  <c r="K647" i="3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M750" i="3"/>
  <c r="Q750" i="3"/>
  <c r="U750" i="3"/>
  <c r="Y750" i="3"/>
  <c r="AC750" i="3"/>
  <c r="AG750" i="3"/>
  <c r="AK750" i="3"/>
  <c r="AO750" i="3"/>
  <c r="AS750" i="3"/>
  <c r="AW750" i="3"/>
  <c r="BA750" i="3"/>
  <c r="BE750" i="3"/>
  <c r="BI750" i="3"/>
  <c r="N750" i="3"/>
  <c r="R750" i="3"/>
  <c r="V750" i="3"/>
  <c r="Z750" i="3"/>
  <c r="AD750" i="3"/>
  <c r="AH750" i="3"/>
  <c r="AL750" i="3"/>
  <c r="AP750" i="3"/>
  <c r="AT750" i="3"/>
  <c r="AX750" i="3"/>
  <c r="BB750" i="3"/>
  <c r="BF750" i="3"/>
  <c r="O750" i="3"/>
  <c r="W750" i="3"/>
  <c r="AE750" i="3"/>
  <c r="AM750" i="3"/>
  <c r="AU750" i="3"/>
  <c r="BC750" i="3"/>
  <c r="P750" i="3"/>
  <c r="X750" i="3"/>
  <c r="AF750" i="3"/>
  <c r="AN750" i="3"/>
  <c r="AV750" i="3"/>
  <c r="BD750" i="3"/>
  <c r="S750" i="3"/>
  <c r="AA750" i="3"/>
  <c r="AI750" i="3"/>
  <c r="AQ750" i="3"/>
  <c r="AY750" i="3"/>
  <c r="BG750" i="3"/>
  <c r="T750" i="3"/>
  <c r="AZ750" i="3"/>
  <c r="AB750" i="3"/>
  <c r="BH750" i="3"/>
  <c r="AJ750" i="3"/>
  <c r="AR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P745" i="3"/>
  <c r="T745" i="3"/>
  <c r="X745" i="3"/>
  <c r="AB745" i="3"/>
  <c r="AF745" i="3"/>
  <c r="AJ745" i="3"/>
  <c r="AN745" i="3"/>
  <c r="AR745" i="3"/>
  <c r="AV745" i="3"/>
  <c r="AZ745" i="3"/>
  <c r="BD745" i="3"/>
  <c r="BH745" i="3"/>
  <c r="Q745" i="3"/>
  <c r="Y745" i="3"/>
  <c r="AG745" i="3"/>
  <c r="AO745" i="3"/>
  <c r="AW745" i="3"/>
  <c r="BE745" i="3"/>
  <c r="R745" i="3"/>
  <c r="Z745" i="3"/>
  <c r="AH745" i="3"/>
  <c r="AP745" i="3"/>
  <c r="AX745" i="3"/>
  <c r="BF745" i="3"/>
  <c r="M745" i="3"/>
  <c r="U745" i="3"/>
  <c r="AC745" i="3"/>
  <c r="AK745" i="3"/>
  <c r="AS745" i="3"/>
  <c r="BA745" i="3"/>
  <c r="BI745" i="3"/>
  <c r="V745" i="3"/>
  <c r="BB745" i="3"/>
  <c r="AD745" i="3"/>
  <c r="AL745" i="3"/>
  <c r="N745" i="3"/>
  <c r="AT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Y724" i="3" s="1"/>
  <c r="L720" i="3"/>
  <c r="O720" i="3" s="1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M715" i="3"/>
  <c r="Q715" i="3"/>
  <c r="U715" i="3"/>
  <c r="Y715" i="3"/>
  <c r="AC715" i="3"/>
  <c r="AG715" i="3"/>
  <c r="AK715" i="3"/>
  <c r="AO715" i="3"/>
  <c r="AS715" i="3"/>
  <c r="AW715" i="3"/>
  <c r="BA715" i="3"/>
  <c r="BE715" i="3"/>
  <c r="BI715" i="3"/>
  <c r="R715" i="3"/>
  <c r="Z715" i="3"/>
  <c r="AH715" i="3"/>
  <c r="AP715" i="3"/>
  <c r="AX715" i="3"/>
  <c r="BF715" i="3"/>
  <c r="S715" i="3"/>
  <c r="AA715" i="3"/>
  <c r="AI715" i="3"/>
  <c r="AQ715" i="3"/>
  <c r="AY715" i="3"/>
  <c r="BG715" i="3"/>
  <c r="N715" i="3"/>
  <c r="AD715" i="3"/>
  <c r="AT715" i="3"/>
  <c r="O715" i="3"/>
  <c r="AE715" i="3"/>
  <c r="AU715" i="3"/>
  <c r="V715" i="3"/>
  <c r="AL715" i="3"/>
  <c r="BB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O699" i="3"/>
  <c r="T699" i="3"/>
  <c r="Y699" i="3"/>
  <c r="AE699" i="3"/>
  <c r="AJ699" i="3"/>
  <c r="AO699" i="3"/>
  <c r="AU699" i="3"/>
  <c r="AZ699" i="3"/>
  <c r="BE699" i="3"/>
  <c r="P699" i="3"/>
  <c r="U699" i="3"/>
  <c r="AA699" i="3"/>
  <c r="AF699" i="3"/>
  <c r="AK699" i="3"/>
  <c r="AQ699" i="3"/>
  <c r="AV699" i="3"/>
  <c r="BA699" i="3"/>
  <c r="BG699" i="3"/>
  <c r="W699" i="3"/>
  <c r="AG699" i="3"/>
  <c r="AR699" i="3"/>
  <c r="BC699" i="3"/>
  <c r="M699" i="3"/>
  <c r="X699" i="3"/>
  <c r="AI699" i="3"/>
  <c r="AS699" i="3"/>
  <c r="BD699" i="3"/>
  <c r="AB699" i="3"/>
  <c r="AW699" i="3"/>
  <c r="AC699" i="3"/>
  <c r="AY699" i="3"/>
  <c r="Q699" i="3"/>
  <c r="AM699" i="3"/>
  <c r="BH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Q683" i="3"/>
  <c r="W683" i="3"/>
  <c r="AB683" i="3"/>
  <c r="AG683" i="3"/>
  <c r="AM683" i="3"/>
  <c r="AR683" i="3"/>
  <c r="AW683" i="3"/>
  <c r="BC683" i="3"/>
  <c r="BH683" i="3"/>
  <c r="M683" i="3"/>
  <c r="S683" i="3"/>
  <c r="X683" i="3"/>
  <c r="AC683" i="3"/>
  <c r="AI683" i="3"/>
  <c r="AN683" i="3"/>
  <c r="AS683" i="3"/>
  <c r="AY683" i="3"/>
  <c r="BD683" i="3"/>
  <c r="BI683" i="3"/>
  <c r="T683" i="3"/>
  <c r="AE683" i="3"/>
  <c r="AO683" i="3"/>
  <c r="AZ683" i="3"/>
  <c r="U683" i="3"/>
  <c r="AF683" i="3"/>
  <c r="AQ683" i="3"/>
  <c r="BA683" i="3"/>
  <c r="O683" i="3"/>
  <c r="Y683" i="3"/>
  <c r="AJ683" i="3"/>
  <c r="AU683" i="3"/>
  <c r="BE683" i="3"/>
  <c r="AK683" i="3"/>
  <c r="AV683" i="3"/>
  <c r="P683" i="3"/>
  <c r="BG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N672" i="3"/>
  <c r="T672" i="3"/>
  <c r="Y672" i="3"/>
  <c r="AD672" i="3"/>
  <c r="AJ672" i="3"/>
  <c r="AO672" i="3"/>
  <c r="AT672" i="3"/>
  <c r="AZ672" i="3"/>
  <c r="BE672" i="3"/>
  <c r="P672" i="3"/>
  <c r="V672" i="3"/>
  <c r="AC672" i="3"/>
  <c r="AK672" i="3"/>
  <c r="AR672" i="3"/>
  <c r="AX672" i="3"/>
  <c r="BF672" i="3"/>
  <c r="Q672" i="3"/>
  <c r="X672" i="3"/>
  <c r="AF672" i="3"/>
  <c r="AL672" i="3"/>
  <c r="AS672" i="3"/>
  <c r="BA672" i="3"/>
  <c r="BH672" i="3"/>
  <c r="Z672" i="3"/>
  <c r="AN672" i="3"/>
  <c r="BB672" i="3"/>
  <c r="M672" i="3"/>
  <c r="AB672" i="3"/>
  <c r="AP672" i="3"/>
  <c r="BD672" i="3"/>
  <c r="R672" i="3"/>
  <c r="AG672" i="3"/>
  <c r="AV672" i="3"/>
  <c r="BI672" i="3"/>
  <c r="AH672" i="3"/>
  <c r="AW672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U667" i="3"/>
  <c r="Z667" i="3"/>
  <c r="AF667" i="3"/>
  <c r="AK667" i="3"/>
  <c r="AP667" i="3"/>
  <c r="AV667" i="3"/>
  <c r="BA667" i="3"/>
  <c r="BF667" i="3"/>
  <c r="R667" i="3"/>
  <c r="Y667" i="3"/>
  <c r="AG667" i="3"/>
  <c r="AN667" i="3"/>
  <c r="AT667" i="3"/>
  <c r="BB667" i="3"/>
  <c r="BI667" i="3"/>
  <c r="M667" i="3"/>
  <c r="T667" i="3"/>
  <c r="AB667" i="3"/>
  <c r="AH667" i="3"/>
  <c r="AO667" i="3"/>
  <c r="AW667" i="3"/>
  <c r="BD667" i="3"/>
  <c r="V667" i="3"/>
  <c r="AJ667" i="3"/>
  <c r="AX667" i="3"/>
  <c r="X667" i="3"/>
  <c r="AL667" i="3"/>
  <c r="AZ667" i="3"/>
  <c r="N667" i="3"/>
  <c r="AC667" i="3"/>
  <c r="AR667" i="3"/>
  <c r="BE667" i="3"/>
  <c r="BH667" i="3"/>
  <c r="Q667" i="3"/>
  <c r="AD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N656" i="3"/>
  <c r="S656" i="3"/>
  <c r="Y656" i="3"/>
  <c r="AD656" i="3"/>
  <c r="AI656" i="3"/>
  <c r="AO656" i="3"/>
  <c r="AT656" i="3"/>
  <c r="AY656" i="3"/>
  <c r="BE656" i="3"/>
  <c r="M656" i="3"/>
  <c r="U656" i="3"/>
  <c r="AA656" i="3"/>
  <c r="AH656" i="3"/>
  <c r="AP656" i="3"/>
  <c r="AW656" i="3"/>
  <c r="BC656" i="3"/>
  <c r="R656" i="3"/>
  <c r="AC656" i="3"/>
  <c r="AL656" i="3"/>
  <c r="AU656" i="3"/>
  <c r="BF656" i="3"/>
  <c r="V656" i="3"/>
  <c r="AE656" i="3"/>
  <c r="AM656" i="3"/>
  <c r="AX656" i="3"/>
  <c r="BG656" i="3"/>
  <c r="O656" i="3"/>
  <c r="AG656" i="3"/>
  <c r="BA656" i="3"/>
  <c r="Q656" i="3"/>
  <c r="AK656" i="3"/>
  <c r="BB656" i="3"/>
  <c r="W656" i="3"/>
  <c r="AQ656" i="3"/>
  <c r="BI656" i="3"/>
  <c r="Z656" i="3"/>
  <c r="AS656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O651" i="3"/>
  <c r="U651" i="3"/>
  <c r="Z651" i="3"/>
  <c r="AE651" i="3"/>
  <c r="AK651" i="3"/>
  <c r="AP651" i="3"/>
  <c r="AU651" i="3"/>
  <c r="BA651" i="3"/>
  <c r="BF651" i="3"/>
  <c r="Q651" i="3"/>
  <c r="W651" i="3"/>
  <c r="AD651" i="3"/>
  <c r="AL651" i="3"/>
  <c r="AS651" i="3"/>
  <c r="AY651" i="3"/>
  <c r="BG651" i="3"/>
  <c r="N651" i="3"/>
  <c r="Y651" i="3"/>
  <c r="AH651" i="3"/>
  <c r="AQ651" i="3"/>
  <c r="BB651" i="3"/>
  <c r="R651" i="3"/>
  <c r="AA651" i="3"/>
  <c r="AI651" i="3"/>
  <c r="AT651" i="3"/>
  <c r="BC651" i="3"/>
  <c r="S651" i="3"/>
  <c r="AM651" i="3"/>
  <c r="BE651" i="3"/>
  <c r="V651" i="3"/>
  <c r="AO651" i="3"/>
  <c r="BI651" i="3"/>
  <c r="AC651" i="3"/>
  <c r="AW651" i="3"/>
  <c r="AX651" i="3"/>
  <c r="M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T643" i="3"/>
  <c r="AB643" i="3"/>
  <c r="AJ643" i="3"/>
  <c r="AR643" i="3"/>
  <c r="AZ643" i="3"/>
  <c r="BH643" i="3"/>
  <c r="Q643" i="3"/>
  <c r="AC643" i="3"/>
  <c r="AN643" i="3"/>
  <c r="AW643" i="3"/>
  <c r="BI643" i="3"/>
  <c r="U643" i="3"/>
  <c r="AG643" i="3"/>
  <c r="AV643" i="3"/>
  <c r="X643" i="3"/>
  <c r="AK643" i="3"/>
  <c r="BA643" i="3"/>
  <c r="Y643" i="3"/>
  <c r="BD643" i="3"/>
  <c r="AF643" i="3"/>
  <c r="BE643" i="3"/>
  <c r="M643" i="3"/>
  <c r="AO643" i="3"/>
  <c r="P643" i="3"/>
  <c r="BC715" i="3"/>
  <c r="AO707" i="3"/>
  <c r="S699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AM715" i="3"/>
  <c r="T707" i="3"/>
  <c r="BH691" i="3"/>
  <c r="BI664" i="3"/>
  <c r="K735" i="3"/>
  <c r="K731" i="3"/>
  <c r="L723" i="3"/>
  <c r="AD723" i="3" s="1"/>
  <c r="L719" i="3"/>
  <c r="AC719" i="3" s="1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T703" i="3"/>
  <c r="X703" i="3"/>
  <c r="AB703" i="3"/>
  <c r="AF703" i="3"/>
  <c r="AJ703" i="3"/>
  <c r="AN703" i="3"/>
  <c r="AR703" i="3"/>
  <c r="AV703" i="3"/>
  <c r="AZ703" i="3"/>
  <c r="BD703" i="3"/>
  <c r="BH703" i="3"/>
  <c r="O703" i="3"/>
  <c r="U703" i="3"/>
  <c r="Z703" i="3"/>
  <c r="AE703" i="3"/>
  <c r="AK703" i="3"/>
  <c r="AP703" i="3"/>
  <c r="AU703" i="3"/>
  <c r="BA703" i="3"/>
  <c r="BF703" i="3"/>
  <c r="Q703" i="3"/>
  <c r="V703" i="3"/>
  <c r="AA703" i="3"/>
  <c r="AG703" i="3"/>
  <c r="AL703" i="3"/>
  <c r="AQ703" i="3"/>
  <c r="AW703" i="3"/>
  <c r="BB703" i="3"/>
  <c r="BG703" i="3"/>
  <c r="M703" i="3"/>
  <c r="W703" i="3"/>
  <c r="AH703" i="3"/>
  <c r="AS703" i="3"/>
  <c r="BC703" i="3"/>
  <c r="N703" i="3"/>
  <c r="Y703" i="3"/>
  <c r="AI703" i="3"/>
  <c r="AT703" i="3"/>
  <c r="BE703" i="3"/>
  <c r="R703" i="3"/>
  <c r="AM703" i="3"/>
  <c r="BI703" i="3"/>
  <c r="S703" i="3"/>
  <c r="AO703" i="3"/>
  <c r="AC703" i="3"/>
  <c r="AX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R687" i="3"/>
  <c r="W687" i="3"/>
  <c r="AC687" i="3"/>
  <c r="AH687" i="3"/>
  <c r="AM687" i="3"/>
  <c r="AS687" i="3"/>
  <c r="AX687" i="3"/>
  <c r="BC687" i="3"/>
  <c r="BI687" i="3"/>
  <c r="N687" i="3"/>
  <c r="S687" i="3"/>
  <c r="Y687" i="3"/>
  <c r="AD687" i="3"/>
  <c r="AI687" i="3"/>
  <c r="AO687" i="3"/>
  <c r="AT687" i="3"/>
  <c r="AY687" i="3"/>
  <c r="BE687" i="3"/>
  <c r="U687" i="3"/>
  <c r="AE687" i="3"/>
  <c r="AP687" i="3"/>
  <c r="BA687" i="3"/>
  <c r="V687" i="3"/>
  <c r="AG687" i="3"/>
  <c r="AQ687" i="3"/>
  <c r="BB687" i="3"/>
  <c r="O687" i="3"/>
  <c r="Z687" i="3"/>
  <c r="AK687" i="3"/>
  <c r="AU687" i="3"/>
  <c r="BF687" i="3"/>
  <c r="AW687" i="3"/>
  <c r="Q687" i="3"/>
  <c r="BG687" i="3"/>
  <c r="AA687" i="3"/>
  <c r="AY723" i="3"/>
  <c r="M719" i="3"/>
  <c r="W715" i="3"/>
  <c r="AG711" i="3"/>
  <c r="AD703" i="3"/>
  <c r="BI699" i="3"/>
  <c r="AM691" i="3"/>
  <c r="AL687" i="3"/>
  <c r="AX680" i="3"/>
  <c r="AG651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Q679" i="3"/>
  <c r="V679" i="3"/>
  <c r="AA679" i="3"/>
  <c r="AG679" i="3"/>
  <c r="AL679" i="3"/>
  <c r="AQ679" i="3"/>
  <c r="AW679" i="3"/>
  <c r="BB679" i="3"/>
  <c r="BG679" i="3"/>
  <c r="M679" i="3"/>
  <c r="R679" i="3"/>
  <c r="W679" i="3"/>
  <c r="AC679" i="3"/>
  <c r="AH679" i="3"/>
  <c r="AM679" i="3"/>
  <c r="AS679" i="3"/>
  <c r="AX679" i="3"/>
  <c r="BC679" i="3"/>
  <c r="BI679" i="3"/>
  <c r="S679" i="3"/>
  <c r="AD679" i="3"/>
  <c r="AO679" i="3"/>
  <c r="AY679" i="3"/>
  <c r="U679" i="3"/>
  <c r="AE679" i="3"/>
  <c r="AP679" i="3"/>
  <c r="BA679" i="3"/>
  <c r="N679" i="3"/>
  <c r="BJ679" i="3" s="1"/>
  <c r="Y679" i="3"/>
  <c r="AI679" i="3"/>
  <c r="AT679" i="3"/>
  <c r="BE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O663" i="3"/>
  <c r="T663" i="3"/>
  <c r="Z663" i="3"/>
  <c r="AE663" i="3"/>
  <c r="AJ663" i="3"/>
  <c r="AP663" i="3"/>
  <c r="AU663" i="3"/>
  <c r="AZ663" i="3"/>
  <c r="BF663" i="3"/>
  <c r="R663" i="3"/>
  <c r="X663" i="3"/>
  <c r="AF663" i="3"/>
  <c r="AM663" i="3"/>
  <c r="AT663" i="3"/>
  <c r="BB663" i="3"/>
  <c r="BH663" i="3"/>
  <c r="S663" i="3"/>
  <c r="AB663" i="3"/>
  <c r="AL663" i="3"/>
  <c r="AV663" i="3"/>
  <c r="BD663" i="3"/>
  <c r="V663" i="3"/>
  <c r="AD663" i="3"/>
  <c r="AN663" i="3"/>
  <c r="AX663" i="3"/>
  <c r="BG663" i="3"/>
  <c r="W663" i="3"/>
  <c r="AQ663" i="3"/>
  <c r="AA663" i="3"/>
  <c r="AR663" i="3"/>
  <c r="N663" i="3"/>
  <c r="AH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R647" i="3"/>
  <c r="Z647" i="3"/>
  <c r="AH647" i="3"/>
  <c r="AP647" i="3"/>
  <c r="AX647" i="3"/>
  <c r="BF647" i="3"/>
  <c r="S647" i="3"/>
  <c r="AD647" i="3"/>
  <c r="AM647" i="3"/>
  <c r="AY647" i="3"/>
  <c r="O647" i="3"/>
  <c r="AE647" i="3"/>
  <c r="AT647" i="3"/>
  <c r="BG647" i="3"/>
  <c r="V647" i="3"/>
  <c r="AI647" i="3"/>
  <c r="AU647" i="3"/>
  <c r="W647" i="3"/>
  <c r="BB647" i="3"/>
  <c r="AA647" i="3"/>
  <c r="BC647" i="3"/>
  <c r="AL647" i="3"/>
  <c r="L644" i="3"/>
  <c r="K644" i="3"/>
  <c r="AK679" i="3"/>
  <c r="AQ671" i="3"/>
  <c r="T655" i="3"/>
  <c r="N647" i="3"/>
  <c r="L714" i="3"/>
  <c r="Z714" i="3" s="1"/>
  <c r="L710" i="3"/>
  <c r="X710" i="3" s="1"/>
  <c r="L706" i="3"/>
  <c r="AL706" i="3" s="1"/>
  <c r="L702" i="3"/>
  <c r="Z702" i="3" s="1"/>
  <c r="L698" i="3"/>
  <c r="AF698" i="3" s="1"/>
  <c r="L694" i="3"/>
  <c r="AP694" i="3" s="1"/>
  <c r="L690" i="3"/>
  <c r="L686" i="3"/>
  <c r="Z686" i="3" s="1"/>
  <c r="AV714" i="3"/>
  <c r="AF714" i="3"/>
  <c r="O706" i="3"/>
  <c r="AU702" i="3"/>
  <c r="Y702" i="3"/>
  <c r="BE698" i="3"/>
  <c r="AI698" i="3"/>
  <c r="N698" i="3"/>
  <c r="BC690" i="3"/>
  <c r="AH690" i="3"/>
  <c r="BD686" i="3"/>
  <c r="M686" i="3"/>
  <c r="Z679" i="3"/>
  <c r="AC671" i="3"/>
  <c r="BC663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J783" i="3"/>
  <c r="BM787" i="3"/>
  <c r="L681" i="3"/>
  <c r="L677" i="3"/>
  <c r="AE677" i="3" s="1"/>
  <c r="L673" i="3"/>
  <c r="L669" i="3"/>
  <c r="O669" i="3" s="1"/>
  <c r="L665" i="3"/>
  <c r="L661" i="3"/>
  <c r="R661" i="3" s="1"/>
  <c r="L657" i="3"/>
  <c r="L653" i="3"/>
  <c r="X653" i="3" s="1"/>
  <c r="L649" i="3"/>
  <c r="L645" i="3"/>
  <c r="BG645" i="3" s="1"/>
  <c r="L682" i="3"/>
  <c r="AR682" i="3" s="1"/>
  <c r="L678" i="3"/>
  <c r="V678" i="3" s="1"/>
  <c r="L674" i="3"/>
  <c r="L670" i="3"/>
  <c r="AK670" i="3" s="1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U642" i="3" s="1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N783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83" i="3"/>
  <c r="BN787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J736" i="3"/>
  <c r="BN736" i="3"/>
  <c r="BL736" i="3"/>
  <c r="BK672" i="3"/>
  <c r="BN672" i="3"/>
  <c r="BM643" i="3"/>
  <c r="BJ745" i="3"/>
  <c r="BL745" i="3"/>
  <c r="BN745" i="3"/>
  <c r="BK736" i="3"/>
  <c r="BM680" i="3"/>
  <c r="BL680" i="3"/>
  <c r="BK680" i="3"/>
  <c r="BN680" i="3"/>
  <c r="BM725" i="3"/>
  <c r="BL725" i="3"/>
  <c r="BK725" i="3"/>
  <c r="BM721" i="3"/>
  <c r="BL721" i="3"/>
  <c r="BK721" i="3"/>
  <c r="BM717" i="3"/>
  <c r="BL717" i="3"/>
  <c r="BK717" i="3"/>
  <c r="BM715" i="3"/>
  <c r="BL715" i="3"/>
  <c r="BK715" i="3"/>
  <c r="BL711" i="3"/>
  <c r="BK711" i="3"/>
  <c r="BM707" i="3"/>
  <c r="BL707" i="3"/>
  <c r="BK707" i="3"/>
  <c r="BL703" i="3"/>
  <c r="BL699" i="3"/>
  <c r="BK699" i="3"/>
  <c r="BL695" i="3"/>
  <c r="BM691" i="3"/>
  <c r="BL691" i="3"/>
  <c r="BK691" i="3"/>
  <c r="BM687" i="3"/>
  <c r="BL687" i="3"/>
  <c r="BK687" i="3"/>
  <c r="BK683" i="3"/>
  <c r="BK679" i="3"/>
  <c r="BM675" i="3"/>
  <c r="BL675" i="3"/>
  <c r="BK675" i="3"/>
  <c r="BK671" i="3"/>
  <c r="BM664" i="3"/>
  <c r="BJ664" i="3"/>
  <c r="BL664" i="3"/>
  <c r="BN664" i="3"/>
  <c r="BK664" i="3"/>
  <c r="BM656" i="3"/>
  <c r="BJ656" i="3"/>
  <c r="BL656" i="3"/>
  <c r="BN656" i="3"/>
  <c r="BK656" i="3"/>
  <c r="BM648" i="3"/>
  <c r="BJ648" i="3"/>
  <c r="BL648" i="3"/>
  <c r="BN648" i="3"/>
  <c r="BK648" i="3"/>
  <c r="BJ667" i="3"/>
  <c r="BN667" i="3"/>
  <c r="BJ663" i="3"/>
  <c r="BJ659" i="3"/>
  <c r="BL659" i="3"/>
  <c r="BN659" i="3"/>
  <c r="BN655" i="3"/>
  <c r="BJ651" i="3"/>
  <c r="BL651" i="3"/>
  <c r="BN651" i="3"/>
  <c r="BL647" i="3"/>
  <c r="BN647" i="3"/>
  <c r="BJ643" i="3"/>
  <c r="BL643" i="3"/>
  <c r="BN643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AP710" i="3" l="1"/>
  <c r="K612" i="3"/>
  <c r="P714" i="3"/>
  <c r="Q691" i="3"/>
  <c r="AQ647" i="3"/>
  <c r="BJ647" i="3" s="1"/>
  <c r="AS667" i="3"/>
  <c r="BL667" i="3" s="1"/>
  <c r="U672" i="3"/>
  <c r="AA683" i="3"/>
  <c r="AN699" i="3"/>
  <c r="BM699" i="3" s="1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BN663" i="3" s="1"/>
  <c r="AI663" i="3"/>
  <c r="BL663" i="3" s="1"/>
  <c r="BE671" i="3"/>
  <c r="BM671" i="3" s="1"/>
  <c r="O671" i="3"/>
  <c r="AU679" i="3"/>
  <c r="BF679" i="3"/>
  <c r="O679" i="3"/>
  <c r="K638" i="3"/>
  <c r="K627" i="3"/>
  <c r="AZ654" i="3"/>
  <c r="AK698" i="3"/>
  <c r="BK667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BK647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M663" i="3"/>
  <c r="BE669" i="3"/>
  <c r="AZ669" i="3"/>
  <c r="AJ669" i="3"/>
  <c r="AO669" i="3"/>
  <c r="M669" i="3"/>
  <c r="AN669" i="3"/>
  <c r="BH669" i="3"/>
  <c r="AL669" i="3"/>
  <c r="Q669" i="3"/>
  <c r="AU669" i="3"/>
  <c r="AE669" i="3"/>
  <c r="BN671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BM647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BK663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BN679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BJ703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K651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03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BL718" i="3" s="1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M651" i="3"/>
  <c r="BK659" i="3"/>
  <c r="BM667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BM731" i="3" s="1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72" i="3"/>
  <c r="BJ683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BJ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BN750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M750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BJ715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BM745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K639" i="3"/>
  <c r="L638" i="3"/>
  <c r="AL638" i="3" s="1"/>
  <c r="K635" i="3"/>
  <c r="L634" i="3"/>
  <c r="K631" i="3"/>
  <c r="K628" i="3"/>
  <c r="L627" i="3"/>
  <c r="K624" i="3"/>
  <c r="L623" i="3"/>
  <c r="M623" i="3" s="1"/>
  <c r="K611" i="3"/>
  <c r="N640" i="3"/>
  <c r="P640" i="3"/>
  <c r="R640" i="3"/>
  <c r="T640" i="3"/>
  <c r="V640" i="3"/>
  <c r="X640" i="3"/>
  <c r="Z640" i="3"/>
  <c r="AB640" i="3"/>
  <c r="AD640" i="3"/>
  <c r="AF640" i="3"/>
  <c r="AH640" i="3"/>
  <c r="AJ640" i="3"/>
  <c r="AL640" i="3"/>
  <c r="AN640" i="3"/>
  <c r="AP640" i="3"/>
  <c r="AR640" i="3"/>
  <c r="AT640" i="3"/>
  <c r="AV640" i="3"/>
  <c r="AX640" i="3"/>
  <c r="AZ640" i="3"/>
  <c r="BB640" i="3"/>
  <c r="BD640" i="3"/>
  <c r="BF640" i="3"/>
  <c r="BH640" i="3"/>
  <c r="M640" i="3"/>
  <c r="O640" i="3"/>
  <c r="Q640" i="3"/>
  <c r="S640" i="3"/>
  <c r="U640" i="3"/>
  <c r="W640" i="3"/>
  <c r="Y640" i="3"/>
  <c r="AA640" i="3"/>
  <c r="AC640" i="3"/>
  <c r="AE640" i="3"/>
  <c r="AG640" i="3"/>
  <c r="AI640" i="3"/>
  <c r="AK640" i="3"/>
  <c r="AM640" i="3"/>
  <c r="AO640" i="3"/>
  <c r="AQ640" i="3"/>
  <c r="AS640" i="3"/>
  <c r="AU640" i="3"/>
  <c r="AW640" i="3"/>
  <c r="AY640" i="3"/>
  <c r="BA640" i="3"/>
  <c r="BC640" i="3"/>
  <c r="BE640" i="3"/>
  <c r="BG640" i="3"/>
  <c r="BI640" i="3"/>
  <c r="AD638" i="3"/>
  <c r="AX638" i="3"/>
  <c r="Q638" i="3"/>
  <c r="AG638" i="3"/>
  <c r="AW638" i="3"/>
  <c r="N636" i="3"/>
  <c r="P636" i="3"/>
  <c r="R636" i="3"/>
  <c r="T636" i="3"/>
  <c r="V636" i="3"/>
  <c r="X636" i="3"/>
  <c r="Z636" i="3"/>
  <c r="AB636" i="3"/>
  <c r="AD636" i="3"/>
  <c r="AF636" i="3"/>
  <c r="AH636" i="3"/>
  <c r="AJ636" i="3"/>
  <c r="AL636" i="3"/>
  <c r="AN636" i="3"/>
  <c r="AP636" i="3"/>
  <c r="AR636" i="3"/>
  <c r="AT636" i="3"/>
  <c r="AV636" i="3"/>
  <c r="AX636" i="3"/>
  <c r="AZ636" i="3"/>
  <c r="BB636" i="3"/>
  <c r="BD636" i="3"/>
  <c r="BF636" i="3"/>
  <c r="BH636" i="3"/>
  <c r="M636" i="3"/>
  <c r="O636" i="3"/>
  <c r="Q636" i="3"/>
  <c r="S636" i="3"/>
  <c r="U636" i="3"/>
  <c r="W636" i="3"/>
  <c r="Y636" i="3"/>
  <c r="AA636" i="3"/>
  <c r="AC636" i="3"/>
  <c r="AE636" i="3"/>
  <c r="AG636" i="3"/>
  <c r="AI636" i="3"/>
  <c r="AK636" i="3"/>
  <c r="AM636" i="3"/>
  <c r="AO636" i="3"/>
  <c r="AQ636" i="3"/>
  <c r="AS636" i="3"/>
  <c r="AU636" i="3"/>
  <c r="AW636" i="3"/>
  <c r="AY636" i="3"/>
  <c r="BA636" i="3"/>
  <c r="BC636" i="3"/>
  <c r="BE636" i="3"/>
  <c r="BG636" i="3"/>
  <c r="BI636" i="3"/>
  <c r="N634" i="3"/>
  <c r="R634" i="3"/>
  <c r="V634" i="3"/>
  <c r="Z634" i="3"/>
  <c r="AD634" i="3"/>
  <c r="AH634" i="3"/>
  <c r="AL634" i="3"/>
  <c r="AP634" i="3"/>
  <c r="AT634" i="3"/>
  <c r="AX634" i="3"/>
  <c r="BB634" i="3"/>
  <c r="BF634" i="3"/>
  <c r="M634" i="3"/>
  <c r="Q634" i="3"/>
  <c r="U634" i="3"/>
  <c r="Y634" i="3"/>
  <c r="AC634" i="3"/>
  <c r="AG634" i="3"/>
  <c r="AK634" i="3"/>
  <c r="AO634" i="3"/>
  <c r="AS634" i="3"/>
  <c r="AW634" i="3"/>
  <c r="BA634" i="3"/>
  <c r="BE634" i="3"/>
  <c r="BI634" i="3"/>
  <c r="M632" i="3"/>
  <c r="O632" i="3"/>
  <c r="Q632" i="3"/>
  <c r="S632" i="3"/>
  <c r="U632" i="3"/>
  <c r="W632" i="3"/>
  <c r="Y632" i="3"/>
  <c r="AA632" i="3"/>
  <c r="AC632" i="3"/>
  <c r="AE632" i="3"/>
  <c r="AG632" i="3"/>
  <c r="AI632" i="3"/>
  <c r="AK632" i="3"/>
  <c r="AM632" i="3"/>
  <c r="AO632" i="3"/>
  <c r="AQ632" i="3"/>
  <c r="AS632" i="3"/>
  <c r="AU632" i="3"/>
  <c r="AW632" i="3"/>
  <c r="AY632" i="3"/>
  <c r="BA632" i="3"/>
  <c r="BC632" i="3"/>
  <c r="BE632" i="3"/>
  <c r="BG632" i="3"/>
  <c r="BI632" i="3"/>
  <c r="N632" i="3"/>
  <c r="P632" i="3"/>
  <c r="R632" i="3"/>
  <c r="T632" i="3"/>
  <c r="V632" i="3"/>
  <c r="X632" i="3"/>
  <c r="Z632" i="3"/>
  <c r="AB632" i="3"/>
  <c r="AD632" i="3"/>
  <c r="AF632" i="3"/>
  <c r="AH632" i="3"/>
  <c r="AJ632" i="3"/>
  <c r="AL632" i="3"/>
  <c r="AN632" i="3"/>
  <c r="AP632" i="3"/>
  <c r="AR632" i="3"/>
  <c r="AT632" i="3"/>
  <c r="AV632" i="3"/>
  <c r="AX632" i="3"/>
  <c r="AZ632" i="3"/>
  <c r="BB632" i="3"/>
  <c r="BD632" i="3"/>
  <c r="BF632" i="3"/>
  <c r="BH632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P623" i="3"/>
  <c r="T623" i="3"/>
  <c r="Q623" i="3"/>
  <c r="U623" i="3"/>
  <c r="Y623" i="3"/>
  <c r="AG623" i="3"/>
  <c r="X623" i="3"/>
  <c r="AF623" i="3"/>
  <c r="AP623" i="3"/>
  <c r="AT623" i="3"/>
  <c r="AX623" i="3"/>
  <c r="BF623" i="3"/>
  <c r="Z623" i="3"/>
  <c r="AH623" i="3"/>
  <c r="AQ623" i="3"/>
  <c r="AU623" i="3"/>
  <c r="AY623" i="3"/>
  <c r="BG623" i="3"/>
  <c r="L641" i="3"/>
  <c r="P641" i="3" s="1"/>
  <c r="L639" i="3"/>
  <c r="L637" i="3"/>
  <c r="N637" i="3" s="1"/>
  <c r="L635" i="3"/>
  <c r="L633" i="3"/>
  <c r="P633" i="3" s="1"/>
  <c r="L631" i="3"/>
  <c r="N629" i="3"/>
  <c r="P629" i="3"/>
  <c r="R629" i="3"/>
  <c r="T629" i="3"/>
  <c r="V629" i="3"/>
  <c r="X629" i="3"/>
  <c r="Z629" i="3"/>
  <c r="AB629" i="3"/>
  <c r="AD629" i="3"/>
  <c r="AF629" i="3"/>
  <c r="AH629" i="3"/>
  <c r="AJ629" i="3"/>
  <c r="AL629" i="3"/>
  <c r="AN629" i="3"/>
  <c r="AP629" i="3"/>
  <c r="AR629" i="3"/>
  <c r="AT629" i="3"/>
  <c r="AV629" i="3"/>
  <c r="AX629" i="3"/>
  <c r="AZ629" i="3"/>
  <c r="BB629" i="3"/>
  <c r="BD629" i="3"/>
  <c r="BF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N625" i="3"/>
  <c r="P625" i="3"/>
  <c r="R625" i="3"/>
  <c r="T625" i="3"/>
  <c r="V625" i="3"/>
  <c r="X625" i="3"/>
  <c r="Z625" i="3"/>
  <c r="AB625" i="3"/>
  <c r="AD625" i="3"/>
  <c r="AF625" i="3"/>
  <c r="AH625" i="3"/>
  <c r="AJ625" i="3"/>
  <c r="AL625" i="3"/>
  <c r="AN625" i="3"/>
  <c r="AP625" i="3"/>
  <c r="AR625" i="3"/>
  <c r="AT625" i="3"/>
  <c r="AV625" i="3"/>
  <c r="AX625" i="3"/>
  <c r="AZ625" i="3"/>
  <c r="BB625" i="3"/>
  <c r="BD625" i="3"/>
  <c r="BF625" i="3"/>
  <c r="BH625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L630" i="3"/>
  <c r="O630" i="3" s="1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N612" i="3"/>
  <c r="P612" i="3"/>
  <c r="R612" i="3"/>
  <c r="T612" i="3"/>
  <c r="V612" i="3"/>
  <c r="X612" i="3"/>
  <c r="Z612" i="3"/>
  <c r="AB612" i="3"/>
  <c r="AD612" i="3"/>
  <c r="AF612" i="3"/>
  <c r="AH612" i="3"/>
  <c r="AJ612" i="3"/>
  <c r="AL612" i="3"/>
  <c r="AN612" i="3"/>
  <c r="AP612" i="3"/>
  <c r="AR612" i="3"/>
  <c r="AT612" i="3"/>
  <c r="AV612" i="3"/>
  <c r="AX612" i="3"/>
  <c r="AZ612" i="3"/>
  <c r="BB612" i="3"/>
  <c r="BD612" i="3"/>
  <c r="BF612" i="3"/>
  <c r="BH612" i="3"/>
  <c r="M612" i="3"/>
  <c r="O612" i="3"/>
  <c r="Q612" i="3"/>
  <c r="S612" i="3"/>
  <c r="U612" i="3"/>
  <c r="W612" i="3"/>
  <c r="Y612" i="3"/>
  <c r="AA612" i="3"/>
  <c r="AC612" i="3"/>
  <c r="AE612" i="3"/>
  <c r="AG612" i="3"/>
  <c r="AI612" i="3"/>
  <c r="AK612" i="3"/>
  <c r="AM612" i="3"/>
  <c r="AO612" i="3"/>
  <c r="AQ612" i="3"/>
  <c r="AS612" i="3"/>
  <c r="AU612" i="3"/>
  <c r="AW612" i="3"/>
  <c r="AY612" i="3"/>
  <c r="BA612" i="3"/>
  <c r="BC612" i="3"/>
  <c r="BE612" i="3"/>
  <c r="BG612" i="3"/>
  <c r="BI612" i="3"/>
  <c r="L611" i="3"/>
  <c r="Z611" i="3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K515" i="3" s="1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K524" i="3" s="1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K556" i="3" s="1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K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K586" i="3" l="1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K561" i="3"/>
  <c r="L560" i="3"/>
  <c r="M560" i="3" s="1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N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K570" i="3"/>
  <c r="L565" i="3"/>
  <c r="L563" i="3"/>
  <c r="L561" i="3"/>
  <c r="L559" i="3"/>
  <c r="L557" i="3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L535" i="3"/>
  <c r="K527" i="3"/>
  <c r="L526" i="3"/>
  <c r="L522" i="3"/>
  <c r="L518" i="3"/>
  <c r="L505" i="3"/>
  <c r="N631" i="3"/>
  <c r="P635" i="3"/>
  <c r="N639" i="3"/>
  <c r="L546" i="3"/>
  <c r="K546" i="3"/>
  <c r="L542" i="3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M608" i="3" s="1"/>
  <c r="K606" i="3"/>
  <c r="K604" i="3"/>
  <c r="S604" i="3" s="1"/>
  <c r="K602" i="3"/>
  <c r="K609" i="3"/>
  <c r="K607" i="3"/>
  <c r="K605" i="3"/>
  <c r="K603" i="3"/>
  <c r="K601" i="3"/>
  <c r="L600" i="3"/>
  <c r="K597" i="3"/>
  <c r="L596" i="3"/>
  <c r="M596" i="3" s="1"/>
  <c r="K593" i="3"/>
  <c r="L592" i="3"/>
  <c r="K589" i="3"/>
  <c r="L588" i="3"/>
  <c r="K585" i="3"/>
  <c r="L584" i="3"/>
  <c r="K581" i="3"/>
  <c r="L580" i="3"/>
  <c r="K577" i="3"/>
  <c r="L576" i="3"/>
  <c r="K573" i="3"/>
  <c r="K571" i="3"/>
  <c r="K569" i="3"/>
  <c r="K567" i="3"/>
  <c r="L566" i="3"/>
  <c r="R566" i="3" s="1"/>
  <c r="K547" i="3"/>
  <c r="K545" i="3"/>
  <c r="K543" i="3"/>
  <c r="K541" i="3"/>
  <c r="R541" i="3" s="1"/>
  <c r="K539" i="3"/>
  <c r="K537" i="3"/>
  <c r="L536" i="3"/>
  <c r="K531" i="3"/>
  <c r="K529" i="3"/>
  <c r="L528" i="3"/>
  <c r="K525" i="3"/>
  <c r="L524" i="3"/>
  <c r="K521" i="3"/>
  <c r="L520" i="3"/>
  <c r="K518" i="3"/>
  <c r="L517" i="3"/>
  <c r="K514" i="3"/>
  <c r="L513" i="3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K500" i="3"/>
  <c r="L499" i="3"/>
  <c r="L495" i="3"/>
  <c r="K495" i="3"/>
  <c r="K494" i="3"/>
  <c r="M624" i="3"/>
  <c r="M628" i="3"/>
  <c r="O608" i="3"/>
  <c r="Q608" i="3"/>
  <c r="S608" i="3"/>
  <c r="W608" i="3"/>
  <c r="Y608" i="3"/>
  <c r="AA608" i="3"/>
  <c r="AE608" i="3"/>
  <c r="AG608" i="3"/>
  <c r="AI608" i="3"/>
  <c r="AM608" i="3"/>
  <c r="AO608" i="3"/>
  <c r="AQ608" i="3"/>
  <c r="AU608" i="3"/>
  <c r="AW608" i="3"/>
  <c r="AY608" i="3"/>
  <c r="BC608" i="3"/>
  <c r="BE608" i="3"/>
  <c r="BG608" i="3"/>
  <c r="N608" i="3"/>
  <c r="P608" i="3"/>
  <c r="R608" i="3"/>
  <c r="V608" i="3"/>
  <c r="X608" i="3"/>
  <c r="Z608" i="3"/>
  <c r="AD608" i="3"/>
  <c r="AF608" i="3"/>
  <c r="AH608" i="3"/>
  <c r="AL608" i="3"/>
  <c r="AN608" i="3"/>
  <c r="AP608" i="3"/>
  <c r="AT608" i="3"/>
  <c r="AV608" i="3"/>
  <c r="AX608" i="3"/>
  <c r="BB608" i="3"/>
  <c r="BD608" i="3"/>
  <c r="BF608" i="3"/>
  <c r="N571" i="3"/>
  <c r="P571" i="3"/>
  <c r="R571" i="3"/>
  <c r="T571" i="3"/>
  <c r="V571" i="3"/>
  <c r="X571" i="3"/>
  <c r="Z571" i="3"/>
  <c r="AB571" i="3"/>
  <c r="AD571" i="3"/>
  <c r="AF571" i="3"/>
  <c r="AH571" i="3"/>
  <c r="AJ571" i="3"/>
  <c r="AL571" i="3"/>
  <c r="AN571" i="3"/>
  <c r="AP571" i="3"/>
  <c r="AR571" i="3"/>
  <c r="AT571" i="3"/>
  <c r="AV571" i="3"/>
  <c r="AX571" i="3"/>
  <c r="AZ571" i="3"/>
  <c r="BB571" i="3"/>
  <c r="BD571" i="3"/>
  <c r="BF571" i="3"/>
  <c r="BH571" i="3"/>
  <c r="M571" i="3"/>
  <c r="O571" i="3"/>
  <c r="Q571" i="3"/>
  <c r="S571" i="3"/>
  <c r="U571" i="3"/>
  <c r="W571" i="3"/>
  <c r="Y571" i="3"/>
  <c r="AA571" i="3"/>
  <c r="AC571" i="3"/>
  <c r="AE571" i="3"/>
  <c r="AG571" i="3"/>
  <c r="AI571" i="3"/>
  <c r="AK571" i="3"/>
  <c r="AM571" i="3"/>
  <c r="AO571" i="3"/>
  <c r="AQ571" i="3"/>
  <c r="AS571" i="3"/>
  <c r="AU571" i="3"/>
  <c r="AW571" i="3"/>
  <c r="AY571" i="3"/>
  <c r="BA571" i="3"/>
  <c r="BC571" i="3"/>
  <c r="BE571" i="3"/>
  <c r="BG571" i="3"/>
  <c r="BI571" i="3"/>
  <c r="N569" i="3"/>
  <c r="P569" i="3"/>
  <c r="R569" i="3"/>
  <c r="T569" i="3"/>
  <c r="V569" i="3"/>
  <c r="X569" i="3"/>
  <c r="Z569" i="3"/>
  <c r="AB569" i="3"/>
  <c r="AD569" i="3"/>
  <c r="AF569" i="3"/>
  <c r="AH569" i="3"/>
  <c r="AJ569" i="3"/>
  <c r="AL569" i="3"/>
  <c r="AN569" i="3"/>
  <c r="AP569" i="3"/>
  <c r="AR569" i="3"/>
  <c r="AT569" i="3"/>
  <c r="AV569" i="3"/>
  <c r="AX569" i="3"/>
  <c r="AZ569" i="3"/>
  <c r="BB569" i="3"/>
  <c r="BD569" i="3"/>
  <c r="BF569" i="3"/>
  <c r="BH569" i="3"/>
  <c r="M569" i="3"/>
  <c r="O569" i="3"/>
  <c r="Q569" i="3"/>
  <c r="S569" i="3"/>
  <c r="U569" i="3"/>
  <c r="W569" i="3"/>
  <c r="Y569" i="3"/>
  <c r="AA569" i="3"/>
  <c r="AC569" i="3"/>
  <c r="AE569" i="3"/>
  <c r="AG569" i="3"/>
  <c r="AI569" i="3"/>
  <c r="AK569" i="3"/>
  <c r="AM569" i="3"/>
  <c r="AO569" i="3"/>
  <c r="AQ569" i="3"/>
  <c r="AS569" i="3"/>
  <c r="AU569" i="3"/>
  <c r="AW569" i="3"/>
  <c r="AY569" i="3"/>
  <c r="BA569" i="3"/>
  <c r="BC569" i="3"/>
  <c r="BE569" i="3"/>
  <c r="BG569" i="3"/>
  <c r="BI569" i="3"/>
  <c r="M567" i="3"/>
  <c r="O567" i="3"/>
  <c r="Q567" i="3"/>
  <c r="S567" i="3"/>
  <c r="U567" i="3"/>
  <c r="W567" i="3"/>
  <c r="Y567" i="3"/>
  <c r="AA567" i="3"/>
  <c r="AC567" i="3"/>
  <c r="AE567" i="3"/>
  <c r="AG567" i="3"/>
  <c r="AI567" i="3"/>
  <c r="AK567" i="3"/>
  <c r="AM567" i="3"/>
  <c r="AO567" i="3"/>
  <c r="AQ567" i="3"/>
  <c r="AS567" i="3"/>
  <c r="AU567" i="3"/>
  <c r="AW567" i="3"/>
  <c r="AY567" i="3"/>
  <c r="BA567" i="3"/>
  <c r="BC567" i="3"/>
  <c r="BE567" i="3"/>
  <c r="BG567" i="3"/>
  <c r="BI567" i="3"/>
  <c r="N567" i="3"/>
  <c r="P567" i="3"/>
  <c r="R567" i="3"/>
  <c r="T567" i="3"/>
  <c r="V567" i="3"/>
  <c r="X567" i="3"/>
  <c r="Z567" i="3"/>
  <c r="AB567" i="3"/>
  <c r="AD567" i="3"/>
  <c r="AF567" i="3"/>
  <c r="AH567" i="3"/>
  <c r="AJ567" i="3"/>
  <c r="AL567" i="3"/>
  <c r="AN567" i="3"/>
  <c r="AP567" i="3"/>
  <c r="AR567" i="3"/>
  <c r="AT567" i="3"/>
  <c r="AV567" i="3"/>
  <c r="AX567" i="3"/>
  <c r="AZ567" i="3"/>
  <c r="BB567" i="3"/>
  <c r="BD567" i="3"/>
  <c r="BF567" i="3"/>
  <c r="BH567" i="3"/>
  <c r="T545" i="3"/>
  <c r="AB545" i="3"/>
  <c r="AJ545" i="3"/>
  <c r="AR545" i="3"/>
  <c r="AZ545" i="3"/>
  <c r="BH545" i="3"/>
  <c r="S545" i="3"/>
  <c r="AA545" i="3"/>
  <c r="AI545" i="3"/>
  <c r="AQ545" i="3"/>
  <c r="AY545" i="3"/>
  <c r="BG545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P541" i="3"/>
  <c r="X541" i="3"/>
  <c r="AF541" i="3"/>
  <c r="AN541" i="3"/>
  <c r="AV541" i="3"/>
  <c r="BD541" i="3"/>
  <c r="O541" i="3"/>
  <c r="W541" i="3"/>
  <c r="AE541" i="3"/>
  <c r="AM541" i="3"/>
  <c r="AU541" i="3"/>
  <c r="BC541" i="3"/>
  <c r="N539" i="3"/>
  <c r="U539" i="3"/>
  <c r="AC539" i="3"/>
  <c r="AK539" i="3"/>
  <c r="AS539" i="3"/>
  <c r="BA539" i="3"/>
  <c r="BI539" i="3"/>
  <c r="T539" i="3"/>
  <c r="AB539" i="3"/>
  <c r="AJ539" i="3"/>
  <c r="AR539" i="3"/>
  <c r="AZ539" i="3"/>
  <c r="BH539" i="3"/>
  <c r="N537" i="3"/>
  <c r="P537" i="3"/>
  <c r="R537" i="3"/>
  <c r="T537" i="3"/>
  <c r="V537" i="3"/>
  <c r="X537" i="3"/>
  <c r="Z537" i="3"/>
  <c r="AB537" i="3"/>
  <c r="AD537" i="3"/>
  <c r="AF537" i="3"/>
  <c r="AH537" i="3"/>
  <c r="AJ537" i="3"/>
  <c r="AL537" i="3"/>
  <c r="AN537" i="3"/>
  <c r="AP537" i="3"/>
  <c r="AR537" i="3"/>
  <c r="AT537" i="3"/>
  <c r="AV537" i="3"/>
  <c r="AX537" i="3"/>
  <c r="AZ537" i="3"/>
  <c r="BB537" i="3"/>
  <c r="BD537" i="3"/>
  <c r="BF537" i="3"/>
  <c r="BH537" i="3"/>
  <c r="M537" i="3"/>
  <c r="O537" i="3"/>
  <c r="Q537" i="3"/>
  <c r="S537" i="3"/>
  <c r="U537" i="3"/>
  <c r="W537" i="3"/>
  <c r="Y537" i="3"/>
  <c r="AA537" i="3"/>
  <c r="AC537" i="3"/>
  <c r="AE537" i="3"/>
  <c r="AG537" i="3"/>
  <c r="AI537" i="3"/>
  <c r="AK537" i="3"/>
  <c r="AM537" i="3"/>
  <c r="AO537" i="3"/>
  <c r="AQ537" i="3"/>
  <c r="AS537" i="3"/>
  <c r="AU537" i="3"/>
  <c r="AW537" i="3"/>
  <c r="AY537" i="3"/>
  <c r="BA537" i="3"/>
  <c r="BC537" i="3"/>
  <c r="BE537" i="3"/>
  <c r="BG537" i="3"/>
  <c r="BI537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18" i="3"/>
  <c r="O518" i="3"/>
  <c r="Q518" i="3"/>
  <c r="S518" i="3"/>
  <c r="U518" i="3"/>
  <c r="W518" i="3"/>
  <c r="Y518" i="3"/>
  <c r="AA518" i="3"/>
  <c r="AC518" i="3"/>
  <c r="AE518" i="3"/>
  <c r="AG518" i="3"/>
  <c r="AI518" i="3"/>
  <c r="AK518" i="3"/>
  <c r="AM518" i="3"/>
  <c r="AO518" i="3"/>
  <c r="AQ518" i="3"/>
  <c r="AS518" i="3"/>
  <c r="AU518" i="3"/>
  <c r="AW518" i="3"/>
  <c r="AY518" i="3"/>
  <c r="BA518" i="3"/>
  <c r="BC518" i="3"/>
  <c r="BE518" i="3"/>
  <c r="BG518" i="3"/>
  <c r="BI518" i="3"/>
  <c r="N518" i="3"/>
  <c r="P518" i="3"/>
  <c r="R518" i="3"/>
  <c r="T518" i="3"/>
  <c r="V518" i="3"/>
  <c r="X518" i="3"/>
  <c r="Z518" i="3"/>
  <c r="AB518" i="3"/>
  <c r="AD518" i="3"/>
  <c r="AF518" i="3"/>
  <c r="AH518" i="3"/>
  <c r="AJ518" i="3"/>
  <c r="AL518" i="3"/>
  <c r="AN518" i="3"/>
  <c r="AP518" i="3"/>
  <c r="AR518" i="3"/>
  <c r="AT518" i="3"/>
  <c r="AV518" i="3"/>
  <c r="AX518" i="3"/>
  <c r="AZ518" i="3"/>
  <c r="BB518" i="3"/>
  <c r="BD518" i="3"/>
  <c r="BF518" i="3"/>
  <c r="BH518" i="3"/>
  <c r="M610" i="3"/>
  <c r="O610" i="3"/>
  <c r="Q610" i="3"/>
  <c r="S610" i="3"/>
  <c r="U610" i="3"/>
  <c r="W610" i="3"/>
  <c r="Y610" i="3"/>
  <c r="AA610" i="3"/>
  <c r="AC610" i="3"/>
  <c r="AE610" i="3"/>
  <c r="AG610" i="3"/>
  <c r="AI610" i="3"/>
  <c r="AK610" i="3"/>
  <c r="AM610" i="3"/>
  <c r="AO610" i="3"/>
  <c r="AQ610" i="3"/>
  <c r="AS610" i="3"/>
  <c r="AU610" i="3"/>
  <c r="AW610" i="3"/>
  <c r="AY610" i="3"/>
  <c r="BA610" i="3"/>
  <c r="BC610" i="3"/>
  <c r="BE610" i="3"/>
  <c r="BG610" i="3"/>
  <c r="BI610" i="3"/>
  <c r="N610" i="3"/>
  <c r="P610" i="3"/>
  <c r="R610" i="3"/>
  <c r="T610" i="3"/>
  <c r="V610" i="3"/>
  <c r="X610" i="3"/>
  <c r="Z610" i="3"/>
  <c r="AB610" i="3"/>
  <c r="AD610" i="3"/>
  <c r="AF610" i="3"/>
  <c r="AH610" i="3"/>
  <c r="AJ610" i="3"/>
  <c r="AL610" i="3"/>
  <c r="AN610" i="3"/>
  <c r="AP610" i="3"/>
  <c r="AR610" i="3"/>
  <c r="AT610" i="3"/>
  <c r="AV610" i="3"/>
  <c r="AX610" i="3"/>
  <c r="AZ610" i="3"/>
  <c r="BB610" i="3"/>
  <c r="BD610" i="3"/>
  <c r="BF610" i="3"/>
  <c r="BH610" i="3"/>
  <c r="T606" i="3"/>
  <c r="AB606" i="3"/>
  <c r="AJ606" i="3"/>
  <c r="AR606" i="3"/>
  <c r="AZ606" i="3"/>
  <c r="BH606" i="3"/>
  <c r="S606" i="3"/>
  <c r="AA606" i="3"/>
  <c r="AI606" i="3"/>
  <c r="AQ606" i="3"/>
  <c r="AY606" i="3"/>
  <c r="BG606" i="3"/>
  <c r="Q604" i="3"/>
  <c r="Y604" i="3"/>
  <c r="AG604" i="3"/>
  <c r="AO604" i="3"/>
  <c r="AW604" i="3"/>
  <c r="BE604" i="3"/>
  <c r="P604" i="3"/>
  <c r="X604" i="3"/>
  <c r="AF604" i="3"/>
  <c r="AN604" i="3"/>
  <c r="AV604" i="3"/>
  <c r="BD604" i="3"/>
  <c r="N602" i="3"/>
  <c r="P602" i="3"/>
  <c r="R602" i="3"/>
  <c r="T602" i="3"/>
  <c r="V602" i="3"/>
  <c r="X602" i="3"/>
  <c r="Z602" i="3"/>
  <c r="AB602" i="3"/>
  <c r="AD602" i="3"/>
  <c r="AF602" i="3"/>
  <c r="AH602" i="3"/>
  <c r="AJ602" i="3"/>
  <c r="AL602" i="3"/>
  <c r="AN602" i="3"/>
  <c r="AP602" i="3"/>
  <c r="AR602" i="3"/>
  <c r="AT602" i="3"/>
  <c r="AV602" i="3"/>
  <c r="AX602" i="3"/>
  <c r="AZ602" i="3"/>
  <c r="BB602" i="3"/>
  <c r="BD602" i="3"/>
  <c r="BF602" i="3"/>
  <c r="BH602" i="3"/>
  <c r="M602" i="3"/>
  <c r="O602" i="3"/>
  <c r="Q602" i="3"/>
  <c r="S602" i="3"/>
  <c r="U602" i="3"/>
  <c r="W602" i="3"/>
  <c r="Y602" i="3"/>
  <c r="AA602" i="3"/>
  <c r="AC602" i="3"/>
  <c r="AE602" i="3"/>
  <c r="AG602" i="3"/>
  <c r="AI602" i="3"/>
  <c r="AK602" i="3"/>
  <c r="AM602" i="3"/>
  <c r="AO602" i="3"/>
  <c r="AQ602" i="3"/>
  <c r="AS602" i="3"/>
  <c r="AU602" i="3"/>
  <c r="AW602" i="3"/>
  <c r="AY602" i="3"/>
  <c r="BA602" i="3"/>
  <c r="BC602" i="3"/>
  <c r="BE602" i="3"/>
  <c r="BG602" i="3"/>
  <c r="BI602" i="3"/>
  <c r="N572" i="3"/>
  <c r="V572" i="3"/>
  <c r="AD572" i="3"/>
  <c r="AL572" i="3"/>
  <c r="AT572" i="3"/>
  <c r="BB572" i="3"/>
  <c r="M572" i="3"/>
  <c r="U572" i="3"/>
  <c r="AC572" i="3"/>
  <c r="AK572" i="3"/>
  <c r="AS572" i="3"/>
  <c r="BA572" i="3"/>
  <c r="BI572" i="3"/>
  <c r="S570" i="3"/>
  <c r="AA570" i="3"/>
  <c r="AI570" i="3"/>
  <c r="AQ570" i="3"/>
  <c r="AY570" i="3"/>
  <c r="BG570" i="3"/>
  <c r="R570" i="3"/>
  <c r="Z570" i="3"/>
  <c r="AH570" i="3"/>
  <c r="AP570" i="3"/>
  <c r="AX570" i="3"/>
  <c r="BF570" i="3"/>
  <c r="M568" i="3"/>
  <c r="O568" i="3"/>
  <c r="Q568" i="3"/>
  <c r="S568" i="3"/>
  <c r="U568" i="3"/>
  <c r="W568" i="3"/>
  <c r="Y568" i="3"/>
  <c r="AA568" i="3"/>
  <c r="AC568" i="3"/>
  <c r="AE568" i="3"/>
  <c r="AG568" i="3"/>
  <c r="AI568" i="3"/>
  <c r="AK568" i="3"/>
  <c r="AM568" i="3"/>
  <c r="AO568" i="3"/>
  <c r="AQ568" i="3"/>
  <c r="AS568" i="3"/>
  <c r="AU568" i="3"/>
  <c r="AW568" i="3"/>
  <c r="AY568" i="3"/>
  <c r="BA568" i="3"/>
  <c r="BC568" i="3"/>
  <c r="BE568" i="3"/>
  <c r="BG568" i="3"/>
  <c r="BI568" i="3"/>
  <c r="N568" i="3"/>
  <c r="P568" i="3"/>
  <c r="R568" i="3"/>
  <c r="T568" i="3"/>
  <c r="V568" i="3"/>
  <c r="X568" i="3"/>
  <c r="Z568" i="3"/>
  <c r="AB568" i="3"/>
  <c r="AD568" i="3"/>
  <c r="AF568" i="3"/>
  <c r="AH568" i="3"/>
  <c r="AJ568" i="3"/>
  <c r="AL568" i="3"/>
  <c r="AN568" i="3"/>
  <c r="AP568" i="3"/>
  <c r="AR568" i="3"/>
  <c r="AT568" i="3"/>
  <c r="AV568" i="3"/>
  <c r="AX568" i="3"/>
  <c r="AZ568" i="3"/>
  <c r="BB568" i="3"/>
  <c r="BD568" i="3"/>
  <c r="BF568" i="3"/>
  <c r="BH568" i="3"/>
  <c r="N546" i="3"/>
  <c r="P546" i="3"/>
  <c r="R546" i="3"/>
  <c r="T546" i="3"/>
  <c r="V546" i="3"/>
  <c r="X546" i="3"/>
  <c r="Z546" i="3"/>
  <c r="AB546" i="3"/>
  <c r="AD546" i="3"/>
  <c r="AF546" i="3"/>
  <c r="AH546" i="3"/>
  <c r="AJ546" i="3"/>
  <c r="AL546" i="3"/>
  <c r="AN546" i="3"/>
  <c r="AP546" i="3"/>
  <c r="AR546" i="3"/>
  <c r="AT546" i="3"/>
  <c r="AV546" i="3"/>
  <c r="AX546" i="3"/>
  <c r="AZ546" i="3"/>
  <c r="BB546" i="3"/>
  <c r="BD546" i="3"/>
  <c r="BF546" i="3"/>
  <c r="BH546" i="3"/>
  <c r="M546" i="3"/>
  <c r="O546" i="3"/>
  <c r="Q546" i="3"/>
  <c r="S546" i="3"/>
  <c r="U546" i="3"/>
  <c r="W546" i="3"/>
  <c r="Y546" i="3"/>
  <c r="AA546" i="3"/>
  <c r="AC546" i="3"/>
  <c r="AE546" i="3"/>
  <c r="AG546" i="3"/>
  <c r="AI546" i="3"/>
  <c r="AK546" i="3"/>
  <c r="AM546" i="3"/>
  <c r="AO546" i="3"/>
  <c r="AQ546" i="3"/>
  <c r="AS546" i="3"/>
  <c r="AU546" i="3"/>
  <c r="AW546" i="3"/>
  <c r="AY546" i="3"/>
  <c r="BA546" i="3"/>
  <c r="BC546" i="3"/>
  <c r="BE546" i="3"/>
  <c r="BG546" i="3"/>
  <c r="BI546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T542" i="3"/>
  <c r="AB542" i="3"/>
  <c r="AJ542" i="3"/>
  <c r="AR542" i="3"/>
  <c r="AZ542" i="3"/>
  <c r="BH542" i="3"/>
  <c r="S542" i="3"/>
  <c r="AA542" i="3"/>
  <c r="AI542" i="3"/>
  <c r="AQ542" i="3"/>
  <c r="AY542" i="3"/>
  <c r="BG542" i="3"/>
  <c r="Q540" i="3"/>
  <c r="Y540" i="3"/>
  <c r="AG540" i="3"/>
  <c r="AO540" i="3"/>
  <c r="AW540" i="3"/>
  <c r="BE540" i="3"/>
  <c r="P540" i="3"/>
  <c r="X540" i="3"/>
  <c r="AF540" i="3"/>
  <c r="AN540" i="3"/>
  <c r="AV540" i="3"/>
  <c r="BD540" i="3"/>
  <c r="N538" i="3"/>
  <c r="P538" i="3"/>
  <c r="R538" i="3"/>
  <c r="T538" i="3"/>
  <c r="V538" i="3"/>
  <c r="X538" i="3"/>
  <c r="Z538" i="3"/>
  <c r="AB538" i="3"/>
  <c r="AD538" i="3"/>
  <c r="AF538" i="3"/>
  <c r="AH538" i="3"/>
  <c r="AJ538" i="3"/>
  <c r="AL538" i="3"/>
  <c r="AN538" i="3"/>
  <c r="AP538" i="3"/>
  <c r="AR538" i="3"/>
  <c r="AT538" i="3"/>
  <c r="AV538" i="3"/>
  <c r="AX538" i="3"/>
  <c r="AZ538" i="3"/>
  <c r="BB538" i="3"/>
  <c r="BD538" i="3"/>
  <c r="BF538" i="3"/>
  <c r="BH538" i="3"/>
  <c r="M538" i="3"/>
  <c r="O538" i="3"/>
  <c r="Q538" i="3"/>
  <c r="S538" i="3"/>
  <c r="U538" i="3"/>
  <c r="W538" i="3"/>
  <c r="Y538" i="3"/>
  <c r="AA538" i="3"/>
  <c r="AC538" i="3"/>
  <c r="AE538" i="3"/>
  <c r="AG538" i="3"/>
  <c r="AI538" i="3"/>
  <c r="AK538" i="3"/>
  <c r="AM538" i="3"/>
  <c r="AO538" i="3"/>
  <c r="AQ538" i="3"/>
  <c r="AS538" i="3"/>
  <c r="AU538" i="3"/>
  <c r="AW538" i="3"/>
  <c r="AY538" i="3"/>
  <c r="BA538" i="3"/>
  <c r="BC538" i="3"/>
  <c r="BE538" i="3"/>
  <c r="BG538" i="3"/>
  <c r="BI538" i="3"/>
  <c r="N530" i="3"/>
  <c r="V530" i="3"/>
  <c r="AD530" i="3"/>
  <c r="AL530" i="3"/>
  <c r="AT530" i="3"/>
  <c r="BB530" i="3"/>
  <c r="M530" i="3"/>
  <c r="U530" i="3"/>
  <c r="AC530" i="3"/>
  <c r="AK530" i="3"/>
  <c r="AS530" i="3"/>
  <c r="BA530" i="3"/>
  <c r="BI530" i="3"/>
  <c r="L609" i="3"/>
  <c r="P609" i="3" s="1"/>
  <c r="L607" i="3"/>
  <c r="N607" i="3" s="1"/>
  <c r="L605" i="3"/>
  <c r="L603" i="3"/>
  <c r="N603" i="3" s="1"/>
  <c r="L601" i="3"/>
  <c r="O601" i="3" s="1"/>
  <c r="L599" i="3"/>
  <c r="N599" i="3" s="1"/>
  <c r="L597" i="3"/>
  <c r="L595" i="3"/>
  <c r="P595" i="3" s="1"/>
  <c r="L593" i="3"/>
  <c r="O593" i="3" s="1"/>
  <c r="L591" i="3"/>
  <c r="N591" i="3" s="1"/>
  <c r="L589" i="3"/>
  <c r="L587" i="3"/>
  <c r="O587" i="3" s="1"/>
  <c r="L585" i="3"/>
  <c r="P585" i="3" s="1"/>
  <c r="L583" i="3"/>
  <c r="N583" i="3" s="1"/>
  <c r="L581" i="3"/>
  <c r="L579" i="3"/>
  <c r="P579" i="3" s="1"/>
  <c r="L577" i="3"/>
  <c r="P577" i="3" s="1"/>
  <c r="L575" i="3"/>
  <c r="M575" i="3" s="1"/>
  <c r="L573" i="3"/>
  <c r="L549" i="3"/>
  <c r="N549" i="3" s="1"/>
  <c r="L547" i="3"/>
  <c r="M547" i="3" s="1"/>
  <c r="L533" i="3"/>
  <c r="M533" i="3" s="1"/>
  <c r="L531" i="3"/>
  <c r="L527" i="3"/>
  <c r="N527" i="3" s="1"/>
  <c r="L525" i="3"/>
  <c r="M525" i="3" s="1"/>
  <c r="L523" i="3"/>
  <c r="P523" i="3" s="1"/>
  <c r="L521" i="3"/>
  <c r="P521" i="3" s="1"/>
  <c r="L519" i="3"/>
  <c r="M519" i="3" s="1"/>
  <c r="L516" i="3"/>
  <c r="P516" i="3" s="1"/>
  <c r="L514" i="3"/>
  <c r="O514" i="3" s="1"/>
  <c r="L512" i="3"/>
  <c r="L510" i="3"/>
  <c r="N510" i="3" s="1"/>
  <c r="L508" i="3"/>
  <c r="O508" i="3" s="1"/>
  <c r="L506" i="3"/>
  <c r="L504" i="3"/>
  <c r="L502" i="3"/>
  <c r="M502" i="3" s="1"/>
  <c r="L500" i="3"/>
  <c r="P500" i="3" s="1"/>
  <c r="L498" i="3"/>
  <c r="O498" i="3" s="1"/>
  <c r="N497" i="3"/>
  <c r="P497" i="3"/>
  <c r="R497" i="3"/>
  <c r="T497" i="3"/>
  <c r="V497" i="3"/>
  <c r="X497" i="3"/>
  <c r="Z497" i="3"/>
  <c r="AB497" i="3"/>
  <c r="AD497" i="3"/>
  <c r="AF497" i="3"/>
  <c r="AH497" i="3"/>
  <c r="AJ497" i="3"/>
  <c r="AL497" i="3"/>
  <c r="AN497" i="3"/>
  <c r="AP497" i="3"/>
  <c r="AR497" i="3"/>
  <c r="AT497" i="3"/>
  <c r="AV497" i="3"/>
  <c r="AX497" i="3"/>
  <c r="AZ497" i="3"/>
  <c r="BB497" i="3"/>
  <c r="BD497" i="3"/>
  <c r="BF497" i="3"/>
  <c r="BH497" i="3"/>
  <c r="M497" i="3"/>
  <c r="O497" i="3"/>
  <c r="Q497" i="3"/>
  <c r="S497" i="3"/>
  <c r="U497" i="3"/>
  <c r="W497" i="3"/>
  <c r="Y497" i="3"/>
  <c r="AA497" i="3"/>
  <c r="AC497" i="3"/>
  <c r="AE497" i="3"/>
  <c r="AG497" i="3"/>
  <c r="AI497" i="3"/>
  <c r="AK497" i="3"/>
  <c r="AM497" i="3"/>
  <c r="AO497" i="3"/>
  <c r="AQ497" i="3"/>
  <c r="AS497" i="3"/>
  <c r="AU497" i="3"/>
  <c r="AW497" i="3"/>
  <c r="AY497" i="3"/>
  <c r="BA497" i="3"/>
  <c r="BC497" i="3"/>
  <c r="BE497" i="3"/>
  <c r="BG497" i="3"/>
  <c r="BI497" i="3"/>
  <c r="BH600" i="3"/>
  <c r="AZ600" i="3"/>
  <c r="AR600" i="3"/>
  <c r="AJ600" i="3"/>
  <c r="AB600" i="3"/>
  <c r="T600" i="3"/>
  <c r="BI598" i="3"/>
  <c r="BG598" i="3"/>
  <c r="BE598" i="3"/>
  <c r="BC598" i="3"/>
  <c r="BA598" i="3"/>
  <c r="AY598" i="3"/>
  <c r="AW598" i="3"/>
  <c r="AU598" i="3"/>
  <c r="AS598" i="3"/>
  <c r="AQ598" i="3"/>
  <c r="AO598" i="3"/>
  <c r="AM598" i="3"/>
  <c r="AK598" i="3"/>
  <c r="AI598" i="3"/>
  <c r="AG598" i="3"/>
  <c r="AE598" i="3"/>
  <c r="AC598" i="3"/>
  <c r="AA598" i="3"/>
  <c r="Y598" i="3"/>
  <c r="W598" i="3"/>
  <c r="U598" i="3"/>
  <c r="S598" i="3"/>
  <c r="Q598" i="3"/>
  <c r="O598" i="3"/>
  <c r="M598" i="3"/>
  <c r="BH596" i="3"/>
  <c r="BF596" i="3"/>
  <c r="BD596" i="3"/>
  <c r="BB596" i="3"/>
  <c r="AZ596" i="3"/>
  <c r="AX596" i="3"/>
  <c r="AV596" i="3"/>
  <c r="AT596" i="3"/>
  <c r="AR596" i="3"/>
  <c r="AP596" i="3"/>
  <c r="AN596" i="3"/>
  <c r="AL596" i="3"/>
  <c r="AJ596" i="3"/>
  <c r="AH596" i="3"/>
  <c r="AF596" i="3"/>
  <c r="AD596" i="3"/>
  <c r="AB596" i="3"/>
  <c r="Z596" i="3"/>
  <c r="X596" i="3"/>
  <c r="V596" i="3"/>
  <c r="T596" i="3"/>
  <c r="R596" i="3"/>
  <c r="P596" i="3"/>
  <c r="N596" i="3"/>
  <c r="BH594" i="3"/>
  <c r="BF594" i="3"/>
  <c r="BD594" i="3"/>
  <c r="BB594" i="3"/>
  <c r="AZ594" i="3"/>
  <c r="AX594" i="3"/>
  <c r="AV594" i="3"/>
  <c r="AT594" i="3"/>
  <c r="AR594" i="3"/>
  <c r="AP594" i="3"/>
  <c r="AN594" i="3"/>
  <c r="AL594" i="3"/>
  <c r="AJ594" i="3"/>
  <c r="AH594" i="3"/>
  <c r="AF594" i="3"/>
  <c r="AD594" i="3"/>
  <c r="AB594" i="3"/>
  <c r="Z594" i="3"/>
  <c r="X594" i="3"/>
  <c r="V594" i="3"/>
  <c r="T594" i="3"/>
  <c r="R594" i="3"/>
  <c r="P594" i="3"/>
  <c r="N594" i="3"/>
  <c r="S592" i="3"/>
  <c r="AA592" i="3"/>
  <c r="AI592" i="3"/>
  <c r="AQ592" i="3"/>
  <c r="AY592" i="3"/>
  <c r="BG592" i="3"/>
  <c r="R592" i="3"/>
  <c r="Z592" i="3"/>
  <c r="AH592" i="3"/>
  <c r="AP592" i="3"/>
  <c r="AX592" i="3"/>
  <c r="BF592" i="3"/>
  <c r="N590" i="3"/>
  <c r="P590" i="3"/>
  <c r="R590" i="3"/>
  <c r="T590" i="3"/>
  <c r="V590" i="3"/>
  <c r="X590" i="3"/>
  <c r="Z590" i="3"/>
  <c r="AB590" i="3"/>
  <c r="AD590" i="3"/>
  <c r="AF590" i="3"/>
  <c r="AH590" i="3"/>
  <c r="AJ590" i="3"/>
  <c r="AL590" i="3"/>
  <c r="AN590" i="3"/>
  <c r="AP590" i="3"/>
  <c r="AR590" i="3"/>
  <c r="AT590" i="3"/>
  <c r="AV590" i="3"/>
  <c r="AX590" i="3"/>
  <c r="AZ590" i="3"/>
  <c r="BB590" i="3"/>
  <c r="BD590" i="3"/>
  <c r="BF590" i="3"/>
  <c r="BH590" i="3"/>
  <c r="M590" i="3"/>
  <c r="O590" i="3"/>
  <c r="Q590" i="3"/>
  <c r="S590" i="3"/>
  <c r="U590" i="3"/>
  <c r="W590" i="3"/>
  <c r="Y590" i="3"/>
  <c r="AA590" i="3"/>
  <c r="AC590" i="3"/>
  <c r="AE590" i="3"/>
  <c r="AG590" i="3"/>
  <c r="AI590" i="3"/>
  <c r="AK590" i="3"/>
  <c r="AM590" i="3"/>
  <c r="AO590" i="3"/>
  <c r="AQ590" i="3"/>
  <c r="AS590" i="3"/>
  <c r="AU590" i="3"/>
  <c r="AW590" i="3"/>
  <c r="AY590" i="3"/>
  <c r="BA590" i="3"/>
  <c r="BC590" i="3"/>
  <c r="BE590" i="3"/>
  <c r="BG590" i="3"/>
  <c r="BI590" i="3"/>
  <c r="N588" i="3"/>
  <c r="P588" i="3"/>
  <c r="R588" i="3"/>
  <c r="T588" i="3"/>
  <c r="V588" i="3"/>
  <c r="X588" i="3"/>
  <c r="Z588" i="3"/>
  <c r="AB588" i="3"/>
  <c r="AD588" i="3"/>
  <c r="AF588" i="3"/>
  <c r="AH588" i="3"/>
  <c r="AJ588" i="3"/>
  <c r="AL588" i="3"/>
  <c r="AN588" i="3"/>
  <c r="AP588" i="3"/>
  <c r="AR588" i="3"/>
  <c r="AT588" i="3"/>
  <c r="AV588" i="3"/>
  <c r="AX588" i="3"/>
  <c r="AZ588" i="3"/>
  <c r="BB588" i="3"/>
  <c r="BD588" i="3"/>
  <c r="BF588" i="3"/>
  <c r="BH588" i="3"/>
  <c r="M588" i="3"/>
  <c r="O588" i="3"/>
  <c r="Q588" i="3"/>
  <c r="S588" i="3"/>
  <c r="U588" i="3"/>
  <c r="W588" i="3"/>
  <c r="Y588" i="3"/>
  <c r="AA588" i="3"/>
  <c r="AC588" i="3"/>
  <c r="AE588" i="3"/>
  <c r="AG588" i="3"/>
  <c r="AI588" i="3"/>
  <c r="AK588" i="3"/>
  <c r="AM588" i="3"/>
  <c r="AO588" i="3"/>
  <c r="AQ588" i="3"/>
  <c r="AS588" i="3"/>
  <c r="AU588" i="3"/>
  <c r="AW588" i="3"/>
  <c r="AY588" i="3"/>
  <c r="BA588" i="3"/>
  <c r="BC588" i="3"/>
  <c r="BE588" i="3"/>
  <c r="BG588" i="3"/>
  <c r="BI588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A584" i="3"/>
  <c r="AI584" i="3"/>
  <c r="AQ584" i="3"/>
  <c r="AY584" i="3"/>
  <c r="BG584" i="3"/>
  <c r="R584" i="3"/>
  <c r="Z584" i="3"/>
  <c r="AH584" i="3"/>
  <c r="AP584" i="3"/>
  <c r="AX584" i="3"/>
  <c r="BF584" i="3"/>
  <c r="N582" i="3"/>
  <c r="P582" i="3"/>
  <c r="R582" i="3"/>
  <c r="T582" i="3"/>
  <c r="V582" i="3"/>
  <c r="X582" i="3"/>
  <c r="Z582" i="3"/>
  <c r="AB582" i="3"/>
  <c r="AD582" i="3"/>
  <c r="AF582" i="3"/>
  <c r="AH582" i="3"/>
  <c r="AJ582" i="3"/>
  <c r="AL582" i="3"/>
  <c r="AN582" i="3"/>
  <c r="AP582" i="3"/>
  <c r="AR582" i="3"/>
  <c r="AT582" i="3"/>
  <c r="AV582" i="3"/>
  <c r="AX582" i="3"/>
  <c r="AZ582" i="3"/>
  <c r="BB582" i="3"/>
  <c r="BD582" i="3"/>
  <c r="BF582" i="3"/>
  <c r="BH582" i="3"/>
  <c r="M582" i="3"/>
  <c r="O582" i="3"/>
  <c r="Q582" i="3"/>
  <c r="S582" i="3"/>
  <c r="U582" i="3"/>
  <c r="W582" i="3"/>
  <c r="Y582" i="3"/>
  <c r="AA582" i="3"/>
  <c r="AC582" i="3"/>
  <c r="AE582" i="3"/>
  <c r="AG582" i="3"/>
  <c r="AI582" i="3"/>
  <c r="AK582" i="3"/>
  <c r="AM582" i="3"/>
  <c r="AO582" i="3"/>
  <c r="AQ582" i="3"/>
  <c r="AS582" i="3"/>
  <c r="AU582" i="3"/>
  <c r="AW582" i="3"/>
  <c r="AY582" i="3"/>
  <c r="BA582" i="3"/>
  <c r="BC582" i="3"/>
  <c r="BE582" i="3"/>
  <c r="BG582" i="3"/>
  <c r="BI582" i="3"/>
  <c r="M580" i="3"/>
  <c r="O580" i="3"/>
  <c r="Q580" i="3"/>
  <c r="S580" i="3"/>
  <c r="U580" i="3"/>
  <c r="W580" i="3"/>
  <c r="Y580" i="3"/>
  <c r="AA580" i="3"/>
  <c r="AC580" i="3"/>
  <c r="AE580" i="3"/>
  <c r="AG580" i="3"/>
  <c r="AI580" i="3"/>
  <c r="AK580" i="3"/>
  <c r="AM580" i="3"/>
  <c r="AO580" i="3"/>
  <c r="AQ580" i="3"/>
  <c r="AS580" i="3"/>
  <c r="AU580" i="3"/>
  <c r="AW580" i="3"/>
  <c r="AY580" i="3"/>
  <c r="BA580" i="3"/>
  <c r="BC580" i="3"/>
  <c r="BE580" i="3"/>
  <c r="BG580" i="3"/>
  <c r="BI580" i="3"/>
  <c r="N580" i="3"/>
  <c r="P580" i="3"/>
  <c r="R580" i="3"/>
  <c r="T580" i="3"/>
  <c r="V580" i="3"/>
  <c r="X580" i="3"/>
  <c r="Z580" i="3"/>
  <c r="AB580" i="3"/>
  <c r="AD580" i="3"/>
  <c r="AF580" i="3"/>
  <c r="AH580" i="3"/>
  <c r="AJ580" i="3"/>
  <c r="AL580" i="3"/>
  <c r="AN580" i="3"/>
  <c r="AP580" i="3"/>
  <c r="AR580" i="3"/>
  <c r="AT580" i="3"/>
  <c r="AV580" i="3"/>
  <c r="AX580" i="3"/>
  <c r="AZ580" i="3"/>
  <c r="BB580" i="3"/>
  <c r="BD580" i="3"/>
  <c r="BF580" i="3"/>
  <c r="BH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M576" i="3"/>
  <c r="O576" i="3"/>
  <c r="Q576" i="3"/>
  <c r="S576" i="3"/>
  <c r="U576" i="3"/>
  <c r="W576" i="3"/>
  <c r="Y576" i="3"/>
  <c r="AA576" i="3"/>
  <c r="AC576" i="3"/>
  <c r="AE576" i="3"/>
  <c r="AG576" i="3"/>
  <c r="AI576" i="3"/>
  <c r="AK576" i="3"/>
  <c r="AM576" i="3"/>
  <c r="AO576" i="3"/>
  <c r="AQ576" i="3"/>
  <c r="AS576" i="3"/>
  <c r="AU576" i="3"/>
  <c r="AW576" i="3"/>
  <c r="AY576" i="3"/>
  <c r="BA576" i="3"/>
  <c r="BC576" i="3"/>
  <c r="BE576" i="3"/>
  <c r="BG576" i="3"/>
  <c r="BI576" i="3"/>
  <c r="N576" i="3"/>
  <c r="P576" i="3"/>
  <c r="R576" i="3"/>
  <c r="T576" i="3"/>
  <c r="V576" i="3"/>
  <c r="X576" i="3"/>
  <c r="Z576" i="3"/>
  <c r="AB576" i="3"/>
  <c r="AD576" i="3"/>
  <c r="AF576" i="3"/>
  <c r="AH576" i="3"/>
  <c r="AJ576" i="3"/>
  <c r="AL576" i="3"/>
  <c r="AN576" i="3"/>
  <c r="AP576" i="3"/>
  <c r="AR576" i="3"/>
  <c r="AT576" i="3"/>
  <c r="AV576" i="3"/>
  <c r="AX576" i="3"/>
  <c r="AZ576" i="3"/>
  <c r="BB576" i="3"/>
  <c r="BD576" i="3"/>
  <c r="BF576" i="3"/>
  <c r="BH576" i="3"/>
  <c r="N574" i="3"/>
  <c r="P574" i="3"/>
  <c r="R574" i="3"/>
  <c r="T574" i="3"/>
  <c r="V574" i="3"/>
  <c r="X574" i="3"/>
  <c r="Z574" i="3"/>
  <c r="AB574" i="3"/>
  <c r="AD574" i="3"/>
  <c r="AF574" i="3"/>
  <c r="AH574" i="3"/>
  <c r="AJ574" i="3"/>
  <c r="AL574" i="3"/>
  <c r="AN574" i="3"/>
  <c r="AP574" i="3"/>
  <c r="AR574" i="3"/>
  <c r="AT574" i="3"/>
  <c r="AV574" i="3"/>
  <c r="AX574" i="3"/>
  <c r="AZ574" i="3"/>
  <c r="BB574" i="3"/>
  <c r="BD574" i="3"/>
  <c r="BF574" i="3"/>
  <c r="BH574" i="3"/>
  <c r="M574" i="3"/>
  <c r="O574" i="3"/>
  <c r="Q574" i="3"/>
  <c r="S574" i="3"/>
  <c r="U574" i="3"/>
  <c r="W574" i="3"/>
  <c r="Y574" i="3"/>
  <c r="AA574" i="3"/>
  <c r="AC574" i="3"/>
  <c r="AE574" i="3"/>
  <c r="AG574" i="3"/>
  <c r="AI574" i="3"/>
  <c r="AK574" i="3"/>
  <c r="AM574" i="3"/>
  <c r="AO574" i="3"/>
  <c r="AQ574" i="3"/>
  <c r="AS574" i="3"/>
  <c r="AU574" i="3"/>
  <c r="AW574" i="3"/>
  <c r="AY574" i="3"/>
  <c r="BA574" i="3"/>
  <c r="BC574" i="3"/>
  <c r="BE574" i="3"/>
  <c r="BG574" i="3"/>
  <c r="BI574" i="3"/>
  <c r="P566" i="3"/>
  <c r="X566" i="3"/>
  <c r="AF566" i="3"/>
  <c r="AN566" i="3"/>
  <c r="AV566" i="3"/>
  <c r="BD566" i="3"/>
  <c r="O566" i="3"/>
  <c r="W566" i="3"/>
  <c r="AE566" i="3"/>
  <c r="AM566" i="3"/>
  <c r="AU566" i="3"/>
  <c r="BC566" i="3"/>
  <c r="M565" i="3"/>
  <c r="U565" i="3"/>
  <c r="AC565" i="3"/>
  <c r="AK565" i="3"/>
  <c r="AS565" i="3"/>
  <c r="BA565" i="3"/>
  <c r="BI565" i="3"/>
  <c r="T565" i="3"/>
  <c r="AB565" i="3"/>
  <c r="AJ565" i="3"/>
  <c r="AR565" i="3"/>
  <c r="AZ565" i="3"/>
  <c r="BH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N563" i="3"/>
  <c r="P563" i="3"/>
  <c r="R563" i="3"/>
  <c r="T563" i="3"/>
  <c r="V563" i="3"/>
  <c r="X563" i="3"/>
  <c r="Z563" i="3"/>
  <c r="AB563" i="3"/>
  <c r="AD563" i="3"/>
  <c r="AF563" i="3"/>
  <c r="AH563" i="3"/>
  <c r="AJ563" i="3"/>
  <c r="AL563" i="3"/>
  <c r="AN563" i="3"/>
  <c r="AP563" i="3"/>
  <c r="AR563" i="3"/>
  <c r="AT563" i="3"/>
  <c r="AV563" i="3"/>
  <c r="AX563" i="3"/>
  <c r="AZ563" i="3"/>
  <c r="BB563" i="3"/>
  <c r="BD563" i="3"/>
  <c r="BF563" i="3"/>
  <c r="BH563" i="3"/>
  <c r="M563" i="3"/>
  <c r="O563" i="3"/>
  <c r="Q563" i="3"/>
  <c r="S563" i="3"/>
  <c r="U563" i="3"/>
  <c r="W563" i="3"/>
  <c r="Y563" i="3"/>
  <c r="AA563" i="3"/>
  <c r="AC563" i="3"/>
  <c r="AE563" i="3"/>
  <c r="AG563" i="3"/>
  <c r="AI563" i="3"/>
  <c r="AK563" i="3"/>
  <c r="AM563" i="3"/>
  <c r="AO563" i="3"/>
  <c r="AQ563" i="3"/>
  <c r="AS563" i="3"/>
  <c r="AU563" i="3"/>
  <c r="AW563" i="3"/>
  <c r="AY563" i="3"/>
  <c r="BA563" i="3"/>
  <c r="BC563" i="3"/>
  <c r="BE563" i="3"/>
  <c r="BG563" i="3"/>
  <c r="BI563" i="3"/>
  <c r="M562" i="3"/>
  <c r="O562" i="3"/>
  <c r="Q562" i="3"/>
  <c r="S562" i="3"/>
  <c r="U562" i="3"/>
  <c r="W562" i="3"/>
  <c r="Y562" i="3"/>
  <c r="AA562" i="3"/>
  <c r="AC562" i="3"/>
  <c r="AE562" i="3"/>
  <c r="AG562" i="3"/>
  <c r="AI562" i="3"/>
  <c r="AK562" i="3"/>
  <c r="AM562" i="3"/>
  <c r="AO562" i="3"/>
  <c r="AQ562" i="3"/>
  <c r="AS562" i="3"/>
  <c r="AU562" i="3"/>
  <c r="AW562" i="3"/>
  <c r="AY562" i="3"/>
  <c r="BA562" i="3"/>
  <c r="BC562" i="3"/>
  <c r="BE562" i="3"/>
  <c r="BG562" i="3"/>
  <c r="BI562" i="3"/>
  <c r="N562" i="3"/>
  <c r="P562" i="3"/>
  <c r="R562" i="3"/>
  <c r="T562" i="3"/>
  <c r="V562" i="3"/>
  <c r="X562" i="3"/>
  <c r="Z562" i="3"/>
  <c r="AB562" i="3"/>
  <c r="AD562" i="3"/>
  <c r="AF562" i="3"/>
  <c r="AH562" i="3"/>
  <c r="AJ562" i="3"/>
  <c r="AL562" i="3"/>
  <c r="AN562" i="3"/>
  <c r="AP562" i="3"/>
  <c r="AR562" i="3"/>
  <c r="AT562" i="3"/>
  <c r="AV562" i="3"/>
  <c r="AX562" i="3"/>
  <c r="AZ562" i="3"/>
  <c r="BB562" i="3"/>
  <c r="BD562" i="3"/>
  <c r="BF562" i="3"/>
  <c r="BH562" i="3"/>
  <c r="N561" i="3"/>
  <c r="P561" i="3"/>
  <c r="R561" i="3"/>
  <c r="T561" i="3"/>
  <c r="V561" i="3"/>
  <c r="X561" i="3"/>
  <c r="Z561" i="3"/>
  <c r="AB561" i="3"/>
  <c r="AD561" i="3"/>
  <c r="AF561" i="3"/>
  <c r="AH561" i="3"/>
  <c r="AJ561" i="3"/>
  <c r="AL561" i="3"/>
  <c r="AN561" i="3"/>
  <c r="AP561" i="3"/>
  <c r="AR561" i="3"/>
  <c r="AT561" i="3"/>
  <c r="AV561" i="3"/>
  <c r="AX561" i="3"/>
  <c r="AZ561" i="3"/>
  <c r="BB561" i="3"/>
  <c r="BD561" i="3"/>
  <c r="BF561" i="3"/>
  <c r="BH561" i="3"/>
  <c r="M561" i="3"/>
  <c r="O561" i="3"/>
  <c r="Q561" i="3"/>
  <c r="S561" i="3"/>
  <c r="U561" i="3"/>
  <c r="W561" i="3"/>
  <c r="Y561" i="3"/>
  <c r="AA561" i="3"/>
  <c r="AC561" i="3"/>
  <c r="AE561" i="3"/>
  <c r="AG561" i="3"/>
  <c r="AI561" i="3"/>
  <c r="AK561" i="3"/>
  <c r="AM561" i="3"/>
  <c r="AO561" i="3"/>
  <c r="AQ561" i="3"/>
  <c r="AS561" i="3"/>
  <c r="AU561" i="3"/>
  <c r="AW561" i="3"/>
  <c r="AY561" i="3"/>
  <c r="BA561" i="3"/>
  <c r="BC561" i="3"/>
  <c r="BE561" i="3"/>
  <c r="BG561" i="3"/>
  <c r="BI561" i="3"/>
  <c r="S560" i="3"/>
  <c r="AA560" i="3"/>
  <c r="AI560" i="3"/>
  <c r="AQ560" i="3"/>
  <c r="AY560" i="3"/>
  <c r="BG560" i="3"/>
  <c r="R560" i="3"/>
  <c r="Z560" i="3"/>
  <c r="AH560" i="3"/>
  <c r="AP560" i="3"/>
  <c r="AX560" i="3"/>
  <c r="BF560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N557" i="3"/>
  <c r="P557" i="3"/>
  <c r="R557" i="3"/>
  <c r="T557" i="3"/>
  <c r="V557" i="3"/>
  <c r="X557" i="3"/>
  <c r="Z557" i="3"/>
  <c r="AB557" i="3"/>
  <c r="AD557" i="3"/>
  <c r="AF557" i="3"/>
  <c r="AH557" i="3"/>
  <c r="AJ557" i="3"/>
  <c r="AL557" i="3"/>
  <c r="AN557" i="3"/>
  <c r="AP557" i="3"/>
  <c r="AR557" i="3"/>
  <c r="AT557" i="3"/>
  <c r="AV557" i="3"/>
  <c r="AX557" i="3"/>
  <c r="AZ557" i="3"/>
  <c r="BB557" i="3"/>
  <c r="BD557" i="3"/>
  <c r="BF557" i="3"/>
  <c r="BH557" i="3"/>
  <c r="M557" i="3"/>
  <c r="O557" i="3"/>
  <c r="Q557" i="3"/>
  <c r="S557" i="3"/>
  <c r="U557" i="3"/>
  <c r="W557" i="3"/>
  <c r="Y557" i="3"/>
  <c r="AA557" i="3"/>
  <c r="AC557" i="3"/>
  <c r="AE557" i="3"/>
  <c r="AG557" i="3"/>
  <c r="AI557" i="3"/>
  <c r="AK557" i="3"/>
  <c r="AM557" i="3"/>
  <c r="AO557" i="3"/>
  <c r="AQ557" i="3"/>
  <c r="AS557" i="3"/>
  <c r="AU557" i="3"/>
  <c r="AW557" i="3"/>
  <c r="AY557" i="3"/>
  <c r="BA557" i="3"/>
  <c r="BC557" i="3"/>
  <c r="BE557" i="3"/>
  <c r="BG557" i="3"/>
  <c r="BI557" i="3"/>
  <c r="M556" i="3"/>
  <c r="O556" i="3"/>
  <c r="Q556" i="3"/>
  <c r="S556" i="3"/>
  <c r="U556" i="3"/>
  <c r="W556" i="3"/>
  <c r="Y556" i="3"/>
  <c r="AA556" i="3"/>
  <c r="AC556" i="3"/>
  <c r="AE556" i="3"/>
  <c r="AG556" i="3"/>
  <c r="AI556" i="3"/>
  <c r="AK556" i="3"/>
  <c r="AM556" i="3"/>
  <c r="AO556" i="3"/>
  <c r="AQ556" i="3"/>
  <c r="AS556" i="3"/>
  <c r="AU556" i="3"/>
  <c r="AW556" i="3"/>
  <c r="AY556" i="3"/>
  <c r="BA556" i="3"/>
  <c r="BC556" i="3"/>
  <c r="BE556" i="3"/>
  <c r="BG556" i="3"/>
  <c r="BI556" i="3"/>
  <c r="N556" i="3"/>
  <c r="P556" i="3"/>
  <c r="R556" i="3"/>
  <c r="T556" i="3"/>
  <c r="V556" i="3"/>
  <c r="X556" i="3"/>
  <c r="Z556" i="3"/>
  <c r="AB556" i="3"/>
  <c r="AD556" i="3"/>
  <c r="AF556" i="3"/>
  <c r="AH556" i="3"/>
  <c r="AJ556" i="3"/>
  <c r="AL556" i="3"/>
  <c r="AN556" i="3"/>
  <c r="AP556" i="3"/>
  <c r="AR556" i="3"/>
  <c r="AT556" i="3"/>
  <c r="AV556" i="3"/>
  <c r="AX556" i="3"/>
  <c r="AZ556" i="3"/>
  <c r="BB556" i="3"/>
  <c r="BD556" i="3"/>
  <c r="BF556" i="3"/>
  <c r="BH556" i="3"/>
  <c r="M555" i="3"/>
  <c r="O555" i="3"/>
  <c r="Q555" i="3"/>
  <c r="S555" i="3"/>
  <c r="U555" i="3"/>
  <c r="W555" i="3"/>
  <c r="Y555" i="3"/>
  <c r="AA555" i="3"/>
  <c r="AC555" i="3"/>
  <c r="AE555" i="3"/>
  <c r="AG555" i="3"/>
  <c r="AI555" i="3"/>
  <c r="AK555" i="3"/>
  <c r="AM555" i="3"/>
  <c r="AO555" i="3"/>
  <c r="AQ555" i="3"/>
  <c r="AS555" i="3"/>
  <c r="AU555" i="3"/>
  <c r="AW555" i="3"/>
  <c r="AY555" i="3"/>
  <c r="BA555" i="3"/>
  <c r="BC555" i="3"/>
  <c r="BE555" i="3"/>
  <c r="BG555" i="3"/>
  <c r="BI555" i="3"/>
  <c r="N555" i="3"/>
  <c r="P555" i="3"/>
  <c r="R555" i="3"/>
  <c r="T555" i="3"/>
  <c r="V555" i="3"/>
  <c r="X555" i="3"/>
  <c r="Z555" i="3"/>
  <c r="AB555" i="3"/>
  <c r="AD555" i="3"/>
  <c r="AF555" i="3"/>
  <c r="AH555" i="3"/>
  <c r="AJ555" i="3"/>
  <c r="AL555" i="3"/>
  <c r="AN555" i="3"/>
  <c r="AP555" i="3"/>
  <c r="AR555" i="3"/>
  <c r="AT555" i="3"/>
  <c r="AV555" i="3"/>
  <c r="AX555" i="3"/>
  <c r="AZ555" i="3"/>
  <c r="BB555" i="3"/>
  <c r="BD555" i="3"/>
  <c r="BF555" i="3"/>
  <c r="BH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N553" i="3"/>
  <c r="P553" i="3"/>
  <c r="R553" i="3"/>
  <c r="T553" i="3"/>
  <c r="V553" i="3"/>
  <c r="X553" i="3"/>
  <c r="Z553" i="3"/>
  <c r="AB553" i="3"/>
  <c r="AD553" i="3"/>
  <c r="AF553" i="3"/>
  <c r="AH553" i="3"/>
  <c r="AJ553" i="3"/>
  <c r="AL553" i="3"/>
  <c r="AN553" i="3"/>
  <c r="AP553" i="3"/>
  <c r="AR553" i="3"/>
  <c r="AT553" i="3"/>
  <c r="AV553" i="3"/>
  <c r="AX553" i="3"/>
  <c r="AZ553" i="3"/>
  <c r="BB553" i="3"/>
  <c r="BD553" i="3"/>
  <c r="BF553" i="3"/>
  <c r="BH553" i="3"/>
  <c r="M553" i="3"/>
  <c r="O553" i="3"/>
  <c r="Q553" i="3"/>
  <c r="S553" i="3"/>
  <c r="U553" i="3"/>
  <c r="W553" i="3"/>
  <c r="Y553" i="3"/>
  <c r="AA553" i="3"/>
  <c r="AC553" i="3"/>
  <c r="AE553" i="3"/>
  <c r="AG553" i="3"/>
  <c r="AI553" i="3"/>
  <c r="AK553" i="3"/>
  <c r="AM553" i="3"/>
  <c r="AO553" i="3"/>
  <c r="AQ553" i="3"/>
  <c r="AS553" i="3"/>
  <c r="AU553" i="3"/>
  <c r="AW553" i="3"/>
  <c r="AY553" i="3"/>
  <c r="BA553" i="3"/>
  <c r="BC553" i="3"/>
  <c r="BE553" i="3"/>
  <c r="BG553" i="3"/>
  <c r="BI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M551" i="3"/>
  <c r="O551" i="3"/>
  <c r="Q551" i="3"/>
  <c r="S551" i="3"/>
  <c r="U551" i="3"/>
  <c r="W551" i="3"/>
  <c r="Y551" i="3"/>
  <c r="AA551" i="3"/>
  <c r="AC551" i="3"/>
  <c r="AE551" i="3"/>
  <c r="AG551" i="3"/>
  <c r="AI551" i="3"/>
  <c r="AK551" i="3"/>
  <c r="AM551" i="3"/>
  <c r="AO551" i="3"/>
  <c r="AQ551" i="3"/>
  <c r="AS551" i="3"/>
  <c r="AU551" i="3"/>
  <c r="AW551" i="3"/>
  <c r="AY551" i="3"/>
  <c r="BA551" i="3"/>
  <c r="BC551" i="3"/>
  <c r="BE551" i="3"/>
  <c r="BG551" i="3"/>
  <c r="BI551" i="3"/>
  <c r="N551" i="3"/>
  <c r="P551" i="3"/>
  <c r="R551" i="3"/>
  <c r="T551" i="3"/>
  <c r="V551" i="3"/>
  <c r="X551" i="3"/>
  <c r="Z551" i="3"/>
  <c r="AB551" i="3"/>
  <c r="AD551" i="3"/>
  <c r="AF551" i="3"/>
  <c r="AH551" i="3"/>
  <c r="AJ551" i="3"/>
  <c r="AL551" i="3"/>
  <c r="AN551" i="3"/>
  <c r="AP551" i="3"/>
  <c r="AR551" i="3"/>
  <c r="AT551" i="3"/>
  <c r="AV551" i="3"/>
  <c r="AX551" i="3"/>
  <c r="AZ551" i="3"/>
  <c r="BB551" i="3"/>
  <c r="BD551" i="3"/>
  <c r="BF551" i="3"/>
  <c r="BH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M548" i="3"/>
  <c r="O548" i="3"/>
  <c r="Q548" i="3"/>
  <c r="S548" i="3"/>
  <c r="U548" i="3"/>
  <c r="W548" i="3"/>
  <c r="Y548" i="3"/>
  <c r="AA548" i="3"/>
  <c r="AC548" i="3"/>
  <c r="AE548" i="3"/>
  <c r="AG548" i="3"/>
  <c r="AI548" i="3"/>
  <c r="AK548" i="3"/>
  <c r="AM548" i="3"/>
  <c r="AO548" i="3"/>
  <c r="AQ548" i="3"/>
  <c r="AS548" i="3"/>
  <c r="AU548" i="3"/>
  <c r="AW548" i="3"/>
  <c r="AY548" i="3"/>
  <c r="BA548" i="3"/>
  <c r="BC548" i="3"/>
  <c r="BE548" i="3"/>
  <c r="BG548" i="3"/>
  <c r="BI548" i="3"/>
  <c r="N548" i="3"/>
  <c r="P548" i="3"/>
  <c r="R548" i="3"/>
  <c r="T548" i="3"/>
  <c r="V548" i="3"/>
  <c r="X548" i="3"/>
  <c r="Z548" i="3"/>
  <c r="AB548" i="3"/>
  <c r="AD548" i="3"/>
  <c r="AF548" i="3"/>
  <c r="AH548" i="3"/>
  <c r="AJ548" i="3"/>
  <c r="AL548" i="3"/>
  <c r="AN548" i="3"/>
  <c r="AP548" i="3"/>
  <c r="AR548" i="3"/>
  <c r="AT548" i="3"/>
  <c r="AV548" i="3"/>
  <c r="AX548" i="3"/>
  <c r="AZ548" i="3"/>
  <c r="BB548" i="3"/>
  <c r="BD548" i="3"/>
  <c r="BF548" i="3"/>
  <c r="BH548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M532" i="3"/>
  <c r="O532" i="3"/>
  <c r="Q532" i="3"/>
  <c r="S532" i="3"/>
  <c r="U532" i="3"/>
  <c r="W532" i="3"/>
  <c r="Y532" i="3"/>
  <c r="AA532" i="3"/>
  <c r="AC532" i="3"/>
  <c r="AE532" i="3"/>
  <c r="AG532" i="3"/>
  <c r="AI532" i="3"/>
  <c r="AK532" i="3"/>
  <c r="AM532" i="3"/>
  <c r="AO532" i="3"/>
  <c r="AQ532" i="3"/>
  <c r="AS532" i="3"/>
  <c r="AU532" i="3"/>
  <c r="AW532" i="3"/>
  <c r="AY532" i="3"/>
  <c r="BA532" i="3"/>
  <c r="BC532" i="3"/>
  <c r="BE532" i="3"/>
  <c r="BG532" i="3"/>
  <c r="BI532" i="3"/>
  <c r="N532" i="3"/>
  <c r="P532" i="3"/>
  <c r="R532" i="3"/>
  <c r="T532" i="3"/>
  <c r="V532" i="3"/>
  <c r="X532" i="3"/>
  <c r="Z532" i="3"/>
  <c r="AB532" i="3"/>
  <c r="AD532" i="3"/>
  <c r="AF532" i="3"/>
  <c r="AH532" i="3"/>
  <c r="AJ532" i="3"/>
  <c r="AL532" i="3"/>
  <c r="AN532" i="3"/>
  <c r="AP532" i="3"/>
  <c r="AR532" i="3"/>
  <c r="AT532" i="3"/>
  <c r="AV532" i="3"/>
  <c r="AX532" i="3"/>
  <c r="AZ532" i="3"/>
  <c r="BB532" i="3"/>
  <c r="BD532" i="3"/>
  <c r="BF532" i="3"/>
  <c r="BH532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6" i="3"/>
  <c r="P526" i="3"/>
  <c r="R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M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M524" i="3"/>
  <c r="O524" i="3"/>
  <c r="Q524" i="3"/>
  <c r="S524" i="3"/>
  <c r="U524" i="3"/>
  <c r="W524" i="3"/>
  <c r="Y524" i="3"/>
  <c r="AA524" i="3"/>
  <c r="AC524" i="3"/>
  <c r="AE524" i="3"/>
  <c r="AG524" i="3"/>
  <c r="AI524" i="3"/>
  <c r="AK524" i="3"/>
  <c r="AM524" i="3"/>
  <c r="AO524" i="3"/>
  <c r="AQ524" i="3"/>
  <c r="AS524" i="3"/>
  <c r="AU524" i="3"/>
  <c r="AW524" i="3"/>
  <c r="AY524" i="3"/>
  <c r="BA524" i="3"/>
  <c r="BC524" i="3"/>
  <c r="BE524" i="3"/>
  <c r="BG524" i="3"/>
  <c r="BI524" i="3"/>
  <c r="N524" i="3"/>
  <c r="P524" i="3"/>
  <c r="R524" i="3"/>
  <c r="T524" i="3"/>
  <c r="V524" i="3"/>
  <c r="X524" i="3"/>
  <c r="Z524" i="3"/>
  <c r="AB524" i="3"/>
  <c r="AD524" i="3"/>
  <c r="AF524" i="3"/>
  <c r="AH524" i="3"/>
  <c r="AJ524" i="3"/>
  <c r="AL524" i="3"/>
  <c r="AN524" i="3"/>
  <c r="AP524" i="3"/>
  <c r="AR524" i="3"/>
  <c r="AT524" i="3"/>
  <c r="AV524" i="3"/>
  <c r="AX524" i="3"/>
  <c r="AZ524" i="3"/>
  <c r="BB524" i="3"/>
  <c r="BD524" i="3"/>
  <c r="BF524" i="3"/>
  <c r="BH524" i="3"/>
  <c r="M522" i="3"/>
  <c r="O522" i="3"/>
  <c r="Q522" i="3"/>
  <c r="S522" i="3"/>
  <c r="U522" i="3"/>
  <c r="W522" i="3"/>
  <c r="Y522" i="3"/>
  <c r="AA522" i="3"/>
  <c r="AC522" i="3"/>
  <c r="AE522" i="3"/>
  <c r="AG522" i="3"/>
  <c r="AI522" i="3"/>
  <c r="AK522" i="3"/>
  <c r="AM522" i="3"/>
  <c r="AO522" i="3"/>
  <c r="AQ522" i="3"/>
  <c r="AS522" i="3"/>
  <c r="AU522" i="3"/>
  <c r="AW522" i="3"/>
  <c r="AY522" i="3"/>
  <c r="BA522" i="3"/>
  <c r="BC522" i="3"/>
  <c r="BE522" i="3"/>
  <c r="BG522" i="3"/>
  <c r="BI522" i="3"/>
  <c r="N522" i="3"/>
  <c r="P522" i="3"/>
  <c r="R522" i="3"/>
  <c r="T522" i="3"/>
  <c r="V522" i="3"/>
  <c r="X522" i="3"/>
  <c r="Z522" i="3"/>
  <c r="AB522" i="3"/>
  <c r="AD522" i="3"/>
  <c r="AF522" i="3"/>
  <c r="AH522" i="3"/>
  <c r="AJ522" i="3"/>
  <c r="AL522" i="3"/>
  <c r="AN522" i="3"/>
  <c r="AP522" i="3"/>
  <c r="AR522" i="3"/>
  <c r="AT522" i="3"/>
  <c r="AV522" i="3"/>
  <c r="AX522" i="3"/>
  <c r="AZ522" i="3"/>
  <c r="BB522" i="3"/>
  <c r="BD522" i="3"/>
  <c r="BF522" i="3"/>
  <c r="BH522" i="3"/>
  <c r="N520" i="3"/>
  <c r="P520" i="3"/>
  <c r="R520" i="3"/>
  <c r="T520" i="3"/>
  <c r="V520" i="3"/>
  <c r="X520" i="3"/>
  <c r="Z520" i="3"/>
  <c r="AB520" i="3"/>
  <c r="AD520" i="3"/>
  <c r="AF520" i="3"/>
  <c r="AH520" i="3"/>
  <c r="AJ520" i="3"/>
  <c r="AL520" i="3"/>
  <c r="AN520" i="3"/>
  <c r="AP520" i="3"/>
  <c r="AR520" i="3"/>
  <c r="AT520" i="3"/>
  <c r="AV520" i="3"/>
  <c r="AX520" i="3"/>
  <c r="AZ520" i="3"/>
  <c r="BB520" i="3"/>
  <c r="BD520" i="3"/>
  <c r="BF520" i="3"/>
  <c r="BH520" i="3"/>
  <c r="M520" i="3"/>
  <c r="O520" i="3"/>
  <c r="Q520" i="3"/>
  <c r="S520" i="3"/>
  <c r="U520" i="3"/>
  <c r="W520" i="3"/>
  <c r="Y520" i="3"/>
  <c r="AA520" i="3"/>
  <c r="AC520" i="3"/>
  <c r="AE520" i="3"/>
  <c r="AG520" i="3"/>
  <c r="AI520" i="3"/>
  <c r="AK520" i="3"/>
  <c r="AM520" i="3"/>
  <c r="AO520" i="3"/>
  <c r="AQ520" i="3"/>
  <c r="AS520" i="3"/>
  <c r="AU520" i="3"/>
  <c r="AW520" i="3"/>
  <c r="AY520" i="3"/>
  <c r="BA520" i="3"/>
  <c r="BC520" i="3"/>
  <c r="BE520" i="3"/>
  <c r="BG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N513" i="3"/>
  <c r="P513" i="3"/>
  <c r="R513" i="3"/>
  <c r="T513" i="3"/>
  <c r="V513" i="3"/>
  <c r="X513" i="3"/>
  <c r="Z513" i="3"/>
  <c r="AB513" i="3"/>
  <c r="AD513" i="3"/>
  <c r="AF513" i="3"/>
  <c r="AH513" i="3"/>
  <c r="AJ513" i="3"/>
  <c r="AL513" i="3"/>
  <c r="AN513" i="3"/>
  <c r="AP513" i="3"/>
  <c r="AR513" i="3"/>
  <c r="AT513" i="3"/>
  <c r="AV513" i="3"/>
  <c r="AX513" i="3"/>
  <c r="AZ513" i="3"/>
  <c r="BB513" i="3"/>
  <c r="BD513" i="3"/>
  <c r="BF513" i="3"/>
  <c r="BH513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O511" i="3"/>
  <c r="Q511" i="3"/>
  <c r="S511" i="3"/>
  <c r="U511" i="3"/>
  <c r="W511" i="3"/>
  <c r="Y511" i="3"/>
  <c r="AA511" i="3"/>
  <c r="AC511" i="3"/>
  <c r="AE511" i="3"/>
  <c r="AG511" i="3"/>
  <c r="AI511" i="3"/>
  <c r="AK511" i="3"/>
  <c r="AM511" i="3"/>
  <c r="AQ511" i="3"/>
  <c r="AU511" i="3"/>
  <c r="AY511" i="3"/>
  <c r="BC511" i="3"/>
  <c r="BG511" i="3"/>
  <c r="AO511" i="3"/>
  <c r="AS511" i="3"/>
  <c r="AW511" i="3"/>
  <c r="BA511" i="3"/>
  <c r="BE511" i="3"/>
  <c r="BI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M505" i="3"/>
  <c r="O505" i="3"/>
  <c r="Q505" i="3"/>
  <c r="S505" i="3"/>
  <c r="U505" i="3"/>
  <c r="W505" i="3"/>
  <c r="Y505" i="3"/>
  <c r="AA505" i="3"/>
  <c r="AC505" i="3"/>
  <c r="AE505" i="3"/>
  <c r="AG505" i="3"/>
  <c r="AI505" i="3"/>
  <c r="AK505" i="3"/>
  <c r="AM505" i="3"/>
  <c r="AO505" i="3"/>
  <c r="AQ505" i="3"/>
  <c r="AS505" i="3"/>
  <c r="AU505" i="3"/>
  <c r="AW505" i="3"/>
  <c r="AY505" i="3"/>
  <c r="BA505" i="3"/>
  <c r="BC505" i="3"/>
  <c r="BE505" i="3"/>
  <c r="BG505" i="3"/>
  <c r="BI505" i="3"/>
  <c r="N505" i="3"/>
  <c r="P505" i="3"/>
  <c r="R505" i="3"/>
  <c r="T505" i="3"/>
  <c r="V505" i="3"/>
  <c r="X505" i="3"/>
  <c r="Z505" i="3"/>
  <c r="AB505" i="3"/>
  <c r="AD505" i="3"/>
  <c r="AF505" i="3"/>
  <c r="AH505" i="3"/>
  <c r="AJ505" i="3"/>
  <c r="AL505" i="3"/>
  <c r="AN505" i="3"/>
  <c r="AP505" i="3"/>
  <c r="AR505" i="3"/>
  <c r="AT505" i="3"/>
  <c r="AV505" i="3"/>
  <c r="AX505" i="3"/>
  <c r="AZ505" i="3"/>
  <c r="BB505" i="3"/>
  <c r="BD505" i="3"/>
  <c r="BF505" i="3"/>
  <c r="BH505" i="3"/>
  <c r="M503" i="3"/>
  <c r="O503" i="3"/>
  <c r="Q503" i="3"/>
  <c r="S503" i="3"/>
  <c r="U503" i="3"/>
  <c r="W503" i="3"/>
  <c r="Y503" i="3"/>
  <c r="AA503" i="3"/>
  <c r="AC503" i="3"/>
  <c r="AE503" i="3"/>
  <c r="AG503" i="3"/>
  <c r="AI503" i="3"/>
  <c r="AK503" i="3"/>
  <c r="AM503" i="3"/>
  <c r="AO503" i="3"/>
  <c r="AQ503" i="3"/>
  <c r="AS503" i="3"/>
  <c r="AU503" i="3"/>
  <c r="AW503" i="3"/>
  <c r="AY503" i="3"/>
  <c r="BA503" i="3"/>
  <c r="BC503" i="3"/>
  <c r="BE503" i="3"/>
  <c r="BG503" i="3"/>
  <c r="BI503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G596" i="3"/>
  <c r="BE596" i="3"/>
  <c r="BC596" i="3"/>
  <c r="BA596" i="3"/>
  <c r="AY596" i="3"/>
  <c r="AW596" i="3"/>
  <c r="AU596" i="3"/>
  <c r="AS596" i="3"/>
  <c r="AQ596" i="3"/>
  <c r="AO596" i="3"/>
  <c r="AM596" i="3"/>
  <c r="AK596" i="3"/>
  <c r="AI596" i="3"/>
  <c r="AG596" i="3"/>
  <c r="AE596" i="3"/>
  <c r="AC596" i="3"/>
  <c r="AA596" i="3"/>
  <c r="Y596" i="3"/>
  <c r="W596" i="3"/>
  <c r="U596" i="3"/>
  <c r="S596" i="3"/>
  <c r="Q596" i="3"/>
  <c r="O596" i="3"/>
  <c r="BI594" i="3"/>
  <c r="BG594" i="3"/>
  <c r="BE594" i="3"/>
  <c r="BC594" i="3"/>
  <c r="BA594" i="3"/>
  <c r="AY594" i="3"/>
  <c r="AW594" i="3"/>
  <c r="AU594" i="3"/>
  <c r="AS594" i="3"/>
  <c r="AQ594" i="3"/>
  <c r="AO594" i="3"/>
  <c r="AM594" i="3"/>
  <c r="AK594" i="3"/>
  <c r="AI594" i="3"/>
  <c r="AG594" i="3"/>
  <c r="AE594" i="3"/>
  <c r="AC594" i="3"/>
  <c r="AA594" i="3"/>
  <c r="Y594" i="3"/>
  <c r="W594" i="3"/>
  <c r="U594" i="3"/>
  <c r="S594" i="3"/>
  <c r="Q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L611" i="3"/>
  <c r="BJ611" i="3"/>
  <c r="BK611" i="3"/>
  <c r="BJ612" i="3"/>
  <c r="BN612" i="3"/>
  <c r="BK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M611" i="3"/>
  <c r="BM612" i="3"/>
  <c r="BL612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M623" i="3"/>
  <c r="BL623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J634" i="3"/>
  <c r="BL636" i="3"/>
  <c r="BM636" i="3"/>
  <c r="BK636" i="3"/>
  <c r="BN638" i="3"/>
  <c r="BJ638" i="3"/>
  <c r="BL640" i="3"/>
  <c r="BM640" i="3"/>
  <c r="BK640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J623" i="3"/>
  <c r="BN623" i="3"/>
  <c r="BK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M627" i="3"/>
  <c r="BL627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L634" i="3"/>
  <c r="BM634" i="3"/>
  <c r="BK634" i="3"/>
  <c r="BN636" i="3"/>
  <c r="BJ636" i="3"/>
  <c r="BL638" i="3"/>
  <c r="BM638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90" i="3"/>
  <c r="BN590" i="3"/>
  <c r="BJ588" i="3"/>
  <c r="BN588" i="3"/>
  <c r="BJ610" i="3"/>
  <c r="BL610" i="3"/>
  <c r="BN610" i="3"/>
  <c r="BJ602" i="3"/>
  <c r="BL602" i="3"/>
  <c r="BN602" i="3"/>
  <c r="BL598" i="3"/>
  <c r="BL594" i="3"/>
  <c r="BL590" i="3"/>
  <c r="BL588" i="3"/>
  <c r="BJ586" i="3"/>
  <c r="BL586" i="3"/>
  <c r="BN586" i="3"/>
  <c r="BL582" i="3"/>
  <c r="BN582" i="3"/>
  <c r="BJ580" i="3"/>
  <c r="BN580" i="3"/>
  <c r="BJ569" i="3"/>
  <c r="BL569" i="3"/>
  <c r="BN569" i="3"/>
  <c r="BK569" i="3"/>
  <c r="BJ561" i="3"/>
  <c r="BK610" i="3"/>
  <c r="BK602" i="3"/>
  <c r="BK598" i="3"/>
  <c r="BK590" i="3"/>
  <c r="BK588" i="3"/>
  <c r="BK586" i="3"/>
  <c r="BK582" i="3"/>
  <c r="BK580" i="3"/>
  <c r="BJ571" i="3"/>
  <c r="BL571" i="3"/>
  <c r="BN571" i="3"/>
  <c r="BK571" i="3"/>
  <c r="BJ567" i="3"/>
  <c r="BL567" i="3"/>
  <c r="BN567" i="3"/>
  <c r="BK567" i="3"/>
  <c r="BN563" i="3"/>
  <c r="BK563" i="3"/>
  <c r="BJ555" i="3"/>
  <c r="BL553" i="3"/>
  <c r="BN551" i="3"/>
  <c r="BJ543" i="3"/>
  <c r="BL543" i="3"/>
  <c r="BN543" i="3"/>
  <c r="BJ537" i="3"/>
  <c r="BL537" i="3"/>
  <c r="BN537" i="3"/>
  <c r="BM534" i="3"/>
  <c r="BL532" i="3"/>
  <c r="BM526" i="3"/>
  <c r="BK526" i="3"/>
  <c r="BL524" i="3"/>
  <c r="BK522" i="3"/>
  <c r="BM518" i="3"/>
  <c r="BL518" i="3"/>
  <c r="BK518" i="3"/>
  <c r="BJ578" i="3"/>
  <c r="BJ576" i="3"/>
  <c r="BL576" i="3"/>
  <c r="BJ574" i="3"/>
  <c r="BL574" i="3"/>
  <c r="BN574" i="3"/>
  <c r="BJ568" i="3"/>
  <c r="BL568" i="3"/>
  <c r="BN568" i="3"/>
  <c r="BL564" i="3"/>
  <c r="BN564" i="3"/>
  <c r="BN562" i="3"/>
  <c r="BJ558" i="3"/>
  <c r="BJ556" i="3"/>
  <c r="BJ552" i="3"/>
  <c r="BJ550" i="3"/>
  <c r="BL548" i="3"/>
  <c r="BJ546" i="3"/>
  <c r="BL546" i="3"/>
  <c r="BN546" i="3"/>
  <c r="BJ544" i="3"/>
  <c r="BL544" i="3"/>
  <c r="BN544" i="3"/>
  <c r="BK543" i="3"/>
  <c r="BJ538" i="3"/>
  <c r="BL538" i="3"/>
  <c r="BN538" i="3"/>
  <c r="BK537" i="3"/>
  <c r="BN536" i="3"/>
  <c r="BK535" i="3"/>
  <c r="BM529" i="3"/>
  <c r="BL529" i="3"/>
  <c r="BK529" i="3"/>
  <c r="BL517" i="3"/>
  <c r="BK517" i="3"/>
  <c r="BK515" i="3"/>
  <c r="BM511" i="3"/>
  <c r="BL509" i="3"/>
  <c r="BK507" i="3"/>
  <c r="BM503" i="3"/>
  <c r="BL499" i="3"/>
  <c r="BM497" i="3"/>
  <c r="BL497" i="3"/>
  <c r="BK497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K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K490" i="3" s="1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BN608" i="3" l="1"/>
  <c r="BH608" i="3"/>
  <c r="AZ608" i="3"/>
  <c r="AR608" i="3"/>
  <c r="AJ608" i="3"/>
  <c r="AB608" i="3"/>
  <c r="T608" i="3"/>
  <c r="BJ608" i="3" s="1"/>
  <c r="BI608" i="3"/>
  <c r="BA608" i="3"/>
  <c r="AS608" i="3"/>
  <c r="AK608" i="3"/>
  <c r="AC608" i="3"/>
  <c r="BK608" i="3" s="1"/>
  <c r="U608" i="3"/>
  <c r="M594" i="3"/>
  <c r="BN594" i="3" s="1"/>
  <c r="BN555" i="3"/>
  <c r="K479" i="3"/>
  <c r="BK594" i="3"/>
  <c r="BK509" i="3"/>
  <c r="BK511" i="3"/>
  <c r="BN535" i="3"/>
  <c r="BN576" i="3"/>
  <c r="K480" i="3"/>
  <c r="K489" i="3"/>
  <c r="K486" i="3"/>
  <c r="K483" i="3"/>
  <c r="K481" i="3"/>
  <c r="K475" i="3"/>
  <c r="BL555" i="3"/>
  <c r="BL556" i="3"/>
  <c r="BL557" i="3"/>
  <c r="BN557" i="3"/>
  <c r="BJ557" i="3"/>
  <c r="BL558" i="3"/>
  <c r="BL561" i="3"/>
  <c r="BN561" i="3"/>
  <c r="BJ562" i="3"/>
  <c r="BL562" i="3"/>
  <c r="BL563" i="3"/>
  <c r="BJ563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J594" i="3"/>
  <c r="BL596" i="3"/>
  <c r="BJ596" i="3"/>
  <c r="BL495" i="3"/>
  <c r="BM495" i="3"/>
  <c r="BK499" i="3"/>
  <c r="BL503" i="3"/>
  <c r="BK503" i="3"/>
  <c r="BM505" i="3"/>
  <c r="BL505" i="3"/>
  <c r="BK505" i="3"/>
  <c r="BM507" i="3"/>
  <c r="BL507" i="3"/>
  <c r="BM509" i="3"/>
  <c r="BL511" i="3"/>
  <c r="BM513" i="3"/>
  <c r="BK513" i="3"/>
  <c r="BM515" i="3"/>
  <c r="BL515" i="3"/>
  <c r="BM517" i="3"/>
  <c r="BL520" i="3"/>
  <c r="BM520" i="3"/>
  <c r="BJ522" i="3"/>
  <c r="BL522" i="3"/>
  <c r="BK524" i="3"/>
  <c r="BL526" i="3"/>
  <c r="BL528" i="3"/>
  <c r="BM528" i="3"/>
  <c r="BM532" i="3"/>
  <c r="BK532" i="3"/>
  <c r="BL534" i="3"/>
  <c r="BK534" i="3"/>
  <c r="BL535" i="3"/>
  <c r="BJ536" i="3"/>
  <c r="BL536" i="3"/>
  <c r="BJ548" i="3"/>
  <c r="BN548" i="3"/>
  <c r="BL550" i="3"/>
  <c r="BL551" i="3"/>
  <c r="BK551" i="3"/>
  <c r="BJ551" i="3"/>
  <c r="BL552" i="3"/>
  <c r="BN553" i="3"/>
  <c r="BJ553" i="3"/>
  <c r="BL580" i="3"/>
  <c r="BJ582" i="3"/>
  <c r="BF600" i="3"/>
  <c r="BN598" i="3"/>
  <c r="BJ598" i="3"/>
  <c r="K487" i="3"/>
  <c r="BK495" i="3"/>
  <c r="BM499" i="3"/>
  <c r="BK553" i="3"/>
  <c r="BK555" i="3"/>
  <c r="BK557" i="3"/>
  <c r="BK520" i="3"/>
  <c r="BM524" i="3"/>
  <c r="BK528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K530" i="3" s="1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L513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M584" i="3" s="1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BM592" i="3" s="1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J530" i="3" s="1"/>
  <c r="BF540" i="3"/>
  <c r="AX540" i="3"/>
  <c r="AP540" i="3"/>
  <c r="AH540" i="3"/>
  <c r="Z540" i="3"/>
  <c r="R540" i="3"/>
  <c r="BG540" i="3"/>
  <c r="AY540" i="3"/>
  <c r="BK540" i="3" s="1"/>
  <c r="AQ540" i="3"/>
  <c r="AI540" i="3"/>
  <c r="AA540" i="3"/>
  <c r="BI542" i="3"/>
  <c r="BA542" i="3"/>
  <c r="AS542" i="3"/>
  <c r="AK542" i="3"/>
  <c r="AC542" i="3"/>
  <c r="BK542" i="3" s="1"/>
  <c r="U542" i="3"/>
  <c r="M542" i="3"/>
  <c r="BN542" i="3" s="1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BN600" i="3"/>
  <c r="BK600" i="3"/>
  <c r="K488" i="3"/>
  <c r="K478" i="3"/>
  <c r="K474" i="3"/>
  <c r="L473" i="3"/>
  <c r="BM588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BC489" i="3" s="1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M491" i="3" s="1"/>
  <c r="L487" i="3"/>
  <c r="N487" i="3" s="1"/>
  <c r="L485" i="3"/>
  <c r="N485" i="3" s="1"/>
  <c r="L481" i="3"/>
  <c r="N481" i="3" s="1"/>
  <c r="L477" i="3"/>
  <c r="N477" i="3" s="1"/>
  <c r="N475" i="3"/>
  <c r="V475" i="3"/>
  <c r="AD475" i="3"/>
  <c r="AL475" i="3"/>
  <c r="AT475" i="3"/>
  <c r="BB475" i="3"/>
  <c r="M475" i="3"/>
  <c r="U475" i="3"/>
  <c r="AC475" i="3"/>
  <c r="AK475" i="3"/>
  <c r="AS475" i="3"/>
  <c r="BA475" i="3"/>
  <c r="BI475" i="3"/>
  <c r="T473" i="3"/>
  <c r="AF473" i="3"/>
  <c r="AP473" i="3"/>
  <c r="AZ473" i="3"/>
  <c r="O473" i="3"/>
  <c r="Y473" i="3"/>
  <c r="AI473" i="3"/>
  <c r="AU473" i="3"/>
  <c r="BE473" i="3"/>
  <c r="BD491" i="3"/>
  <c r="AR491" i="3"/>
  <c r="AH491" i="3"/>
  <c r="X491" i="3"/>
  <c r="BI489" i="3"/>
  <c r="AY489" i="3"/>
  <c r="AO489" i="3"/>
  <c r="AC489" i="3"/>
  <c r="S489" i="3"/>
  <c r="BG487" i="3"/>
  <c r="BA487" i="3"/>
  <c r="AQ487" i="3"/>
  <c r="AK487" i="3"/>
  <c r="AC487" i="3"/>
  <c r="AA487" i="3"/>
  <c r="U487" i="3"/>
  <c r="M487" i="3"/>
  <c r="BI485" i="3"/>
  <c r="BG485" i="3"/>
  <c r="BE485" i="3"/>
  <c r="BC485" i="3"/>
  <c r="BA485" i="3"/>
  <c r="AY485" i="3"/>
  <c r="AW485" i="3"/>
  <c r="AU485" i="3"/>
  <c r="AS485" i="3"/>
  <c r="AQ485" i="3"/>
  <c r="AO485" i="3"/>
  <c r="AM485" i="3"/>
  <c r="AK485" i="3"/>
  <c r="AI485" i="3"/>
  <c r="AG485" i="3"/>
  <c r="AE485" i="3"/>
  <c r="AC485" i="3"/>
  <c r="AA485" i="3"/>
  <c r="Y485" i="3"/>
  <c r="W485" i="3"/>
  <c r="U485" i="3"/>
  <c r="S485" i="3"/>
  <c r="Q485" i="3"/>
  <c r="O485" i="3"/>
  <c r="M485" i="3"/>
  <c r="BI483" i="3"/>
  <c r="BG483" i="3"/>
  <c r="BE483" i="3"/>
  <c r="BC483" i="3"/>
  <c r="BA483" i="3"/>
  <c r="AY483" i="3"/>
  <c r="AW483" i="3"/>
  <c r="AU483" i="3"/>
  <c r="AS483" i="3"/>
  <c r="AQ483" i="3"/>
  <c r="AO483" i="3"/>
  <c r="AM483" i="3"/>
  <c r="AK483" i="3"/>
  <c r="AI483" i="3"/>
  <c r="AG483" i="3"/>
  <c r="AE483" i="3"/>
  <c r="AC483" i="3"/>
  <c r="AA483" i="3"/>
  <c r="Y483" i="3"/>
  <c r="W483" i="3"/>
  <c r="U483" i="3"/>
  <c r="S483" i="3"/>
  <c r="Q483" i="3"/>
  <c r="O483" i="3"/>
  <c r="M483" i="3"/>
  <c r="BI481" i="3"/>
  <c r="BG481" i="3"/>
  <c r="BE481" i="3"/>
  <c r="BA481" i="3"/>
  <c r="AY481" i="3"/>
  <c r="AW481" i="3"/>
  <c r="AS481" i="3"/>
  <c r="AQ481" i="3"/>
  <c r="AO481" i="3"/>
  <c r="AK481" i="3"/>
  <c r="AI481" i="3"/>
  <c r="AG481" i="3"/>
  <c r="AC481" i="3"/>
  <c r="AA481" i="3"/>
  <c r="Y481" i="3"/>
  <c r="U481" i="3"/>
  <c r="S481" i="3"/>
  <c r="Q481" i="3"/>
  <c r="M481" i="3"/>
  <c r="BI479" i="3"/>
  <c r="BG479" i="3"/>
  <c r="BE479" i="3"/>
  <c r="BC479" i="3"/>
  <c r="BA479" i="3"/>
  <c r="AY479" i="3"/>
  <c r="AW479" i="3"/>
  <c r="AU479" i="3"/>
  <c r="AS479" i="3"/>
  <c r="AQ479" i="3"/>
  <c r="AO479" i="3"/>
  <c r="AM479" i="3"/>
  <c r="AK479" i="3"/>
  <c r="AI479" i="3"/>
  <c r="AG479" i="3"/>
  <c r="AE479" i="3"/>
  <c r="AC479" i="3"/>
  <c r="AA479" i="3"/>
  <c r="Y479" i="3"/>
  <c r="W479" i="3"/>
  <c r="U479" i="3"/>
  <c r="S479" i="3"/>
  <c r="Q479" i="3"/>
  <c r="O479" i="3"/>
  <c r="M479" i="3"/>
  <c r="AU477" i="3"/>
  <c r="AA477" i="3"/>
  <c r="L492" i="3"/>
  <c r="BE492" i="3" s="1"/>
  <c r="L490" i="3"/>
  <c r="BH490" i="3" s="1"/>
  <c r="L488" i="3"/>
  <c r="N488" i="3" s="1"/>
  <c r="L486" i="3"/>
  <c r="N486" i="3" s="1"/>
  <c r="L484" i="3"/>
  <c r="P484" i="3" s="1"/>
  <c r="L482" i="3"/>
  <c r="BG482" i="3" s="1"/>
  <c r="L480" i="3"/>
  <c r="N480" i="3" s="1"/>
  <c r="L478" i="3"/>
  <c r="P478" i="3" s="1"/>
  <c r="L476" i="3"/>
  <c r="L474" i="3"/>
  <c r="N474" i="3" s="1"/>
  <c r="L472" i="3"/>
  <c r="O472" i="3" s="1"/>
  <c r="L471" i="3"/>
  <c r="M471" i="3" s="1"/>
  <c r="Y471" i="3"/>
  <c r="AC471" i="3"/>
  <c r="AG471" i="3"/>
  <c r="AK471" i="3"/>
  <c r="AO471" i="3"/>
  <c r="AS471" i="3"/>
  <c r="AW471" i="3"/>
  <c r="BA471" i="3"/>
  <c r="BE471" i="3"/>
  <c r="BI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AK492" i="3"/>
  <c r="Y492" i="3"/>
  <c r="O492" i="3"/>
  <c r="BC491" i="3"/>
  <c r="AU491" i="3"/>
  <c r="AM491" i="3"/>
  <c r="AE491" i="3"/>
  <c r="W491" i="3"/>
  <c r="O491" i="3"/>
  <c r="BA490" i="3"/>
  <c r="AO490" i="3"/>
  <c r="AE490" i="3"/>
  <c r="U490" i="3"/>
  <c r="BF489" i="3"/>
  <c r="AX489" i="3"/>
  <c r="AP489" i="3"/>
  <c r="AH489" i="3"/>
  <c r="Z489" i="3"/>
  <c r="R489" i="3"/>
  <c r="BH487" i="3"/>
  <c r="BF487" i="3"/>
  <c r="BB487" i="3"/>
  <c r="AZ487" i="3"/>
  <c r="AX487" i="3"/>
  <c r="AT487" i="3"/>
  <c r="AR487" i="3"/>
  <c r="AP487" i="3"/>
  <c r="AL487" i="3"/>
  <c r="AJ487" i="3"/>
  <c r="AH487" i="3"/>
  <c r="AD487" i="3"/>
  <c r="AB487" i="3"/>
  <c r="Z487" i="3"/>
  <c r="V487" i="3"/>
  <c r="T487" i="3"/>
  <c r="R487" i="3"/>
  <c r="BF486" i="3"/>
  <c r="BB486" i="3"/>
  <c r="AX486" i="3"/>
  <c r="AT486" i="3"/>
  <c r="AP486" i="3"/>
  <c r="AL486" i="3"/>
  <c r="AH486" i="3"/>
  <c r="AD486" i="3"/>
  <c r="Z486" i="3"/>
  <c r="V486" i="3"/>
  <c r="R486" i="3"/>
  <c r="BH485" i="3"/>
  <c r="BF485" i="3"/>
  <c r="BD485" i="3"/>
  <c r="BB485" i="3"/>
  <c r="AZ485" i="3"/>
  <c r="AX485" i="3"/>
  <c r="AV485" i="3"/>
  <c r="AT485" i="3"/>
  <c r="AR485" i="3"/>
  <c r="AP485" i="3"/>
  <c r="AN485" i="3"/>
  <c r="AL485" i="3"/>
  <c r="AJ485" i="3"/>
  <c r="AH485" i="3"/>
  <c r="AF485" i="3"/>
  <c r="AD485" i="3"/>
  <c r="AB485" i="3"/>
  <c r="Z485" i="3"/>
  <c r="X485" i="3"/>
  <c r="V485" i="3"/>
  <c r="T485" i="3"/>
  <c r="R485" i="3"/>
  <c r="P485" i="3"/>
  <c r="BH483" i="3"/>
  <c r="BF483" i="3"/>
  <c r="BD483" i="3"/>
  <c r="BB483" i="3"/>
  <c r="AZ483" i="3"/>
  <c r="AX483" i="3"/>
  <c r="AV483" i="3"/>
  <c r="AT483" i="3"/>
  <c r="AR483" i="3"/>
  <c r="AP483" i="3"/>
  <c r="AN483" i="3"/>
  <c r="AL483" i="3"/>
  <c r="AJ483" i="3"/>
  <c r="AH483" i="3"/>
  <c r="AF483" i="3"/>
  <c r="AD483" i="3"/>
  <c r="AB483" i="3"/>
  <c r="Z483" i="3"/>
  <c r="X483" i="3"/>
  <c r="V483" i="3"/>
  <c r="T483" i="3"/>
  <c r="R483" i="3"/>
  <c r="P483" i="3"/>
  <c r="BH482" i="3"/>
  <c r="AX482" i="3"/>
  <c r="AL482" i="3"/>
  <c r="AB482" i="3"/>
  <c r="R482" i="3"/>
  <c r="BH481" i="3"/>
  <c r="BF481" i="3"/>
  <c r="BD481" i="3"/>
  <c r="BB481" i="3"/>
  <c r="AZ481" i="3"/>
  <c r="AX481" i="3"/>
  <c r="AV481" i="3"/>
  <c r="AT481" i="3"/>
  <c r="AR481" i="3"/>
  <c r="AP481" i="3"/>
  <c r="AN481" i="3"/>
  <c r="AL481" i="3"/>
  <c r="AJ481" i="3"/>
  <c r="AH481" i="3"/>
  <c r="AF481" i="3"/>
  <c r="AD481" i="3"/>
  <c r="AB481" i="3"/>
  <c r="Z481" i="3"/>
  <c r="X481" i="3"/>
  <c r="V481" i="3"/>
  <c r="T481" i="3"/>
  <c r="R481" i="3"/>
  <c r="P481" i="3"/>
  <c r="BF480" i="3"/>
  <c r="BD480" i="3"/>
  <c r="BB480" i="3"/>
  <c r="AX480" i="3"/>
  <c r="AV480" i="3"/>
  <c r="AT480" i="3"/>
  <c r="AP480" i="3"/>
  <c r="AN480" i="3"/>
  <c r="AL480" i="3"/>
  <c r="AH480" i="3"/>
  <c r="AF480" i="3"/>
  <c r="AD480" i="3"/>
  <c r="Z480" i="3"/>
  <c r="X480" i="3"/>
  <c r="V480" i="3"/>
  <c r="R480" i="3"/>
  <c r="P480" i="3"/>
  <c r="BH479" i="3"/>
  <c r="BF479" i="3"/>
  <c r="BD479" i="3"/>
  <c r="BB479" i="3"/>
  <c r="AZ479" i="3"/>
  <c r="AX479" i="3"/>
  <c r="AV479" i="3"/>
  <c r="AT479" i="3"/>
  <c r="AR479" i="3"/>
  <c r="AP479" i="3"/>
  <c r="AN479" i="3"/>
  <c r="AL479" i="3"/>
  <c r="AJ479" i="3"/>
  <c r="AH479" i="3"/>
  <c r="AF479" i="3"/>
  <c r="AD479" i="3"/>
  <c r="AB479" i="3"/>
  <c r="Z479" i="3"/>
  <c r="X479" i="3"/>
  <c r="V479" i="3"/>
  <c r="T479" i="3"/>
  <c r="R479" i="3"/>
  <c r="P479" i="3"/>
  <c r="BI477" i="3"/>
  <c r="AS477" i="3"/>
  <c r="AC477" i="3"/>
  <c r="M477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M594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J505" i="3"/>
  <c r="BN507" i="3"/>
  <c r="BJ507" i="3"/>
  <c r="BJ509" i="3"/>
  <c r="BN511" i="3"/>
  <c r="BJ511" i="3"/>
  <c r="BN515" i="3"/>
  <c r="BN520" i="3"/>
  <c r="BJ520" i="3"/>
  <c r="BN522" i="3"/>
  <c r="BN532" i="3"/>
  <c r="BJ532" i="3"/>
  <c r="BN534" i="3"/>
  <c r="BJ534" i="3"/>
  <c r="BM535" i="3"/>
  <c r="BK536" i="3"/>
  <c r="BM548" i="3"/>
  <c r="BK550" i="3"/>
  <c r="BM551" i="3"/>
  <c r="BK552" i="3"/>
  <c r="BM553" i="3"/>
  <c r="BK554" i="3"/>
  <c r="BM555" i="3"/>
  <c r="BK556" i="3"/>
  <c r="BM557" i="3"/>
  <c r="BK558" i="3"/>
  <c r="BM559" i="3"/>
  <c r="BM561" i="3"/>
  <c r="BK562" i="3"/>
  <c r="BM563" i="3"/>
  <c r="BK564" i="3"/>
  <c r="BK566" i="3"/>
  <c r="BM574" i="3"/>
  <c r="BK576" i="3"/>
  <c r="BM578" i="3"/>
  <c r="BL578" i="3"/>
  <c r="BM582" i="3"/>
  <c r="BM586" i="3"/>
  <c r="BM590" i="3"/>
  <c r="BM598" i="3"/>
  <c r="BN497" i="3"/>
  <c r="BJ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38" i="3"/>
  <c r="BM544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68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M610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M539" i="3"/>
  <c r="BM543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J496" i="3" s="1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5" i="3"/>
  <c r="BN509" i="3"/>
  <c r="BN513" i="3"/>
  <c r="BJ513" i="3"/>
  <c r="BJ515" i="3"/>
  <c r="BN517" i="3"/>
  <c r="BJ517" i="3"/>
  <c r="BM522" i="3"/>
  <c r="BN524" i="3"/>
  <c r="BJ524" i="3"/>
  <c r="BN526" i="3"/>
  <c r="BJ526" i="3"/>
  <c r="BN528" i="3"/>
  <c r="BJ528" i="3"/>
  <c r="BJ535" i="3"/>
  <c r="BM536" i="3"/>
  <c r="BK548" i="3"/>
  <c r="BM550" i="3"/>
  <c r="BM552" i="3"/>
  <c r="BM556" i="3"/>
  <c r="BM558" i="3"/>
  <c r="BM562" i="3"/>
  <c r="BM564" i="3"/>
  <c r="BM566" i="3"/>
  <c r="BK574" i="3"/>
  <c r="BM576" i="3"/>
  <c r="BN578" i="3"/>
  <c r="BK578" i="3"/>
  <c r="BM580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M538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M568" i="3"/>
  <c r="BK570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M606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M567" i="3"/>
  <c r="BM571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M608" i="3"/>
  <c r="BM541" i="3" l="1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V491" i="3"/>
  <c r="AD491" i="3"/>
  <c r="AL491" i="3"/>
  <c r="AT491" i="3"/>
  <c r="BL491" i="3" s="1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BK485" i="3"/>
  <c r="BM485" i="3"/>
  <c r="BK487" i="3"/>
  <c r="BM48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481" i="3"/>
  <c r="BJ487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J479" i="3"/>
  <c r="BJ483" i="3"/>
  <c r="BD477" i="3"/>
  <c r="AV477" i="3"/>
  <c r="AN477" i="3"/>
  <c r="AF477" i="3"/>
  <c r="X477" i="3"/>
  <c r="P477" i="3"/>
  <c r="BJ485" i="3"/>
  <c r="BN491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BK479" i="3"/>
  <c r="BM479" i="3"/>
  <c r="BK481" i="3"/>
  <c r="BM481" i="3"/>
  <c r="BK483" i="3"/>
  <c r="BM483" i="3"/>
  <c r="BK489" i="3"/>
  <c r="BM489" i="3"/>
  <c r="BJ471" i="3"/>
  <c r="BM471" i="3"/>
  <c r="BL471" i="3"/>
  <c r="BL479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BL481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BL483" i="3"/>
  <c r="BN485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BN487" i="3"/>
  <c r="BL489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BJ491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N473" i="3"/>
  <c r="BJ473" i="3"/>
  <c r="BL475" i="3"/>
  <c r="BM475" i="3"/>
  <c r="BK475" i="3"/>
  <c r="BF477" i="3"/>
  <c r="BB477" i="3"/>
  <c r="AX477" i="3"/>
  <c r="AT477" i="3"/>
  <c r="AP477" i="3"/>
  <c r="AL477" i="3"/>
  <c r="AH477" i="3"/>
  <c r="AD477" i="3"/>
  <c r="Z477" i="3"/>
  <c r="V477" i="3"/>
  <c r="R477" i="3"/>
  <c r="BL477" i="3" s="1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477" i="3"/>
  <c r="BJ489" i="3"/>
  <c r="BK471" i="3"/>
  <c r="BN471" i="3"/>
  <c r="BN575" i="3"/>
  <c r="BN519" i="3"/>
  <c r="BN47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BN481" i="3"/>
  <c r="O482" i="3"/>
  <c r="S482" i="3"/>
  <c r="W482" i="3"/>
  <c r="AA482" i="3"/>
  <c r="AE482" i="3"/>
  <c r="AI482" i="3"/>
  <c r="AM482" i="3"/>
  <c r="AQ482" i="3"/>
  <c r="AU482" i="3"/>
  <c r="AY482" i="3"/>
  <c r="BC482" i="3"/>
  <c r="BN483" i="3"/>
  <c r="BL485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BL487" i="3"/>
  <c r="BN489" i="3"/>
  <c r="P490" i="3"/>
  <c r="T490" i="3"/>
  <c r="X490" i="3"/>
  <c r="AB490" i="3"/>
  <c r="AF490" i="3"/>
  <c r="AJ490" i="3"/>
  <c r="AN490" i="3"/>
  <c r="AR490" i="3"/>
  <c r="AV490" i="3"/>
  <c r="AZ490" i="3"/>
  <c r="BD490" i="3"/>
  <c r="BK491" i="3"/>
  <c r="BM491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L473" i="3"/>
  <c r="BM473" i="3"/>
  <c r="BK473" i="3"/>
  <c r="BN475" i="3"/>
  <c r="BJ475" i="3"/>
  <c r="BK477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K455" i="3" s="1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K451" i="3" l="1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K433" i="3"/>
  <c r="L420" i="3"/>
  <c r="K418" i="3"/>
  <c r="P418" i="3" s="1"/>
  <c r="K417" i="3"/>
  <c r="K394" i="3"/>
  <c r="N394" i="3" s="1"/>
  <c r="K393" i="3"/>
  <c r="K378" i="3"/>
  <c r="O378" i="3" s="1"/>
  <c r="K377" i="3"/>
  <c r="K466" i="3"/>
  <c r="L465" i="3"/>
  <c r="M465" i="3" s="1"/>
  <c r="K462" i="3"/>
  <c r="L461" i="3"/>
  <c r="M461" i="3" s="1"/>
  <c r="K458" i="3"/>
  <c r="L457" i="3"/>
  <c r="K454" i="3"/>
  <c r="L453" i="3"/>
  <c r="K450" i="3"/>
  <c r="L449" i="3"/>
  <c r="K446" i="3"/>
  <c r="L445" i="3"/>
  <c r="L441" i="3"/>
  <c r="L428" i="3"/>
  <c r="K426" i="3"/>
  <c r="K425" i="3"/>
  <c r="L408" i="3"/>
  <c r="L404" i="3"/>
  <c r="K402" i="3"/>
  <c r="K401" i="3"/>
  <c r="K386" i="3"/>
  <c r="K385" i="3"/>
  <c r="L372" i="3"/>
  <c r="K370" i="3"/>
  <c r="K369" i="3"/>
  <c r="K357" i="3"/>
  <c r="L469" i="3"/>
  <c r="M469" i="3" s="1"/>
  <c r="L388" i="3"/>
  <c r="K438" i="3"/>
  <c r="K429" i="3"/>
  <c r="K421" i="3"/>
  <c r="L412" i="3"/>
  <c r="L410" i="3"/>
  <c r="K410" i="3"/>
  <c r="K409" i="3"/>
  <c r="L396" i="3"/>
  <c r="L380" i="3"/>
  <c r="L364" i="3"/>
  <c r="L362" i="3"/>
  <c r="P362" i="3" s="1"/>
  <c r="K362" i="3"/>
  <c r="K361" i="3"/>
  <c r="BL490" i="3"/>
  <c r="BM482" i="3"/>
  <c r="K470" i="3"/>
  <c r="L467" i="3"/>
  <c r="K467" i="3"/>
  <c r="U467" i="3" s="1"/>
  <c r="K464" i="3"/>
  <c r="L463" i="3"/>
  <c r="K460" i="3"/>
  <c r="L459" i="3"/>
  <c r="N459" i="3" s="1"/>
  <c r="K456" i="3"/>
  <c r="L455" i="3"/>
  <c r="K452" i="3"/>
  <c r="L451" i="3"/>
  <c r="K448" i="3"/>
  <c r="L447" i="3"/>
  <c r="K444" i="3"/>
  <c r="L443" i="3"/>
  <c r="K440" i="3"/>
  <c r="L439" i="3"/>
  <c r="L354" i="3"/>
  <c r="K354" i="3"/>
  <c r="K353" i="3"/>
  <c r="BM486" i="3"/>
  <c r="BM480" i="3"/>
  <c r="L430" i="3"/>
  <c r="K430" i="3"/>
  <c r="L422" i="3"/>
  <c r="K422" i="3"/>
  <c r="N422" i="3" s="1"/>
  <c r="L414" i="3"/>
  <c r="K414" i="3"/>
  <c r="K413" i="3"/>
  <c r="L406" i="3"/>
  <c r="K406" i="3"/>
  <c r="K405" i="3"/>
  <c r="L398" i="3"/>
  <c r="K398" i="3"/>
  <c r="P398" i="3" s="1"/>
  <c r="K397" i="3"/>
  <c r="L390" i="3"/>
  <c r="P390" i="3" s="1"/>
  <c r="K390" i="3"/>
  <c r="K389" i="3"/>
  <c r="L382" i="3"/>
  <c r="K382" i="3"/>
  <c r="K381" i="3"/>
  <c r="L374" i="3"/>
  <c r="K374" i="3"/>
  <c r="K373" i="3"/>
  <c r="L366" i="3"/>
  <c r="K366" i="3"/>
  <c r="M366" i="3" s="1"/>
  <c r="K365" i="3"/>
  <c r="BJ486" i="3"/>
  <c r="BK480" i="3"/>
  <c r="BJ482" i="3"/>
  <c r="BK474" i="3"/>
  <c r="M467" i="3"/>
  <c r="AC467" i="3"/>
  <c r="AK467" i="3"/>
  <c r="AO467" i="3"/>
  <c r="AW467" i="3"/>
  <c r="BA467" i="3"/>
  <c r="BE467" i="3"/>
  <c r="P467" i="3"/>
  <c r="T467" i="3"/>
  <c r="X467" i="3"/>
  <c r="AF467" i="3"/>
  <c r="AJ467" i="3"/>
  <c r="AN467" i="3"/>
  <c r="AV467" i="3"/>
  <c r="AZ467" i="3"/>
  <c r="BD467" i="3"/>
  <c r="O457" i="3"/>
  <c r="S457" i="3"/>
  <c r="W457" i="3"/>
  <c r="AA457" i="3"/>
  <c r="AE457" i="3"/>
  <c r="AI457" i="3"/>
  <c r="AM457" i="3"/>
  <c r="AQ457" i="3"/>
  <c r="AU457" i="3"/>
  <c r="AY457" i="3"/>
  <c r="BC457" i="3"/>
  <c r="BG457" i="3"/>
  <c r="M455" i="3"/>
  <c r="O455" i="3"/>
  <c r="Q455" i="3"/>
  <c r="S455" i="3"/>
  <c r="U455" i="3"/>
  <c r="W455" i="3"/>
  <c r="Y455" i="3"/>
  <c r="AA455" i="3"/>
  <c r="AC455" i="3"/>
  <c r="AE455" i="3"/>
  <c r="AG455" i="3"/>
  <c r="AI455" i="3"/>
  <c r="AK455" i="3"/>
  <c r="AM455" i="3"/>
  <c r="AO455" i="3"/>
  <c r="AQ455" i="3"/>
  <c r="AS455" i="3"/>
  <c r="AU455" i="3"/>
  <c r="AW455" i="3"/>
  <c r="AY455" i="3"/>
  <c r="BA455" i="3"/>
  <c r="BC455" i="3"/>
  <c r="BE455" i="3"/>
  <c r="BG455" i="3"/>
  <c r="BI455" i="3"/>
  <c r="P453" i="3"/>
  <c r="T453" i="3"/>
  <c r="X453" i="3"/>
  <c r="AB453" i="3"/>
  <c r="AF453" i="3"/>
  <c r="AJ453" i="3"/>
  <c r="AN453" i="3"/>
  <c r="AR453" i="3"/>
  <c r="AV453" i="3"/>
  <c r="AZ453" i="3"/>
  <c r="BD453" i="3"/>
  <c r="BH453" i="3"/>
  <c r="N451" i="3"/>
  <c r="P451" i="3"/>
  <c r="R451" i="3"/>
  <c r="T451" i="3"/>
  <c r="V451" i="3"/>
  <c r="X451" i="3"/>
  <c r="Z451" i="3"/>
  <c r="AB451" i="3"/>
  <c r="AD451" i="3"/>
  <c r="AF451" i="3"/>
  <c r="AH451" i="3"/>
  <c r="AJ451" i="3"/>
  <c r="AL451" i="3"/>
  <c r="AN451" i="3"/>
  <c r="AP451" i="3"/>
  <c r="AR451" i="3"/>
  <c r="AT451" i="3"/>
  <c r="AV451" i="3"/>
  <c r="AX451" i="3"/>
  <c r="AZ451" i="3"/>
  <c r="BB451" i="3"/>
  <c r="BD451" i="3"/>
  <c r="BF451" i="3"/>
  <c r="BH451" i="3"/>
  <c r="N449" i="3"/>
  <c r="P449" i="3"/>
  <c r="R449" i="3"/>
  <c r="T449" i="3"/>
  <c r="V449" i="3"/>
  <c r="X449" i="3"/>
  <c r="Z449" i="3"/>
  <c r="AB449" i="3"/>
  <c r="AD449" i="3"/>
  <c r="AF449" i="3"/>
  <c r="AH449" i="3"/>
  <c r="AJ449" i="3"/>
  <c r="AL449" i="3"/>
  <c r="AN449" i="3"/>
  <c r="AP449" i="3"/>
  <c r="AR449" i="3"/>
  <c r="AT449" i="3"/>
  <c r="AV449" i="3"/>
  <c r="AX449" i="3"/>
  <c r="AZ449" i="3"/>
  <c r="BB449" i="3"/>
  <c r="BD449" i="3"/>
  <c r="BF449" i="3"/>
  <c r="BH449" i="3"/>
  <c r="N447" i="3"/>
  <c r="P447" i="3"/>
  <c r="R447" i="3"/>
  <c r="T447" i="3"/>
  <c r="V447" i="3"/>
  <c r="X447" i="3"/>
  <c r="Z447" i="3"/>
  <c r="AB447" i="3"/>
  <c r="AD447" i="3"/>
  <c r="AF447" i="3"/>
  <c r="AH447" i="3"/>
  <c r="AJ447" i="3"/>
  <c r="AL447" i="3"/>
  <c r="AN447" i="3"/>
  <c r="AP447" i="3"/>
  <c r="AR447" i="3"/>
  <c r="AT447" i="3"/>
  <c r="AV447" i="3"/>
  <c r="AX447" i="3"/>
  <c r="AZ447" i="3"/>
  <c r="BB447" i="3"/>
  <c r="BD447" i="3"/>
  <c r="BF447" i="3"/>
  <c r="BH447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N443" i="3"/>
  <c r="P443" i="3"/>
  <c r="R443" i="3"/>
  <c r="T443" i="3"/>
  <c r="V443" i="3"/>
  <c r="X443" i="3"/>
  <c r="Z443" i="3"/>
  <c r="AB443" i="3"/>
  <c r="AD443" i="3"/>
  <c r="AF443" i="3"/>
  <c r="AH443" i="3"/>
  <c r="AJ443" i="3"/>
  <c r="AL443" i="3"/>
  <c r="AN443" i="3"/>
  <c r="AP443" i="3"/>
  <c r="AR443" i="3"/>
  <c r="AT443" i="3"/>
  <c r="AV443" i="3"/>
  <c r="AX443" i="3"/>
  <c r="AZ443" i="3"/>
  <c r="BB443" i="3"/>
  <c r="BD443" i="3"/>
  <c r="BF443" i="3"/>
  <c r="BH443" i="3"/>
  <c r="P441" i="3"/>
  <c r="T441" i="3"/>
  <c r="X441" i="3"/>
  <c r="AB441" i="3"/>
  <c r="AF441" i="3"/>
  <c r="AJ441" i="3"/>
  <c r="AN441" i="3"/>
  <c r="AR441" i="3"/>
  <c r="AV441" i="3"/>
  <c r="AZ441" i="3"/>
  <c r="BD441" i="3"/>
  <c r="BH441" i="3"/>
  <c r="M439" i="3"/>
  <c r="O439" i="3"/>
  <c r="Q439" i="3"/>
  <c r="S439" i="3"/>
  <c r="U439" i="3"/>
  <c r="W439" i="3"/>
  <c r="Y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L437" i="3"/>
  <c r="N437" i="3" s="1"/>
  <c r="N434" i="3"/>
  <c r="P434" i="3"/>
  <c r="R434" i="3"/>
  <c r="T434" i="3"/>
  <c r="V434" i="3"/>
  <c r="X434" i="3"/>
  <c r="Z434" i="3"/>
  <c r="AB434" i="3"/>
  <c r="AD434" i="3"/>
  <c r="AF434" i="3"/>
  <c r="AH434" i="3"/>
  <c r="AJ434" i="3"/>
  <c r="AL434" i="3"/>
  <c r="AN434" i="3"/>
  <c r="AP434" i="3"/>
  <c r="AR434" i="3"/>
  <c r="AT434" i="3"/>
  <c r="AV434" i="3"/>
  <c r="AX434" i="3"/>
  <c r="AZ434" i="3"/>
  <c r="BB434" i="3"/>
  <c r="BD434" i="3"/>
  <c r="BF434" i="3"/>
  <c r="BH434" i="3"/>
  <c r="L433" i="3"/>
  <c r="S433" i="3" s="1"/>
  <c r="AA433" i="3"/>
  <c r="AM433" i="3"/>
  <c r="AW433" i="3"/>
  <c r="BE433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L429" i="3"/>
  <c r="N429" i="3" s="1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L425" i="3"/>
  <c r="M425" i="3" s="1"/>
  <c r="AQ425" i="3"/>
  <c r="AY425" i="3"/>
  <c r="P422" i="3"/>
  <c r="T422" i="3"/>
  <c r="X422" i="3"/>
  <c r="AB422" i="3"/>
  <c r="AF422" i="3"/>
  <c r="AJ422" i="3"/>
  <c r="AN422" i="3"/>
  <c r="AR422" i="3"/>
  <c r="AV422" i="3"/>
  <c r="AZ422" i="3"/>
  <c r="BD422" i="3"/>
  <c r="BH422" i="3"/>
  <c r="L421" i="3"/>
  <c r="N421" i="3" s="1"/>
  <c r="AP421" i="3"/>
  <c r="BF421" i="3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L417" i="3"/>
  <c r="N417" i="3" s="1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L413" i="3"/>
  <c r="N413" i="3" s="1"/>
  <c r="AJ413" i="3"/>
  <c r="AV413" i="3"/>
  <c r="BF413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L409" i="3"/>
  <c r="N409" i="3" s="1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L405" i="3"/>
  <c r="N405" i="3" s="1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L401" i="3"/>
  <c r="N401" i="3" s="1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L397" i="3"/>
  <c r="N397" i="3" s="1"/>
  <c r="AR397" i="3"/>
  <c r="BH397" i="3"/>
  <c r="P394" i="3"/>
  <c r="T394" i="3"/>
  <c r="X394" i="3"/>
  <c r="AB394" i="3"/>
  <c r="AF394" i="3"/>
  <c r="AJ394" i="3"/>
  <c r="AN394" i="3"/>
  <c r="AR394" i="3"/>
  <c r="AV394" i="3"/>
  <c r="AZ394" i="3"/>
  <c r="BD394" i="3"/>
  <c r="BH394" i="3"/>
  <c r="L393" i="3"/>
  <c r="M393" i="3" s="1"/>
  <c r="AI393" i="3"/>
  <c r="AQ393" i="3"/>
  <c r="BG393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L389" i="3"/>
  <c r="M389" i="3" s="1"/>
  <c r="P386" i="3"/>
  <c r="T386" i="3"/>
  <c r="X386" i="3"/>
  <c r="AB386" i="3"/>
  <c r="AF386" i="3"/>
  <c r="AJ386" i="3"/>
  <c r="AN386" i="3"/>
  <c r="AR386" i="3"/>
  <c r="AV386" i="3"/>
  <c r="AZ386" i="3"/>
  <c r="BD386" i="3"/>
  <c r="BH386" i="3"/>
  <c r="L385" i="3"/>
  <c r="M385" i="3" s="1"/>
  <c r="O382" i="3"/>
  <c r="S382" i="3"/>
  <c r="W382" i="3"/>
  <c r="AA382" i="3"/>
  <c r="AE382" i="3"/>
  <c r="AI382" i="3"/>
  <c r="AM382" i="3"/>
  <c r="AQ382" i="3"/>
  <c r="AU382" i="3"/>
  <c r="AY382" i="3"/>
  <c r="BC382" i="3"/>
  <c r="BG382" i="3"/>
  <c r="L381" i="3"/>
  <c r="N381" i="3" s="1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L377" i="3"/>
  <c r="N377" i="3" s="1"/>
  <c r="AJ377" i="3"/>
  <c r="BD377" i="3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L373" i="3"/>
  <c r="N373" i="3" s="1"/>
  <c r="M370" i="3"/>
  <c r="O370" i="3"/>
  <c r="Q370" i="3"/>
  <c r="S370" i="3"/>
  <c r="U370" i="3"/>
  <c r="W370" i="3"/>
  <c r="Y370" i="3"/>
  <c r="AA370" i="3"/>
  <c r="AC370" i="3"/>
  <c r="AE370" i="3"/>
  <c r="AG370" i="3"/>
  <c r="AI370" i="3"/>
  <c r="AK370" i="3"/>
  <c r="AM370" i="3"/>
  <c r="AO370" i="3"/>
  <c r="AQ370" i="3"/>
  <c r="AS370" i="3"/>
  <c r="AU370" i="3"/>
  <c r="AW370" i="3"/>
  <c r="AY370" i="3"/>
  <c r="BA370" i="3"/>
  <c r="BC370" i="3"/>
  <c r="BE370" i="3"/>
  <c r="BG370" i="3"/>
  <c r="BI370" i="3"/>
  <c r="L369" i="3"/>
  <c r="T369" i="3" s="1"/>
  <c r="AB369" i="3"/>
  <c r="O366" i="3"/>
  <c r="S366" i="3"/>
  <c r="W366" i="3"/>
  <c r="AA366" i="3"/>
  <c r="AE366" i="3"/>
  <c r="AI366" i="3"/>
  <c r="AM366" i="3"/>
  <c r="AQ366" i="3"/>
  <c r="AU366" i="3"/>
  <c r="AY366" i="3"/>
  <c r="BC366" i="3"/>
  <c r="BG366" i="3"/>
  <c r="L365" i="3"/>
  <c r="N365" i="3" s="1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L361" i="3"/>
  <c r="N361" i="3" s="1"/>
  <c r="P358" i="3"/>
  <c r="T358" i="3"/>
  <c r="X358" i="3"/>
  <c r="AB358" i="3"/>
  <c r="AF358" i="3"/>
  <c r="AJ358" i="3"/>
  <c r="AN358" i="3"/>
  <c r="AR358" i="3"/>
  <c r="AV358" i="3"/>
  <c r="AZ358" i="3"/>
  <c r="BD358" i="3"/>
  <c r="BH358" i="3"/>
  <c r="L357" i="3"/>
  <c r="N357" i="3" s="1"/>
  <c r="N354" i="3"/>
  <c r="R354" i="3"/>
  <c r="V354" i="3"/>
  <c r="Z354" i="3"/>
  <c r="AD354" i="3"/>
  <c r="AH354" i="3"/>
  <c r="AL354" i="3"/>
  <c r="AP354" i="3"/>
  <c r="AT354" i="3"/>
  <c r="AX354" i="3"/>
  <c r="BB354" i="3"/>
  <c r="BF354" i="3"/>
  <c r="L353" i="3"/>
  <c r="N353" i="3" s="1"/>
  <c r="AJ353" i="3"/>
  <c r="BD353" i="3"/>
  <c r="BH469" i="3"/>
  <c r="BF469" i="3"/>
  <c r="BD469" i="3"/>
  <c r="BB469" i="3"/>
  <c r="AZ469" i="3"/>
  <c r="AX469" i="3"/>
  <c r="AV469" i="3"/>
  <c r="AT469" i="3"/>
  <c r="AR469" i="3"/>
  <c r="AP469" i="3"/>
  <c r="AN469" i="3"/>
  <c r="AL469" i="3"/>
  <c r="AJ469" i="3"/>
  <c r="AH469" i="3"/>
  <c r="AF469" i="3"/>
  <c r="AD469" i="3"/>
  <c r="AB469" i="3"/>
  <c r="Z469" i="3"/>
  <c r="X469" i="3"/>
  <c r="V469" i="3"/>
  <c r="T469" i="3"/>
  <c r="R469" i="3"/>
  <c r="P469" i="3"/>
  <c r="N469" i="3"/>
  <c r="BH465" i="3"/>
  <c r="BF465" i="3"/>
  <c r="BD465" i="3"/>
  <c r="BB465" i="3"/>
  <c r="AZ465" i="3"/>
  <c r="AX465" i="3"/>
  <c r="AV465" i="3"/>
  <c r="AT465" i="3"/>
  <c r="AR465" i="3"/>
  <c r="AP465" i="3"/>
  <c r="AN465" i="3"/>
  <c r="AL465" i="3"/>
  <c r="AJ465" i="3"/>
  <c r="AH465" i="3"/>
  <c r="AF465" i="3"/>
  <c r="AD465" i="3"/>
  <c r="AB465" i="3"/>
  <c r="Z465" i="3"/>
  <c r="X465" i="3"/>
  <c r="V465" i="3"/>
  <c r="T465" i="3"/>
  <c r="R465" i="3"/>
  <c r="P465" i="3"/>
  <c r="N465" i="3"/>
  <c r="BH463" i="3"/>
  <c r="BF463" i="3"/>
  <c r="BD463" i="3"/>
  <c r="BB463" i="3"/>
  <c r="AZ463" i="3"/>
  <c r="AX463" i="3"/>
  <c r="AV463" i="3"/>
  <c r="AT463" i="3"/>
  <c r="AR463" i="3"/>
  <c r="AP463" i="3"/>
  <c r="AN463" i="3"/>
  <c r="AL463" i="3"/>
  <c r="AJ463" i="3"/>
  <c r="AH463" i="3"/>
  <c r="AF463" i="3"/>
  <c r="AD463" i="3"/>
  <c r="AB463" i="3"/>
  <c r="Z463" i="3"/>
  <c r="X463" i="3"/>
  <c r="V463" i="3"/>
  <c r="T463" i="3"/>
  <c r="R463" i="3"/>
  <c r="P463" i="3"/>
  <c r="N463" i="3"/>
  <c r="BH461" i="3"/>
  <c r="BF461" i="3"/>
  <c r="BD461" i="3"/>
  <c r="BB461" i="3"/>
  <c r="AZ461" i="3"/>
  <c r="AX461" i="3"/>
  <c r="AV461" i="3"/>
  <c r="AT461" i="3"/>
  <c r="AR461" i="3"/>
  <c r="AP461" i="3"/>
  <c r="AN461" i="3"/>
  <c r="AL461" i="3"/>
  <c r="AJ461" i="3"/>
  <c r="AH461" i="3"/>
  <c r="AF461" i="3"/>
  <c r="AD461" i="3"/>
  <c r="AB461" i="3"/>
  <c r="Z461" i="3"/>
  <c r="X461" i="3"/>
  <c r="V461" i="3"/>
  <c r="T461" i="3"/>
  <c r="R461" i="3"/>
  <c r="P461" i="3"/>
  <c r="N461" i="3"/>
  <c r="BI459" i="3"/>
  <c r="BG459" i="3"/>
  <c r="BE459" i="3"/>
  <c r="BC459" i="3"/>
  <c r="BA459" i="3"/>
  <c r="AY459" i="3"/>
  <c r="AW459" i="3"/>
  <c r="AU459" i="3"/>
  <c r="AS459" i="3"/>
  <c r="AQ459" i="3"/>
  <c r="AO459" i="3"/>
  <c r="AM459" i="3"/>
  <c r="AK459" i="3"/>
  <c r="AI459" i="3"/>
  <c r="AG459" i="3"/>
  <c r="AE459" i="3"/>
  <c r="AC459" i="3"/>
  <c r="AA459" i="3"/>
  <c r="Y459" i="3"/>
  <c r="W459" i="3"/>
  <c r="U459" i="3"/>
  <c r="S459" i="3"/>
  <c r="Q459" i="3"/>
  <c r="O459" i="3"/>
  <c r="M459" i="3"/>
  <c r="BF457" i="3"/>
  <c r="BB457" i="3"/>
  <c r="AX457" i="3"/>
  <c r="AT457" i="3"/>
  <c r="AP457" i="3"/>
  <c r="AL457" i="3"/>
  <c r="AH457" i="3"/>
  <c r="AD457" i="3"/>
  <c r="Z457" i="3"/>
  <c r="V457" i="3"/>
  <c r="R457" i="3"/>
  <c r="N457" i="3"/>
  <c r="BF455" i="3"/>
  <c r="BB455" i="3"/>
  <c r="AX455" i="3"/>
  <c r="AT455" i="3"/>
  <c r="AP455" i="3"/>
  <c r="AL455" i="3"/>
  <c r="AH455" i="3"/>
  <c r="AD455" i="3"/>
  <c r="Z455" i="3"/>
  <c r="V455" i="3"/>
  <c r="R455" i="3"/>
  <c r="N455" i="3"/>
  <c r="BI453" i="3"/>
  <c r="BE453" i="3"/>
  <c r="BA453" i="3"/>
  <c r="AW453" i="3"/>
  <c r="AS453" i="3"/>
  <c r="AO453" i="3"/>
  <c r="AK453" i="3"/>
  <c r="AG453" i="3"/>
  <c r="AC453" i="3"/>
  <c r="Y453" i="3"/>
  <c r="U453" i="3"/>
  <c r="Q453" i="3"/>
  <c r="M453" i="3"/>
  <c r="BI451" i="3"/>
  <c r="BE451" i="3"/>
  <c r="BA451" i="3"/>
  <c r="AW451" i="3"/>
  <c r="AS451" i="3"/>
  <c r="AO451" i="3"/>
  <c r="AK451" i="3"/>
  <c r="AG451" i="3"/>
  <c r="AC451" i="3"/>
  <c r="Y451" i="3"/>
  <c r="U451" i="3"/>
  <c r="Q451" i="3"/>
  <c r="M451" i="3"/>
  <c r="BI449" i="3"/>
  <c r="BE449" i="3"/>
  <c r="BA449" i="3"/>
  <c r="AW449" i="3"/>
  <c r="AS449" i="3"/>
  <c r="AO449" i="3"/>
  <c r="AK449" i="3"/>
  <c r="AG449" i="3"/>
  <c r="AC449" i="3"/>
  <c r="Y449" i="3"/>
  <c r="U449" i="3"/>
  <c r="Q449" i="3"/>
  <c r="M449" i="3"/>
  <c r="BI447" i="3"/>
  <c r="BE447" i="3"/>
  <c r="BA447" i="3"/>
  <c r="AW447" i="3"/>
  <c r="AS447" i="3"/>
  <c r="AO447" i="3"/>
  <c r="AK447" i="3"/>
  <c r="AG447" i="3"/>
  <c r="AC447" i="3"/>
  <c r="Y447" i="3"/>
  <c r="U447" i="3"/>
  <c r="Q447" i="3"/>
  <c r="M447" i="3"/>
  <c r="BI445" i="3"/>
  <c r="BE445" i="3"/>
  <c r="BA445" i="3"/>
  <c r="AW445" i="3"/>
  <c r="AS445" i="3"/>
  <c r="AO445" i="3"/>
  <c r="AK445" i="3"/>
  <c r="AG445" i="3"/>
  <c r="AC445" i="3"/>
  <c r="Y445" i="3"/>
  <c r="U445" i="3"/>
  <c r="Q445" i="3"/>
  <c r="M445" i="3"/>
  <c r="BI443" i="3"/>
  <c r="BE443" i="3"/>
  <c r="BA443" i="3"/>
  <c r="AW443" i="3"/>
  <c r="AS443" i="3"/>
  <c r="AO443" i="3"/>
  <c r="AK443" i="3"/>
  <c r="AG443" i="3"/>
  <c r="AC443" i="3"/>
  <c r="Y443" i="3"/>
  <c r="U443" i="3"/>
  <c r="Q443" i="3"/>
  <c r="M443" i="3"/>
  <c r="BG441" i="3"/>
  <c r="BC441" i="3"/>
  <c r="AY441" i="3"/>
  <c r="AU441" i="3"/>
  <c r="AQ441" i="3"/>
  <c r="AM441" i="3"/>
  <c r="AI441" i="3"/>
  <c r="AE441" i="3"/>
  <c r="AA441" i="3"/>
  <c r="W441" i="3"/>
  <c r="S441" i="3"/>
  <c r="O441" i="3"/>
  <c r="BH439" i="3"/>
  <c r="BD439" i="3"/>
  <c r="AZ439" i="3"/>
  <c r="AV439" i="3"/>
  <c r="AR439" i="3"/>
  <c r="AN439" i="3"/>
  <c r="AJ439" i="3"/>
  <c r="AF439" i="3"/>
  <c r="AB439" i="3"/>
  <c r="X439" i="3"/>
  <c r="T439" i="3"/>
  <c r="P439" i="3"/>
  <c r="BE437" i="3"/>
  <c r="AW437" i="3"/>
  <c r="AO437" i="3"/>
  <c r="AG437" i="3"/>
  <c r="Y437" i="3"/>
  <c r="Q437" i="3"/>
  <c r="BI434" i="3"/>
  <c r="BE434" i="3"/>
  <c r="BA434" i="3"/>
  <c r="AW434" i="3"/>
  <c r="AS434" i="3"/>
  <c r="AO434" i="3"/>
  <c r="AK434" i="3"/>
  <c r="AG434" i="3"/>
  <c r="AC434" i="3"/>
  <c r="Y434" i="3"/>
  <c r="U434" i="3"/>
  <c r="Q434" i="3"/>
  <c r="M434" i="3"/>
  <c r="BH433" i="3"/>
  <c r="BD433" i="3"/>
  <c r="AZ433" i="3"/>
  <c r="AV433" i="3"/>
  <c r="AR433" i="3"/>
  <c r="AN433" i="3"/>
  <c r="AJ433" i="3"/>
  <c r="AF433" i="3"/>
  <c r="AB433" i="3"/>
  <c r="X433" i="3"/>
  <c r="T433" i="3"/>
  <c r="P433" i="3"/>
  <c r="BF430" i="3"/>
  <c r="BB430" i="3"/>
  <c r="AX430" i="3"/>
  <c r="AT430" i="3"/>
  <c r="AP430" i="3"/>
  <c r="AL430" i="3"/>
  <c r="AH430" i="3"/>
  <c r="AD430" i="3"/>
  <c r="Z430" i="3"/>
  <c r="V430" i="3"/>
  <c r="R430" i="3"/>
  <c r="N430" i="3"/>
  <c r="BE429" i="3"/>
  <c r="AW429" i="3"/>
  <c r="AO429" i="3"/>
  <c r="AG429" i="3"/>
  <c r="Y429" i="3"/>
  <c r="Q429" i="3"/>
  <c r="BG426" i="3"/>
  <c r="BC426" i="3"/>
  <c r="AY426" i="3"/>
  <c r="AU426" i="3"/>
  <c r="AQ426" i="3"/>
  <c r="AM426" i="3"/>
  <c r="AI426" i="3"/>
  <c r="AE426" i="3"/>
  <c r="AA426" i="3"/>
  <c r="W426" i="3"/>
  <c r="S426" i="3"/>
  <c r="O426" i="3"/>
  <c r="BF425" i="3"/>
  <c r="AX425" i="3"/>
  <c r="AP425" i="3"/>
  <c r="AH425" i="3"/>
  <c r="Z425" i="3"/>
  <c r="R425" i="3"/>
  <c r="BI422" i="3"/>
  <c r="BE422" i="3"/>
  <c r="BA422" i="3"/>
  <c r="AW422" i="3"/>
  <c r="AS422" i="3"/>
  <c r="AO422" i="3"/>
  <c r="AK422" i="3"/>
  <c r="AG422" i="3"/>
  <c r="AC422" i="3"/>
  <c r="Y422" i="3"/>
  <c r="U422" i="3"/>
  <c r="Q422" i="3"/>
  <c r="M422" i="3"/>
  <c r="BG421" i="3"/>
  <c r="BC421" i="3"/>
  <c r="AY421" i="3"/>
  <c r="AU421" i="3"/>
  <c r="AQ421" i="3"/>
  <c r="AM421" i="3"/>
  <c r="AI421" i="3"/>
  <c r="AE421" i="3"/>
  <c r="AA421" i="3"/>
  <c r="W421" i="3"/>
  <c r="S421" i="3"/>
  <c r="O421" i="3"/>
  <c r="BG418" i="3"/>
  <c r="BC418" i="3"/>
  <c r="AY418" i="3"/>
  <c r="AU418" i="3"/>
  <c r="AQ418" i="3"/>
  <c r="AM418" i="3"/>
  <c r="AI418" i="3"/>
  <c r="AE418" i="3"/>
  <c r="AA418" i="3"/>
  <c r="W418" i="3"/>
  <c r="S418" i="3"/>
  <c r="O418" i="3"/>
  <c r="BE417" i="3"/>
  <c r="AW417" i="3"/>
  <c r="AO417" i="3"/>
  <c r="AG417" i="3"/>
  <c r="Y417" i="3"/>
  <c r="Q417" i="3"/>
  <c r="BI414" i="3"/>
  <c r="BE414" i="3"/>
  <c r="BA414" i="3"/>
  <c r="AW414" i="3"/>
  <c r="AS414" i="3"/>
  <c r="AO414" i="3"/>
  <c r="AK414" i="3"/>
  <c r="AG414" i="3"/>
  <c r="AC414" i="3"/>
  <c r="Y414" i="3"/>
  <c r="U414" i="3"/>
  <c r="Q414" i="3"/>
  <c r="M414" i="3"/>
  <c r="BG413" i="3"/>
  <c r="BC413" i="3"/>
  <c r="AY413" i="3"/>
  <c r="AU413" i="3"/>
  <c r="AQ413" i="3"/>
  <c r="AM413" i="3"/>
  <c r="AI413" i="3"/>
  <c r="AE413" i="3"/>
  <c r="AA413" i="3"/>
  <c r="W413" i="3"/>
  <c r="S413" i="3"/>
  <c r="O413" i="3"/>
  <c r="BG410" i="3"/>
  <c r="BC410" i="3"/>
  <c r="AY410" i="3"/>
  <c r="AU410" i="3"/>
  <c r="AQ410" i="3"/>
  <c r="AM410" i="3"/>
  <c r="AI410" i="3"/>
  <c r="AE410" i="3"/>
  <c r="AA410" i="3"/>
  <c r="W410" i="3"/>
  <c r="S410" i="3"/>
  <c r="O410" i="3"/>
  <c r="BE409" i="3"/>
  <c r="AW409" i="3"/>
  <c r="AO409" i="3"/>
  <c r="AG409" i="3"/>
  <c r="Y409" i="3"/>
  <c r="Q409" i="3"/>
  <c r="BI406" i="3"/>
  <c r="BE406" i="3"/>
  <c r="BA406" i="3"/>
  <c r="AW406" i="3"/>
  <c r="AS406" i="3"/>
  <c r="AO406" i="3"/>
  <c r="AK406" i="3"/>
  <c r="AG406" i="3"/>
  <c r="AC406" i="3"/>
  <c r="Y406" i="3"/>
  <c r="U406" i="3"/>
  <c r="Q406" i="3"/>
  <c r="M406" i="3"/>
  <c r="BC405" i="3"/>
  <c r="AU405" i="3"/>
  <c r="AM405" i="3"/>
  <c r="AE405" i="3"/>
  <c r="W405" i="3"/>
  <c r="O405" i="3"/>
  <c r="BG402" i="3"/>
  <c r="BC402" i="3"/>
  <c r="AY402" i="3"/>
  <c r="AU402" i="3"/>
  <c r="AQ402" i="3"/>
  <c r="AM402" i="3"/>
  <c r="AI402" i="3"/>
  <c r="AE402" i="3"/>
  <c r="AA402" i="3"/>
  <c r="W402" i="3"/>
  <c r="S402" i="3"/>
  <c r="O402" i="3"/>
  <c r="BI401" i="3"/>
  <c r="BE401" i="3"/>
  <c r="BA401" i="3"/>
  <c r="AW401" i="3"/>
  <c r="AS401" i="3"/>
  <c r="AO401" i="3"/>
  <c r="AK401" i="3"/>
  <c r="AG401" i="3"/>
  <c r="AC401" i="3"/>
  <c r="Y401" i="3"/>
  <c r="U401" i="3"/>
  <c r="Q401" i="3"/>
  <c r="M401" i="3"/>
  <c r="BI398" i="3"/>
  <c r="BE398" i="3"/>
  <c r="BA398" i="3"/>
  <c r="AW398" i="3"/>
  <c r="AS398" i="3"/>
  <c r="AO398" i="3"/>
  <c r="AK398" i="3"/>
  <c r="AG398" i="3"/>
  <c r="AC398" i="3"/>
  <c r="Y398" i="3"/>
  <c r="U398" i="3"/>
  <c r="Q398" i="3"/>
  <c r="M398" i="3"/>
  <c r="BC397" i="3"/>
  <c r="AU397" i="3"/>
  <c r="AM397" i="3"/>
  <c r="AE397" i="3"/>
  <c r="W397" i="3"/>
  <c r="O397" i="3"/>
  <c r="BG394" i="3"/>
  <c r="BC394" i="3"/>
  <c r="AY394" i="3"/>
  <c r="AU394" i="3"/>
  <c r="AQ394" i="3"/>
  <c r="AM394" i="3"/>
  <c r="AI394" i="3"/>
  <c r="AE394" i="3"/>
  <c r="AA394" i="3"/>
  <c r="W394" i="3"/>
  <c r="S394" i="3"/>
  <c r="O394" i="3"/>
  <c r="BF393" i="3"/>
  <c r="BB393" i="3"/>
  <c r="AX393" i="3"/>
  <c r="AT393" i="3"/>
  <c r="AP393" i="3"/>
  <c r="AL393" i="3"/>
  <c r="AH393" i="3"/>
  <c r="AD393" i="3"/>
  <c r="Z393" i="3"/>
  <c r="V393" i="3"/>
  <c r="R393" i="3"/>
  <c r="N393" i="3"/>
  <c r="BI390" i="3"/>
  <c r="BE390" i="3"/>
  <c r="BA390" i="3"/>
  <c r="AW390" i="3"/>
  <c r="AS390" i="3"/>
  <c r="AO390" i="3"/>
  <c r="AK390" i="3"/>
  <c r="AG390" i="3"/>
  <c r="AC390" i="3"/>
  <c r="Y390" i="3"/>
  <c r="U390" i="3"/>
  <c r="Q390" i="3"/>
  <c r="M390" i="3"/>
  <c r="BH389" i="3"/>
  <c r="AZ389" i="3"/>
  <c r="AR389" i="3"/>
  <c r="AJ389" i="3"/>
  <c r="AB389" i="3"/>
  <c r="T389" i="3"/>
  <c r="BG386" i="3"/>
  <c r="BC386" i="3"/>
  <c r="AY386" i="3"/>
  <c r="AU386" i="3"/>
  <c r="AQ386" i="3"/>
  <c r="AM386" i="3"/>
  <c r="AI386" i="3"/>
  <c r="AE386" i="3"/>
  <c r="AA386" i="3"/>
  <c r="W386" i="3"/>
  <c r="S386" i="3"/>
  <c r="O386" i="3"/>
  <c r="BF385" i="3"/>
  <c r="BB385" i="3"/>
  <c r="AX385" i="3"/>
  <c r="AT385" i="3"/>
  <c r="AP385" i="3"/>
  <c r="AL385" i="3"/>
  <c r="AH385" i="3"/>
  <c r="AD385" i="3"/>
  <c r="Z385" i="3"/>
  <c r="V385" i="3"/>
  <c r="R385" i="3"/>
  <c r="N385" i="3"/>
  <c r="BF382" i="3"/>
  <c r="BB382" i="3"/>
  <c r="AX382" i="3"/>
  <c r="AT382" i="3"/>
  <c r="AP382" i="3"/>
  <c r="AL382" i="3"/>
  <c r="AH382" i="3"/>
  <c r="AD382" i="3"/>
  <c r="Z382" i="3"/>
  <c r="V382" i="3"/>
  <c r="R382" i="3"/>
  <c r="N382" i="3"/>
  <c r="BI381" i="3"/>
  <c r="BA381" i="3"/>
  <c r="AS381" i="3"/>
  <c r="AK381" i="3"/>
  <c r="AC381" i="3"/>
  <c r="U381" i="3"/>
  <c r="M381" i="3"/>
  <c r="BF378" i="3"/>
  <c r="BB378" i="3"/>
  <c r="AX378" i="3"/>
  <c r="AT378" i="3"/>
  <c r="AP378" i="3"/>
  <c r="AL378" i="3"/>
  <c r="AH378" i="3"/>
  <c r="AD378" i="3"/>
  <c r="Z378" i="3"/>
  <c r="V378" i="3"/>
  <c r="R378" i="3"/>
  <c r="N378" i="3"/>
  <c r="BI377" i="3"/>
  <c r="BE377" i="3"/>
  <c r="BA377" i="3"/>
  <c r="AW377" i="3"/>
  <c r="AS377" i="3"/>
  <c r="AO377" i="3"/>
  <c r="AK377" i="3"/>
  <c r="AG377" i="3"/>
  <c r="AC377" i="3"/>
  <c r="Y377" i="3"/>
  <c r="U377" i="3"/>
  <c r="Q377" i="3"/>
  <c r="M377" i="3"/>
  <c r="BF374" i="3"/>
  <c r="BB374" i="3"/>
  <c r="AX374" i="3"/>
  <c r="AT374" i="3"/>
  <c r="AP374" i="3"/>
  <c r="AL374" i="3"/>
  <c r="AH374" i="3"/>
  <c r="AD374" i="3"/>
  <c r="Z374" i="3"/>
  <c r="V374" i="3"/>
  <c r="R374" i="3"/>
  <c r="N374" i="3"/>
  <c r="BI373" i="3"/>
  <c r="BA373" i="3"/>
  <c r="AS373" i="3"/>
  <c r="AK373" i="3"/>
  <c r="AC373" i="3"/>
  <c r="U373" i="3"/>
  <c r="M373" i="3"/>
  <c r="BF370" i="3"/>
  <c r="BB370" i="3"/>
  <c r="AX370" i="3"/>
  <c r="AT370" i="3"/>
  <c r="AP370" i="3"/>
  <c r="AL370" i="3"/>
  <c r="AH370" i="3"/>
  <c r="AD370" i="3"/>
  <c r="Z370" i="3"/>
  <c r="V370" i="3"/>
  <c r="R370" i="3"/>
  <c r="N370" i="3"/>
  <c r="BI369" i="3"/>
  <c r="BE369" i="3"/>
  <c r="BA369" i="3"/>
  <c r="AW369" i="3"/>
  <c r="AS369" i="3"/>
  <c r="AO369" i="3"/>
  <c r="AK369" i="3"/>
  <c r="AG369" i="3"/>
  <c r="AC369" i="3"/>
  <c r="Y369" i="3"/>
  <c r="U369" i="3"/>
  <c r="Q369" i="3"/>
  <c r="M369" i="3"/>
  <c r="BF366" i="3"/>
  <c r="BB366" i="3"/>
  <c r="AX366" i="3"/>
  <c r="AT366" i="3"/>
  <c r="AP366" i="3"/>
  <c r="AL366" i="3"/>
  <c r="AH366" i="3"/>
  <c r="AD366" i="3"/>
  <c r="Z366" i="3"/>
  <c r="V366" i="3"/>
  <c r="R366" i="3"/>
  <c r="N366" i="3"/>
  <c r="BI365" i="3"/>
  <c r="BA365" i="3"/>
  <c r="AS365" i="3"/>
  <c r="AK365" i="3"/>
  <c r="AC365" i="3"/>
  <c r="U365" i="3"/>
  <c r="M365" i="3"/>
  <c r="BI362" i="3"/>
  <c r="BE362" i="3"/>
  <c r="BA362" i="3"/>
  <c r="AW362" i="3"/>
  <c r="AS362" i="3"/>
  <c r="AO362" i="3"/>
  <c r="AK362" i="3"/>
  <c r="AG362" i="3"/>
  <c r="AC362" i="3"/>
  <c r="Y362" i="3"/>
  <c r="U362" i="3"/>
  <c r="Q362" i="3"/>
  <c r="M362" i="3"/>
  <c r="BI361" i="3"/>
  <c r="BA361" i="3"/>
  <c r="AS361" i="3"/>
  <c r="AK361" i="3"/>
  <c r="AC361" i="3"/>
  <c r="U361" i="3"/>
  <c r="M361" i="3"/>
  <c r="BI358" i="3"/>
  <c r="BE358" i="3"/>
  <c r="BA358" i="3"/>
  <c r="AW358" i="3"/>
  <c r="AS358" i="3"/>
  <c r="AO358" i="3"/>
  <c r="AK358" i="3"/>
  <c r="AG358" i="3"/>
  <c r="AC358" i="3"/>
  <c r="Y358" i="3"/>
  <c r="U358" i="3"/>
  <c r="Q358" i="3"/>
  <c r="M358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54" i="3"/>
  <c r="BE354" i="3"/>
  <c r="BA354" i="3"/>
  <c r="AW354" i="3"/>
  <c r="AS354" i="3"/>
  <c r="AO354" i="3"/>
  <c r="AK354" i="3"/>
  <c r="AG354" i="3"/>
  <c r="AC354" i="3"/>
  <c r="Y354" i="3"/>
  <c r="U354" i="3"/>
  <c r="Q354" i="3"/>
  <c r="M354" i="3"/>
  <c r="BI353" i="3"/>
  <c r="BA353" i="3"/>
  <c r="AS353" i="3"/>
  <c r="AK353" i="3"/>
  <c r="AC353" i="3"/>
  <c r="U353" i="3"/>
  <c r="M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M466" i="3" s="1"/>
  <c r="L464" i="3"/>
  <c r="M464" i="3" s="1"/>
  <c r="L462" i="3"/>
  <c r="M462" i="3" s="1"/>
  <c r="L460" i="3"/>
  <c r="M460" i="3" s="1"/>
  <c r="L458" i="3"/>
  <c r="M458" i="3" s="1"/>
  <c r="L456" i="3"/>
  <c r="M456" i="3" s="1"/>
  <c r="L454" i="3"/>
  <c r="P454" i="3" s="1"/>
  <c r="L452" i="3"/>
  <c r="P452" i="3" s="1"/>
  <c r="L450" i="3"/>
  <c r="N450" i="3" s="1"/>
  <c r="L448" i="3"/>
  <c r="N448" i="3" s="1"/>
  <c r="L446" i="3"/>
  <c r="P446" i="3" s="1"/>
  <c r="L444" i="3"/>
  <c r="P444" i="3" s="1"/>
  <c r="L442" i="3"/>
  <c r="N442" i="3" s="1"/>
  <c r="L440" i="3"/>
  <c r="M440" i="3" s="1"/>
  <c r="L438" i="3"/>
  <c r="P438" i="3" s="1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BI469" i="3"/>
  <c r="BG469" i="3"/>
  <c r="BE469" i="3"/>
  <c r="BC469" i="3"/>
  <c r="BA469" i="3"/>
  <c r="AY469" i="3"/>
  <c r="AW469" i="3"/>
  <c r="AU469" i="3"/>
  <c r="AS469" i="3"/>
  <c r="AQ469" i="3"/>
  <c r="AO469" i="3"/>
  <c r="AM469" i="3"/>
  <c r="AK469" i="3"/>
  <c r="AI469" i="3"/>
  <c r="AG469" i="3"/>
  <c r="AE469" i="3"/>
  <c r="AC469" i="3"/>
  <c r="AA469" i="3"/>
  <c r="Y469" i="3"/>
  <c r="W469" i="3"/>
  <c r="U469" i="3"/>
  <c r="S469" i="3"/>
  <c r="Q469" i="3"/>
  <c r="O469" i="3"/>
  <c r="BI465" i="3"/>
  <c r="BG465" i="3"/>
  <c r="BE465" i="3"/>
  <c r="BC465" i="3"/>
  <c r="BA465" i="3"/>
  <c r="AY465" i="3"/>
  <c r="AW465" i="3"/>
  <c r="AU465" i="3"/>
  <c r="AS465" i="3"/>
  <c r="AQ465" i="3"/>
  <c r="AO465" i="3"/>
  <c r="AM465" i="3"/>
  <c r="AK465" i="3"/>
  <c r="AI465" i="3"/>
  <c r="AG465" i="3"/>
  <c r="AE465" i="3"/>
  <c r="AC465" i="3"/>
  <c r="AA465" i="3"/>
  <c r="Y465" i="3"/>
  <c r="W465" i="3"/>
  <c r="U465" i="3"/>
  <c r="S465" i="3"/>
  <c r="Q465" i="3"/>
  <c r="O465" i="3"/>
  <c r="BI463" i="3"/>
  <c r="BG463" i="3"/>
  <c r="BE463" i="3"/>
  <c r="BC463" i="3"/>
  <c r="BA463" i="3"/>
  <c r="AY463" i="3"/>
  <c r="AW463" i="3"/>
  <c r="AU463" i="3"/>
  <c r="AS463" i="3"/>
  <c r="AQ463" i="3"/>
  <c r="AO463" i="3"/>
  <c r="AM463" i="3"/>
  <c r="AK463" i="3"/>
  <c r="AI463" i="3"/>
  <c r="AG463" i="3"/>
  <c r="AE463" i="3"/>
  <c r="AC463" i="3"/>
  <c r="AA463" i="3"/>
  <c r="Y463" i="3"/>
  <c r="W463" i="3"/>
  <c r="U463" i="3"/>
  <c r="S463" i="3"/>
  <c r="Q463" i="3"/>
  <c r="O463" i="3"/>
  <c r="BI461" i="3"/>
  <c r="BG461" i="3"/>
  <c r="BE461" i="3"/>
  <c r="BC461" i="3"/>
  <c r="BA461" i="3"/>
  <c r="AY461" i="3"/>
  <c r="AW461" i="3"/>
  <c r="AU461" i="3"/>
  <c r="AS461" i="3"/>
  <c r="AQ461" i="3"/>
  <c r="AO461" i="3"/>
  <c r="AM461" i="3"/>
  <c r="AK461" i="3"/>
  <c r="AI461" i="3"/>
  <c r="AG461" i="3"/>
  <c r="AE461" i="3"/>
  <c r="AC461" i="3"/>
  <c r="AA461" i="3"/>
  <c r="Y461" i="3"/>
  <c r="W461" i="3"/>
  <c r="U461" i="3"/>
  <c r="S461" i="3"/>
  <c r="Q461" i="3"/>
  <c r="O461" i="3"/>
  <c r="BH459" i="3"/>
  <c r="BF459" i="3"/>
  <c r="BD459" i="3"/>
  <c r="BB459" i="3"/>
  <c r="AZ459" i="3"/>
  <c r="AX459" i="3"/>
  <c r="AV459" i="3"/>
  <c r="AT459" i="3"/>
  <c r="AR459" i="3"/>
  <c r="AP459" i="3"/>
  <c r="AN459" i="3"/>
  <c r="AL459" i="3"/>
  <c r="AJ459" i="3"/>
  <c r="AH459" i="3"/>
  <c r="AF459" i="3"/>
  <c r="AD459" i="3"/>
  <c r="AB459" i="3"/>
  <c r="Z459" i="3"/>
  <c r="X459" i="3"/>
  <c r="V459" i="3"/>
  <c r="T459" i="3"/>
  <c r="R459" i="3"/>
  <c r="P459" i="3"/>
  <c r="BH457" i="3"/>
  <c r="BD457" i="3"/>
  <c r="AZ457" i="3"/>
  <c r="AV457" i="3"/>
  <c r="AR457" i="3"/>
  <c r="AN457" i="3"/>
  <c r="AJ457" i="3"/>
  <c r="AF457" i="3"/>
  <c r="AB457" i="3"/>
  <c r="X457" i="3"/>
  <c r="T457" i="3"/>
  <c r="P457" i="3"/>
  <c r="BH455" i="3"/>
  <c r="BD455" i="3"/>
  <c r="AZ455" i="3"/>
  <c r="AV455" i="3"/>
  <c r="AR455" i="3"/>
  <c r="AN455" i="3"/>
  <c r="AJ455" i="3"/>
  <c r="AF455" i="3"/>
  <c r="AB455" i="3"/>
  <c r="X455" i="3"/>
  <c r="T455" i="3"/>
  <c r="P455" i="3"/>
  <c r="BK455" i="3" s="1"/>
  <c r="BG453" i="3"/>
  <c r="BC453" i="3"/>
  <c r="AY453" i="3"/>
  <c r="AU453" i="3"/>
  <c r="AQ453" i="3"/>
  <c r="AM453" i="3"/>
  <c r="AI453" i="3"/>
  <c r="AE453" i="3"/>
  <c r="AA453" i="3"/>
  <c r="W453" i="3"/>
  <c r="S453" i="3"/>
  <c r="O453" i="3"/>
  <c r="BG451" i="3"/>
  <c r="BC451" i="3"/>
  <c r="AY451" i="3"/>
  <c r="AU451" i="3"/>
  <c r="AQ451" i="3"/>
  <c r="AM451" i="3"/>
  <c r="AI451" i="3"/>
  <c r="AE451" i="3"/>
  <c r="AA451" i="3"/>
  <c r="W451" i="3"/>
  <c r="S451" i="3"/>
  <c r="O451" i="3"/>
  <c r="BG449" i="3"/>
  <c r="BC449" i="3"/>
  <c r="AY449" i="3"/>
  <c r="AU449" i="3"/>
  <c r="AQ449" i="3"/>
  <c r="AM449" i="3"/>
  <c r="AI449" i="3"/>
  <c r="AE449" i="3"/>
  <c r="AA449" i="3"/>
  <c r="W449" i="3"/>
  <c r="S449" i="3"/>
  <c r="O449" i="3"/>
  <c r="BG447" i="3"/>
  <c r="BC447" i="3"/>
  <c r="AY447" i="3"/>
  <c r="AU447" i="3"/>
  <c r="AQ447" i="3"/>
  <c r="AM447" i="3"/>
  <c r="AI447" i="3"/>
  <c r="AE447" i="3"/>
  <c r="AA447" i="3"/>
  <c r="W447" i="3"/>
  <c r="S447" i="3"/>
  <c r="O447" i="3"/>
  <c r="BG445" i="3"/>
  <c r="BC445" i="3"/>
  <c r="AY445" i="3"/>
  <c r="AU445" i="3"/>
  <c r="AQ445" i="3"/>
  <c r="AM445" i="3"/>
  <c r="AI445" i="3"/>
  <c r="AE445" i="3"/>
  <c r="AA445" i="3"/>
  <c r="W445" i="3"/>
  <c r="S445" i="3"/>
  <c r="O445" i="3"/>
  <c r="BG443" i="3"/>
  <c r="BC443" i="3"/>
  <c r="AY443" i="3"/>
  <c r="AU443" i="3"/>
  <c r="AQ443" i="3"/>
  <c r="AM443" i="3"/>
  <c r="AI443" i="3"/>
  <c r="AE443" i="3"/>
  <c r="AA443" i="3"/>
  <c r="W443" i="3"/>
  <c r="S443" i="3"/>
  <c r="O443" i="3"/>
  <c r="BI441" i="3"/>
  <c r="BE441" i="3"/>
  <c r="BA441" i="3"/>
  <c r="AW441" i="3"/>
  <c r="AS441" i="3"/>
  <c r="AO441" i="3"/>
  <c r="AK441" i="3"/>
  <c r="AG441" i="3"/>
  <c r="AC441" i="3"/>
  <c r="Y441" i="3"/>
  <c r="U441" i="3"/>
  <c r="Q441" i="3"/>
  <c r="M441" i="3"/>
  <c r="BF439" i="3"/>
  <c r="BB439" i="3"/>
  <c r="AX439" i="3"/>
  <c r="AT439" i="3"/>
  <c r="AP439" i="3"/>
  <c r="AL439" i="3"/>
  <c r="AH439" i="3"/>
  <c r="AD439" i="3"/>
  <c r="Z439" i="3"/>
  <c r="V439" i="3"/>
  <c r="R439" i="3"/>
  <c r="BN439" i="3" s="1"/>
  <c r="N439" i="3"/>
  <c r="BG437" i="3"/>
  <c r="BC437" i="3"/>
  <c r="AY437" i="3"/>
  <c r="AU437" i="3"/>
  <c r="AQ437" i="3"/>
  <c r="AM437" i="3"/>
  <c r="AI437" i="3"/>
  <c r="AE437" i="3"/>
  <c r="AA437" i="3"/>
  <c r="W437" i="3"/>
  <c r="S437" i="3"/>
  <c r="O437" i="3"/>
  <c r="BG434" i="3"/>
  <c r="BC434" i="3"/>
  <c r="AY434" i="3"/>
  <c r="AU434" i="3"/>
  <c r="AQ434" i="3"/>
  <c r="AM434" i="3"/>
  <c r="AI434" i="3"/>
  <c r="AE434" i="3"/>
  <c r="AA434" i="3"/>
  <c r="W434" i="3"/>
  <c r="S434" i="3"/>
  <c r="O434" i="3"/>
  <c r="BF433" i="3"/>
  <c r="BB433" i="3"/>
  <c r="AX433" i="3"/>
  <c r="AT433" i="3"/>
  <c r="AP433" i="3"/>
  <c r="AL433" i="3"/>
  <c r="AH433" i="3"/>
  <c r="AD433" i="3"/>
  <c r="Z433" i="3"/>
  <c r="V433" i="3"/>
  <c r="R433" i="3"/>
  <c r="N433" i="3"/>
  <c r="BH430" i="3"/>
  <c r="BD430" i="3"/>
  <c r="AZ430" i="3"/>
  <c r="AV430" i="3"/>
  <c r="AR430" i="3"/>
  <c r="AN430" i="3"/>
  <c r="AJ430" i="3"/>
  <c r="AF430" i="3"/>
  <c r="AB430" i="3"/>
  <c r="X430" i="3"/>
  <c r="T430" i="3"/>
  <c r="P430" i="3"/>
  <c r="BG429" i="3"/>
  <c r="BC429" i="3"/>
  <c r="AY429" i="3"/>
  <c r="AU429" i="3"/>
  <c r="AQ429" i="3"/>
  <c r="AM429" i="3"/>
  <c r="AI429" i="3"/>
  <c r="AE429" i="3"/>
  <c r="AA429" i="3"/>
  <c r="W429" i="3"/>
  <c r="S429" i="3"/>
  <c r="O429" i="3"/>
  <c r="BI426" i="3"/>
  <c r="BE426" i="3"/>
  <c r="BA426" i="3"/>
  <c r="AW426" i="3"/>
  <c r="AS426" i="3"/>
  <c r="AO426" i="3"/>
  <c r="AK426" i="3"/>
  <c r="AG426" i="3"/>
  <c r="AC426" i="3"/>
  <c r="Y426" i="3"/>
  <c r="U426" i="3"/>
  <c r="Q426" i="3"/>
  <c r="M426" i="3"/>
  <c r="BH425" i="3"/>
  <c r="BD425" i="3"/>
  <c r="AZ425" i="3"/>
  <c r="AV425" i="3"/>
  <c r="AR425" i="3"/>
  <c r="AN425" i="3"/>
  <c r="AJ425" i="3"/>
  <c r="AF425" i="3"/>
  <c r="AB425" i="3"/>
  <c r="X425" i="3"/>
  <c r="T425" i="3"/>
  <c r="P425" i="3"/>
  <c r="BG422" i="3"/>
  <c r="BC422" i="3"/>
  <c r="AY422" i="3"/>
  <c r="AU422" i="3"/>
  <c r="AQ422" i="3"/>
  <c r="AM422" i="3"/>
  <c r="AI422" i="3"/>
  <c r="AE422" i="3"/>
  <c r="AA422" i="3"/>
  <c r="W422" i="3"/>
  <c r="S422" i="3"/>
  <c r="O422" i="3"/>
  <c r="BI421" i="3"/>
  <c r="BE421" i="3"/>
  <c r="BA421" i="3"/>
  <c r="AW421" i="3"/>
  <c r="AS421" i="3"/>
  <c r="AO421" i="3"/>
  <c r="AK421" i="3"/>
  <c r="AG421" i="3"/>
  <c r="AC421" i="3"/>
  <c r="Y421" i="3"/>
  <c r="U421" i="3"/>
  <c r="Q421" i="3"/>
  <c r="M421" i="3"/>
  <c r="BI418" i="3"/>
  <c r="BE418" i="3"/>
  <c r="BA418" i="3"/>
  <c r="AW418" i="3"/>
  <c r="AS418" i="3"/>
  <c r="AO418" i="3"/>
  <c r="AK418" i="3"/>
  <c r="AG418" i="3"/>
  <c r="AC418" i="3"/>
  <c r="Y418" i="3"/>
  <c r="U418" i="3"/>
  <c r="Q418" i="3"/>
  <c r="M418" i="3"/>
  <c r="BG417" i="3"/>
  <c r="BC417" i="3"/>
  <c r="AY417" i="3"/>
  <c r="AU417" i="3"/>
  <c r="AQ417" i="3"/>
  <c r="AM417" i="3"/>
  <c r="AI417" i="3"/>
  <c r="AE417" i="3"/>
  <c r="AA417" i="3"/>
  <c r="W417" i="3"/>
  <c r="S417" i="3"/>
  <c r="O417" i="3"/>
  <c r="BG414" i="3"/>
  <c r="BC414" i="3"/>
  <c r="AY414" i="3"/>
  <c r="AU414" i="3"/>
  <c r="AQ414" i="3"/>
  <c r="AM414" i="3"/>
  <c r="AI414" i="3"/>
  <c r="AE414" i="3"/>
  <c r="AA414" i="3"/>
  <c r="W414" i="3"/>
  <c r="S414" i="3"/>
  <c r="O414" i="3"/>
  <c r="BI413" i="3"/>
  <c r="BE413" i="3"/>
  <c r="BA413" i="3"/>
  <c r="AW413" i="3"/>
  <c r="AS413" i="3"/>
  <c r="AO413" i="3"/>
  <c r="AK413" i="3"/>
  <c r="AG413" i="3"/>
  <c r="AC413" i="3"/>
  <c r="Y413" i="3"/>
  <c r="U413" i="3"/>
  <c r="Q413" i="3"/>
  <c r="M413" i="3"/>
  <c r="BI410" i="3"/>
  <c r="BE410" i="3"/>
  <c r="BA410" i="3"/>
  <c r="AW410" i="3"/>
  <c r="AS410" i="3"/>
  <c r="AO410" i="3"/>
  <c r="AK410" i="3"/>
  <c r="AG410" i="3"/>
  <c r="AC410" i="3"/>
  <c r="Y410" i="3"/>
  <c r="U410" i="3"/>
  <c r="Q410" i="3"/>
  <c r="M410" i="3"/>
  <c r="BG409" i="3"/>
  <c r="BC409" i="3"/>
  <c r="AY409" i="3"/>
  <c r="AU409" i="3"/>
  <c r="AQ409" i="3"/>
  <c r="AM409" i="3"/>
  <c r="AI409" i="3"/>
  <c r="AE409" i="3"/>
  <c r="AA409" i="3"/>
  <c r="W409" i="3"/>
  <c r="S409" i="3"/>
  <c r="O409" i="3"/>
  <c r="BG406" i="3"/>
  <c r="BC406" i="3"/>
  <c r="AY406" i="3"/>
  <c r="AU406" i="3"/>
  <c r="AQ406" i="3"/>
  <c r="AM406" i="3"/>
  <c r="AI406" i="3"/>
  <c r="AE406" i="3"/>
  <c r="AA406" i="3"/>
  <c r="W406" i="3"/>
  <c r="S406" i="3"/>
  <c r="O406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BI402" i="3"/>
  <c r="BE402" i="3"/>
  <c r="BA402" i="3"/>
  <c r="AW402" i="3"/>
  <c r="AS402" i="3"/>
  <c r="AO402" i="3"/>
  <c r="AK402" i="3"/>
  <c r="AG402" i="3"/>
  <c r="AC402" i="3"/>
  <c r="Y402" i="3"/>
  <c r="U402" i="3"/>
  <c r="Q402" i="3"/>
  <c r="M402" i="3"/>
  <c r="BG401" i="3"/>
  <c r="BC401" i="3"/>
  <c r="AY401" i="3"/>
  <c r="AU401" i="3"/>
  <c r="AQ401" i="3"/>
  <c r="AM401" i="3"/>
  <c r="AI401" i="3"/>
  <c r="AE401" i="3"/>
  <c r="AA401" i="3"/>
  <c r="W401" i="3"/>
  <c r="S401" i="3"/>
  <c r="O401" i="3"/>
  <c r="BG398" i="3"/>
  <c r="BC398" i="3"/>
  <c r="AY398" i="3"/>
  <c r="AU398" i="3"/>
  <c r="AQ398" i="3"/>
  <c r="AM398" i="3"/>
  <c r="AI398" i="3"/>
  <c r="AE398" i="3"/>
  <c r="AA398" i="3"/>
  <c r="W398" i="3"/>
  <c r="S398" i="3"/>
  <c r="O398" i="3"/>
  <c r="BI397" i="3"/>
  <c r="BE397" i="3"/>
  <c r="BA397" i="3"/>
  <c r="AW397" i="3"/>
  <c r="AS397" i="3"/>
  <c r="AO397" i="3"/>
  <c r="AK397" i="3"/>
  <c r="AG397" i="3"/>
  <c r="AC397" i="3"/>
  <c r="Y397" i="3"/>
  <c r="U397" i="3"/>
  <c r="Q397" i="3"/>
  <c r="M397" i="3"/>
  <c r="BI394" i="3"/>
  <c r="BE394" i="3"/>
  <c r="BA394" i="3"/>
  <c r="AW394" i="3"/>
  <c r="AS394" i="3"/>
  <c r="AO394" i="3"/>
  <c r="AK394" i="3"/>
  <c r="AG394" i="3"/>
  <c r="AC394" i="3"/>
  <c r="Y394" i="3"/>
  <c r="U394" i="3"/>
  <c r="Q394" i="3"/>
  <c r="M394" i="3"/>
  <c r="BH393" i="3"/>
  <c r="BD393" i="3"/>
  <c r="AZ393" i="3"/>
  <c r="AV393" i="3"/>
  <c r="AR393" i="3"/>
  <c r="AN393" i="3"/>
  <c r="AJ393" i="3"/>
  <c r="AF393" i="3"/>
  <c r="AB393" i="3"/>
  <c r="X393" i="3"/>
  <c r="T393" i="3"/>
  <c r="P393" i="3"/>
  <c r="BG390" i="3"/>
  <c r="BC390" i="3"/>
  <c r="AY390" i="3"/>
  <c r="AU390" i="3"/>
  <c r="AQ390" i="3"/>
  <c r="AM390" i="3"/>
  <c r="AI390" i="3"/>
  <c r="AE390" i="3"/>
  <c r="AA390" i="3"/>
  <c r="W390" i="3"/>
  <c r="S390" i="3"/>
  <c r="O390" i="3"/>
  <c r="BF389" i="3"/>
  <c r="BB389" i="3"/>
  <c r="AX389" i="3"/>
  <c r="AT389" i="3"/>
  <c r="AP389" i="3"/>
  <c r="AL389" i="3"/>
  <c r="AH389" i="3"/>
  <c r="AD389" i="3"/>
  <c r="Z389" i="3"/>
  <c r="V389" i="3"/>
  <c r="R389" i="3"/>
  <c r="N389" i="3"/>
  <c r="BI386" i="3"/>
  <c r="BE386" i="3"/>
  <c r="BA386" i="3"/>
  <c r="AW386" i="3"/>
  <c r="AS386" i="3"/>
  <c r="AO386" i="3"/>
  <c r="AK386" i="3"/>
  <c r="AG386" i="3"/>
  <c r="AC386" i="3"/>
  <c r="Y386" i="3"/>
  <c r="U386" i="3"/>
  <c r="Q386" i="3"/>
  <c r="M386" i="3"/>
  <c r="BH385" i="3"/>
  <c r="BD385" i="3"/>
  <c r="AZ385" i="3"/>
  <c r="AV385" i="3"/>
  <c r="AR385" i="3"/>
  <c r="AN385" i="3"/>
  <c r="AJ385" i="3"/>
  <c r="AF385" i="3"/>
  <c r="AB385" i="3"/>
  <c r="X385" i="3"/>
  <c r="T385" i="3"/>
  <c r="P385" i="3"/>
  <c r="BH382" i="3"/>
  <c r="BD382" i="3"/>
  <c r="AZ382" i="3"/>
  <c r="AV382" i="3"/>
  <c r="AR382" i="3"/>
  <c r="AN382" i="3"/>
  <c r="AJ382" i="3"/>
  <c r="AF382" i="3"/>
  <c r="AB382" i="3"/>
  <c r="X382" i="3"/>
  <c r="T382" i="3"/>
  <c r="P382" i="3"/>
  <c r="BG381" i="3"/>
  <c r="BC381" i="3"/>
  <c r="AY381" i="3"/>
  <c r="AU381" i="3"/>
  <c r="AQ381" i="3"/>
  <c r="AM381" i="3"/>
  <c r="AI381" i="3"/>
  <c r="AE381" i="3"/>
  <c r="AA381" i="3"/>
  <c r="W381" i="3"/>
  <c r="S381" i="3"/>
  <c r="O381" i="3"/>
  <c r="BH378" i="3"/>
  <c r="BD378" i="3"/>
  <c r="AZ378" i="3"/>
  <c r="AV378" i="3"/>
  <c r="AR378" i="3"/>
  <c r="AN378" i="3"/>
  <c r="AJ378" i="3"/>
  <c r="AF378" i="3"/>
  <c r="AB378" i="3"/>
  <c r="X378" i="3"/>
  <c r="T378" i="3"/>
  <c r="P378" i="3"/>
  <c r="BG377" i="3"/>
  <c r="BC377" i="3"/>
  <c r="AY377" i="3"/>
  <c r="AU377" i="3"/>
  <c r="AQ377" i="3"/>
  <c r="AM377" i="3"/>
  <c r="AI377" i="3"/>
  <c r="AE377" i="3"/>
  <c r="AA377" i="3"/>
  <c r="W377" i="3"/>
  <c r="S377" i="3"/>
  <c r="O377" i="3"/>
  <c r="BH374" i="3"/>
  <c r="BD374" i="3"/>
  <c r="AZ374" i="3"/>
  <c r="AV374" i="3"/>
  <c r="AR374" i="3"/>
  <c r="AN374" i="3"/>
  <c r="AJ374" i="3"/>
  <c r="AF374" i="3"/>
  <c r="AB374" i="3"/>
  <c r="X374" i="3"/>
  <c r="T374" i="3"/>
  <c r="P374" i="3"/>
  <c r="BG373" i="3"/>
  <c r="BC373" i="3"/>
  <c r="AY373" i="3"/>
  <c r="AU373" i="3"/>
  <c r="AQ373" i="3"/>
  <c r="AM373" i="3"/>
  <c r="AI373" i="3"/>
  <c r="AE373" i="3"/>
  <c r="AA373" i="3"/>
  <c r="W373" i="3"/>
  <c r="S373" i="3"/>
  <c r="O373" i="3"/>
  <c r="BH370" i="3"/>
  <c r="BD370" i="3"/>
  <c r="AZ370" i="3"/>
  <c r="AV370" i="3"/>
  <c r="AR370" i="3"/>
  <c r="AN370" i="3"/>
  <c r="AJ370" i="3"/>
  <c r="AF370" i="3"/>
  <c r="AB370" i="3"/>
  <c r="X370" i="3"/>
  <c r="T370" i="3"/>
  <c r="P370" i="3"/>
  <c r="BG369" i="3"/>
  <c r="BC369" i="3"/>
  <c r="AY369" i="3"/>
  <c r="AU369" i="3"/>
  <c r="AQ369" i="3"/>
  <c r="AM369" i="3"/>
  <c r="AI369" i="3"/>
  <c r="AE369" i="3"/>
  <c r="AA369" i="3"/>
  <c r="W369" i="3"/>
  <c r="S369" i="3"/>
  <c r="O369" i="3"/>
  <c r="BH366" i="3"/>
  <c r="BD366" i="3"/>
  <c r="AZ366" i="3"/>
  <c r="AV366" i="3"/>
  <c r="AR366" i="3"/>
  <c r="AN366" i="3"/>
  <c r="AJ366" i="3"/>
  <c r="AF366" i="3"/>
  <c r="AB366" i="3"/>
  <c r="X366" i="3"/>
  <c r="T366" i="3"/>
  <c r="P366" i="3"/>
  <c r="BG365" i="3"/>
  <c r="BC365" i="3"/>
  <c r="AY365" i="3"/>
  <c r="AU365" i="3"/>
  <c r="AQ365" i="3"/>
  <c r="AM365" i="3"/>
  <c r="AI365" i="3"/>
  <c r="AE365" i="3"/>
  <c r="AA365" i="3"/>
  <c r="W365" i="3"/>
  <c r="S365" i="3"/>
  <c r="O365" i="3"/>
  <c r="BG362" i="3"/>
  <c r="BC362" i="3"/>
  <c r="AY362" i="3"/>
  <c r="AU362" i="3"/>
  <c r="AQ362" i="3"/>
  <c r="AM362" i="3"/>
  <c r="AI362" i="3"/>
  <c r="AE362" i="3"/>
  <c r="AA362" i="3"/>
  <c r="W362" i="3"/>
  <c r="S362" i="3"/>
  <c r="O362" i="3"/>
  <c r="BG361" i="3"/>
  <c r="BC361" i="3"/>
  <c r="AY361" i="3"/>
  <c r="AU361" i="3"/>
  <c r="AQ361" i="3"/>
  <c r="AM361" i="3"/>
  <c r="AI361" i="3"/>
  <c r="AE361" i="3"/>
  <c r="AA361" i="3"/>
  <c r="W361" i="3"/>
  <c r="S361" i="3"/>
  <c r="O361" i="3"/>
  <c r="BG358" i="3"/>
  <c r="BC358" i="3"/>
  <c r="AY358" i="3"/>
  <c r="AU358" i="3"/>
  <c r="AQ358" i="3"/>
  <c r="AM358" i="3"/>
  <c r="AI358" i="3"/>
  <c r="AE358" i="3"/>
  <c r="AA358" i="3"/>
  <c r="W358" i="3"/>
  <c r="S358" i="3"/>
  <c r="O358" i="3"/>
  <c r="BG357" i="3"/>
  <c r="BC357" i="3"/>
  <c r="AY357" i="3"/>
  <c r="AU357" i="3"/>
  <c r="AQ357" i="3"/>
  <c r="AM357" i="3"/>
  <c r="AI357" i="3"/>
  <c r="AE357" i="3"/>
  <c r="AA357" i="3"/>
  <c r="W357" i="3"/>
  <c r="S357" i="3"/>
  <c r="O357" i="3"/>
  <c r="BG354" i="3"/>
  <c r="BC354" i="3"/>
  <c r="AY354" i="3"/>
  <c r="AU354" i="3"/>
  <c r="AQ354" i="3"/>
  <c r="AM354" i="3"/>
  <c r="AI354" i="3"/>
  <c r="AE354" i="3"/>
  <c r="AA354" i="3"/>
  <c r="W354" i="3"/>
  <c r="S354" i="3"/>
  <c r="O354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BL439" i="3"/>
  <c r="BK439" i="3"/>
  <c r="BJ434" i="3"/>
  <c r="BN434" i="3"/>
  <c r="M374" i="3" l="1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BN426" i="3" s="1"/>
  <c r="BM370" i="3"/>
  <c r="BL434" i="3"/>
  <c r="BJ439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BK390" i="3"/>
  <c r="BN398" i="3"/>
  <c r="X405" i="3"/>
  <c r="BN406" i="3"/>
  <c r="T353" i="3"/>
  <c r="AN361" i="3"/>
  <c r="BH409" i="3"/>
  <c r="P421" i="3"/>
  <c r="BN421" i="3" s="1"/>
  <c r="X369" i="3"/>
  <c r="W433" i="3"/>
  <c r="N453" i="3"/>
  <c r="N441" i="3"/>
  <c r="M457" i="3"/>
  <c r="BK410" i="3"/>
  <c r="BK418" i="3"/>
  <c r="BK426" i="3"/>
  <c r="BN410" i="3"/>
  <c r="BN418" i="3"/>
  <c r="BK370" i="3"/>
  <c r="BK421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BK366" i="3" s="1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BK374" i="3" s="1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BK382" i="3" s="1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BK394" i="3" s="1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BK402" i="3" s="1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L414" i="3" s="1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BJ422" i="3" s="1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BK430" i="3" s="1"/>
  <c r="Y430" i="3"/>
  <c r="U430" i="3"/>
  <c r="BL430" i="3" s="1"/>
  <c r="Q430" i="3"/>
  <c r="BJ430" i="3" s="1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L441" i="3" s="1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BK457" i="3" s="1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BK397" i="3" s="1"/>
  <c r="R397" i="3"/>
  <c r="BF405" i="3"/>
  <c r="BB405" i="3"/>
  <c r="AX405" i="3"/>
  <c r="AT405" i="3"/>
  <c r="AP405" i="3"/>
  <c r="AL405" i="3"/>
  <c r="AH405" i="3"/>
  <c r="AD405" i="3"/>
  <c r="Z405" i="3"/>
  <c r="V405" i="3"/>
  <c r="BK405" i="3" s="1"/>
  <c r="R405" i="3"/>
  <c r="AL413" i="3"/>
  <c r="AH413" i="3"/>
  <c r="AD413" i="3"/>
  <c r="BJ413" i="3" s="1"/>
  <c r="Z413" i="3"/>
  <c r="V413" i="3"/>
  <c r="BK413" i="3" s="1"/>
  <c r="R413" i="3"/>
  <c r="BL413" i="3" s="1"/>
  <c r="BH417" i="3"/>
  <c r="AB417" i="3"/>
  <c r="Y433" i="3"/>
  <c r="U433" i="3"/>
  <c r="BL433" i="3" s="1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J459" i="3"/>
  <c r="BL354" i="3"/>
  <c r="BL358" i="3"/>
  <c r="BL362" i="3"/>
  <c r="BM398" i="3"/>
  <c r="BM406" i="3"/>
  <c r="BM414" i="3"/>
  <c r="BM422" i="3"/>
  <c r="BM455" i="3"/>
  <c r="BM457" i="3"/>
  <c r="BL461" i="3"/>
  <c r="BL463" i="3"/>
  <c r="BL465" i="3"/>
  <c r="BL469" i="3"/>
  <c r="BN461" i="3"/>
  <c r="BN463" i="3"/>
  <c r="BN465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M434" i="3"/>
  <c r="BL443" i="3"/>
  <c r="BL445" i="3"/>
  <c r="BL447" i="3"/>
  <c r="BL449" i="3"/>
  <c r="BL451" i="3"/>
  <c r="BL453" i="3"/>
  <c r="BK459" i="3"/>
  <c r="BM459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N357" i="3"/>
  <c r="BN365" i="3"/>
  <c r="BL366" i="3"/>
  <c r="BJ370" i="3"/>
  <c r="BN373" i="3"/>
  <c r="BL374" i="3"/>
  <c r="BJ378" i="3"/>
  <c r="BN381" i="3"/>
  <c r="BL382" i="3"/>
  <c r="BK398" i="3"/>
  <c r="BK406" i="3"/>
  <c r="BK414" i="3"/>
  <c r="BM426" i="3"/>
  <c r="BK434" i="3"/>
  <c r="BN443" i="3"/>
  <c r="BN447" i="3"/>
  <c r="BN451" i="3"/>
  <c r="BJ455" i="3"/>
  <c r="BJ457" i="3"/>
  <c r="BN459" i="3"/>
  <c r="BK461" i="3"/>
  <c r="BM461" i="3"/>
  <c r="BK463" i="3"/>
  <c r="BM463" i="3"/>
  <c r="BK465" i="3"/>
  <c r="BM465" i="3"/>
  <c r="BK469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N353" i="3" s="1"/>
  <c r="BM354" i="3"/>
  <c r="BK354" i="3"/>
  <c r="BM357" i="3"/>
  <c r="BK357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K362" i="3"/>
  <c r="BL365" i="3"/>
  <c r="BI385" i="3"/>
  <c r="BE385" i="3"/>
  <c r="BA385" i="3"/>
  <c r="AW385" i="3"/>
  <c r="AS385" i="3"/>
  <c r="AO385" i="3"/>
  <c r="AK385" i="3"/>
  <c r="AG385" i="3"/>
  <c r="AC385" i="3"/>
  <c r="BK385" i="3" s="1"/>
  <c r="Y385" i="3"/>
  <c r="U385" i="3"/>
  <c r="Q385" i="3"/>
  <c r="BN385" i="3" s="1"/>
  <c r="BI389" i="3"/>
  <c r="BE389" i="3"/>
  <c r="BA389" i="3"/>
  <c r="AW389" i="3"/>
  <c r="AS389" i="3"/>
  <c r="AO389" i="3"/>
  <c r="AK389" i="3"/>
  <c r="AG389" i="3"/>
  <c r="AC389" i="3"/>
  <c r="BK389" i="3" s="1"/>
  <c r="Y389" i="3"/>
  <c r="U389" i="3"/>
  <c r="Q389" i="3"/>
  <c r="BN389" i="3" s="1"/>
  <c r="BI393" i="3"/>
  <c r="BE393" i="3"/>
  <c r="BA393" i="3"/>
  <c r="AW393" i="3"/>
  <c r="AS393" i="3"/>
  <c r="AO393" i="3"/>
  <c r="AK393" i="3"/>
  <c r="AG393" i="3"/>
  <c r="AC393" i="3"/>
  <c r="BK393" i="3" s="1"/>
  <c r="Y393" i="3"/>
  <c r="U393" i="3"/>
  <c r="Q393" i="3"/>
  <c r="BN393" i="3" s="1"/>
  <c r="BF401" i="3"/>
  <c r="BB401" i="3"/>
  <c r="AX401" i="3"/>
  <c r="AT401" i="3"/>
  <c r="AP401" i="3"/>
  <c r="AL401" i="3"/>
  <c r="AH401" i="3"/>
  <c r="AD401" i="3"/>
  <c r="Z401" i="3"/>
  <c r="V401" i="3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45" i="3"/>
  <c r="BJ447" i="3"/>
  <c r="BJ449" i="3"/>
  <c r="BJ451" i="3"/>
  <c r="BJ453" i="3"/>
  <c r="BL455" i="3"/>
  <c r="BN457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M467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BL353" i="3"/>
  <c r="BL361" i="3"/>
  <c r="BM401" i="3"/>
  <c r="BM409" i="3"/>
  <c r="BM417" i="3"/>
  <c r="BK422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N354" i="3"/>
  <c r="BN358" i="3"/>
  <c r="BN362" i="3"/>
  <c r="BJ366" i="3"/>
  <c r="BN369" i="3"/>
  <c r="BL370" i="3"/>
  <c r="BJ374" i="3"/>
  <c r="BN377" i="3"/>
  <c r="BL378" i="3"/>
  <c r="BJ382" i="3"/>
  <c r="BJ385" i="3"/>
  <c r="BM397" i="3"/>
  <c r="BK401" i="3"/>
  <c r="BM402" i="3"/>
  <c r="BM405" i="3"/>
  <c r="BK409" i="3"/>
  <c r="BM410" i="3"/>
  <c r="BM413" i="3"/>
  <c r="BK417" i="3"/>
  <c r="BM418" i="3"/>
  <c r="BM421" i="3"/>
  <c r="BK429" i="3"/>
  <c r="BM441" i="3"/>
  <c r="BN445" i="3"/>
  <c r="BN449" i="3"/>
  <c r="BN453" i="3"/>
  <c r="BJ461" i="3"/>
  <c r="BJ463" i="3"/>
  <c r="BJ465" i="3"/>
  <c r="BJ469" i="3"/>
  <c r="BM353" i="3"/>
  <c r="BK353" i="3"/>
  <c r="BJ354" i="3"/>
  <c r="BJ357" i="3"/>
  <c r="BM358" i="3"/>
  <c r="BK358" i="3"/>
  <c r="BM361" i="3"/>
  <c r="BK361" i="3"/>
  <c r="BJ362" i="3"/>
  <c r="BJ365" i="3"/>
  <c r="BN366" i="3"/>
  <c r="BL369" i="3"/>
  <c r="BJ369" i="3"/>
  <c r="BN370" i="3"/>
  <c r="BL373" i="3"/>
  <c r="BJ373" i="3"/>
  <c r="BN374" i="3"/>
  <c r="BL377" i="3"/>
  <c r="BJ377" i="3"/>
  <c r="BN378" i="3"/>
  <c r="BL381" i="3"/>
  <c r="BJ381" i="3"/>
  <c r="BN382" i="3"/>
  <c r="BN386" i="3"/>
  <c r="BJ386" i="3"/>
  <c r="BN390" i="3"/>
  <c r="BJ390" i="3"/>
  <c r="BN394" i="3"/>
  <c r="BJ394" i="3"/>
  <c r="BK425" i="3"/>
  <c r="BM430" i="3"/>
  <c r="BK433" i="3"/>
  <c r="BM439" i="3"/>
  <c r="BM443" i="3"/>
  <c r="BK443" i="3"/>
  <c r="BM445" i="3"/>
  <c r="BK445" i="3"/>
  <c r="BM447" i="3"/>
  <c r="BK447" i="3"/>
  <c r="BM449" i="3"/>
  <c r="BK449" i="3"/>
  <c r="BM451" i="3"/>
  <c r="BK451" i="3"/>
  <c r="BM453" i="3"/>
  <c r="BK453" i="3"/>
  <c r="BN455" i="3"/>
  <c r="BL457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J467" i="3"/>
  <c r="BL467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J402" i="3" l="1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K345" i="3"/>
  <c r="L344" i="3"/>
  <c r="L343" i="3"/>
  <c r="K343" i="3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K337" i="3"/>
  <c r="K335" i="3"/>
  <c r="K321" i="3"/>
  <c r="K319" i="3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L269" i="3"/>
  <c r="L266" i="3"/>
  <c r="L256" i="3"/>
  <c r="L254" i="3"/>
  <c r="L251" i="3"/>
  <c r="L249" i="3"/>
  <c r="L246" i="3"/>
  <c r="L243" i="3"/>
  <c r="L241" i="3"/>
  <c r="L238" i="3"/>
  <c r="L231" i="3"/>
  <c r="L229" i="3"/>
  <c r="P229" i="3" s="1"/>
  <c r="L224" i="3"/>
  <c r="L222" i="3"/>
  <c r="L219" i="3"/>
  <c r="K341" i="3"/>
  <c r="K339" i="3"/>
  <c r="K333" i="3"/>
  <c r="K331" i="3"/>
  <c r="K325" i="3"/>
  <c r="K323" i="3"/>
  <c r="K317" i="3"/>
  <c r="K315" i="3"/>
  <c r="K309" i="3"/>
  <c r="K307" i="3"/>
  <c r="L303" i="3"/>
  <c r="AQ303" i="3" s="1"/>
  <c r="L302" i="3"/>
  <c r="L301" i="3"/>
  <c r="L296" i="3"/>
  <c r="L292" i="3"/>
  <c r="L288" i="3"/>
  <c r="L284" i="3"/>
  <c r="L280" i="3"/>
  <c r="L276" i="3"/>
  <c r="L272" i="3"/>
  <c r="L268" i="3"/>
  <c r="L264" i="3"/>
  <c r="Q264" i="3" s="1"/>
  <c r="L263" i="3"/>
  <c r="L262" i="3"/>
  <c r="L261" i="3"/>
  <c r="AA261" i="3" s="1"/>
  <c r="L259" i="3"/>
  <c r="L258" i="3"/>
  <c r="AK258" i="3" s="1"/>
  <c r="L257" i="3"/>
  <c r="L252" i="3"/>
  <c r="L248" i="3"/>
  <c r="L244" i="3"/>
  <c r="L240" i="3"/>
  <c r="L236" i="3"/>
  <c r="L235" i="3"/>
  <c r="L234" i="3"/>
  <c r="L233" i="3"/>
  <c r="L228" i="3"/>
  <c r="L227" i="3"/>
  <c r="L226" i="3"/>
  <c r="R226" i="3" s="1"/>
  <c r="L225" i="3"/>
  <c r="L221" i="3"/>
  <c r="R329" i="3"/>
  <c r="L300" i="3"/>
  <c r="L299" i="3"/>
  <c r="U299" i="3" s="1"/>
  <c r="L297" i="3"/>
  <c r="AA297" i="3" s="1"/>
  <c r="L294" i="3"/>
  <c r="L291" i="3"/>
  <c r="W291" i="3" s="1"/>
  <c r="L289" i="3"/>
  <c r="L286" i="3"/>
  <c r="L283" i="3"/>
  <c r="L281" i="3"/>
  <c r="BF281" i="3" s="1"/>
  <c r="L278" i="3"/>
  <c r="L275" i="3"/>
  <c r="L273" i="3"/>
  <c r="L270" i="3"/>
  <c r="L267" i="3"/>
  <c r="L265" i="3"/>
  <c r="L260" i="3"/>
  <c r="L255" i="3"/>
  <c r="L253" i="3"/>
  <c r="L250" i="3"/>
  <c r="BB250" i="3" s="1"/>
  <c r="L247" i="3"/>
  <c r="L245" i="3"/>
  <c r="L242" i="3"/>
  <c r="L239" i="3"/>
  <c r="O239" i="3" s="1"/>
  <c r="L237" i="3"/>
  <c r="L232" i="3"/>
  <c r="L230" i="3"/>
  <c r="L223" i="3"/>
  <c r="L220" i="3"/>
  <c r="AF281" i="3"/>
  <c r="BC233" i="3"/>
  <c r="BE303" i="3"/>
  <c r="AK299" i="3"/>
  <c r="R299" i="3"/>
  <c r="AX299" i="3"/>
  <c r="AI299" i="3"/>
  <c r="AR299" i="3"/>
  <c r="X299" i="3"/>
  <c r="W285" i="3"/>
  <c r="AM285" i="3"/>
  <c r="BC285" i="3"/>
  <c r="X285" i="3"/>
  <c r="AN285" i="3"/>
  <c r="BD285" i="3"/>
  <c r="U285" i="3"/>
  <c r="AK285" i="3"/>
  <c r="BA285" i="3"/>
  <c r="AD285" i="3"/>
  <c r="AX285" i="3"/>
  <c r="Z285" i="3"/>
  <c r="X269" i="3"/>
  <c r="AN269" i="3"/>
  <c r="BD269" i="3"/>
  <c r="U269" i="3"/>
  <c r="AK269" i="3"/>
  <c r="BA269" i="3"/>
  <c r="R269" i="3"/>
  <c r="AH269" i="3"/>
  <c r="AX269" i="3"/>
  <c r="AI269" i="3"/>
  <c r="BC269" i="3"/>
  <c r="O269" i="3"/>
  <c r="W249" i="3"/>
  <c r="Q246" i="3"/>
  <c r="AG246" i="3"/>
  <c r="AW246" i="3"/>
  <c r="N246" i="3"/>
  <c r="AD246" i="3"/>
  <c r="AT246" i="3"/>
  <c r="O246" i="3"/>
  <c r="AE246" i="3"/>
  <c r="AU246" i="3"/>
  <c r="T246" i="3"/>
  <c r="AN246" i="3"/>
  <c r="BH246" i="3"/>
  <c r="R231" i="3"/>
  <c r="AH231" i="3"/>
  <c r="AX231" i="3"/>
  <c r="S231" i="3"/>
  <c r="AI231" i="3"/>
  <c r="AY231" i="3"/>
  <c r="T231" i="3"/>
  <c r="AJ231" i="3"/>
  <c r="AZ231" i="3"/>
  <c r="AC231" i="3"/>
  <c r="AG231" i="3"/>
  <c r="U231" i="3"/>
  <c r="BA231" i="3"/>
  <c r="AO231" i="3"/>
  <c r="AY219" i="3"/>
  <c r="AK301" i="3"/>
  <c r="AA262" i="3"/>
  <c r="AQ262" i="3"/>
  <c r="BG262" i="3"/>
  <c r="AB262" i="3"/>
  <c r="AR262" i="3"/>
  <c r="BH262" i="3"/>
  <c r="Y262" i="3"/>
  <c r="AO262" i="3"/>
  <c r="BE262" i="3"/>
  <c r="AT262" i="3"/>
  <c r="V262" i="3"/>
  <c r="BF262" i="3"/>
  <c r="AB234" i="3"/>
  <c r="AW234" i="3"/>
  <c r="AU234" i="3"/>
  <c r="M225" i="3"/>
  <c r="BI255" i="3"/>
  <c r="V250" i="3"/>
  <c r="AF250" i="3"/>
  <c r="AA242" i="3"/>
  <c r="BG242" i="3"/>
  <c r="AR242" i="3"/>
  <c r="Y242" i="3"/>
  <c r="BE242" i="3"/>
  <c r="V242" i="3"/>
  <c r="AN237" i="3"/>
  <c r="AT230" i="3"/>
  <c r="AX223" i="3"/>
  <c r="BG315" i="3"/>
  <c r="AM335" i="3"/>
  <c r="BA335" i="3"/>
  <c r="S331" i="3"/>
  <c r="AA331" i="3"/>
  <c r="AI331" i="3"/>
  <c r="AQ331" i="3"/>
  <c r="AY331" i="3"/>
  <c r="BG331" i="3"/>
  <c r="T331" i="3"/>
  <c r="AB331" i="3"/>
  <c r="AJ331" i="3"/>
  <c r="AR331" i="3"/>
  <c r="AZ331" i="3"/>
  <c r="BH331" i="3"/>
  <c r="Q331" i="3"/>
  <c r="Y331" i="3"/>
  <c r="AG331" i="3"/>
  <c r="AO331" i="3"/>
  <c r="AS331" i="3"/>
  <c r="AW331" i="3"/>
  <c r="BA331" i="3"/>
  <c r="BE331" i="3"/>
  <c r="BI331" i="3"/>
  <c r="S327" i="3"/>
  <c r="AY327" i="3"/>
  <c r="AJ327" i="3"/>
  <c r="Q327" i="3"/>
  <c r="AW327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N323" i="3"/>
  <c r="R323" i="3"/>
  <c r="V323" i="3"/>
  <c r="Z323" i="3"/>
  <c r="AD323" i="3"/>
  <c r="AH323" i="3"/>
  <c r="AL323" i="3"/>
  <c r="AP323" i="3"/>
  <c r="AT323" i="3"/>
  <c r="AX323" i="3"/>
  <c r="BB323" i="3"/>
  <c r="BF323" i="3"/>
  <c r="Z319" i="3"/>
  <c r="BF319" i="3"/>
  <c r="AQ319" i="3"/>
  <c r="AB319" i="3"/>
  <c r="BH319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M315" i="3"/>
  <c r="Q315" i="3"/>
  <c r="U315" i="3"/>
  <c r="Y315" i="3"/>
  <c r="AC315" i="3"/>
  <c r="AG315" i="3"/>
  <c r="AK315" i="3"/>
  <c r="AO315" i="3"/>
  <c r="AS315" i="3"/>
  <c r="AW315" i="3"/>
  <c r="BA315" i="3"/>
  <c r="BE315" i="3"/>
  <c r="BI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M311" i="3"/>
  <c r="Q311" i="3"/>
  <c r="U311" i="3"/>
  <c r="Y311" i="3"/>
  <c r="AC311" i="3"/>
  <c r="AG311" i="3"/>
  <c r="AK311" i="3"/>
  <c r="AO311" i="3"/>
  <c r="AS311" i="3"/>
  <c r="AW311" i="3"/>
  <c r="BA311" i="3"/>
  <c r="BE311" i="3"/>
  <c r="BI311" i="3"/>
  <c r="O311" i="3"/>
  <c r="S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Q307" i="3"/>
  <c r="U307" i="3"/>
  <c r="Y307" i="3"/>
  <c r="AC307" i="3"/>
  <c r="AG307" i="3"/>
  <c r="AK307" i="3"/>
  <c r="AO307" i="3"/>
  <c r="AS307" i="3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O307" i="3"/>
  <c r="S307" i="3"/>
  <c r="W307" i="3"/>
  <c r="AA307" i="3"/>
  <c r="AE307" i="3"/>
  <c r="AI307" i="3"/>
  <c r="AM307" i="3"/>
  <c r="AQ307" i="3"/>
  <c r="AU307" i="3"/>
  <c r="AY307" i="3"/>
  <c r="BC307" i="3"/>
  <c r="BG307" i="3"/>
  <c r="X307" i="3"/>
  <c r="AN307" i="3"/>
  <c r="BD307" i="3"/>
  <c r="AB307" i="3"/>
  <c r="AR307" i="3"/>
  <c r="BH307" i="3"/>
  <c r="P307" i="3"/>
  <c r="AF307" i="3"/>
  <c r="AV307" i="3"/>
  <c r="X300" i="3"/>
  <c r="AK300" i="3"/>
  <c r="M296" i="3"/>
  <c r="AS296" i="3"/>
  <c r="Z296" i="3"/>
  <c r="BF296" i="3"/>
  <c r="AQ296" i="3"/>
  <c r="X296" i="3"/>
  <c r="V292" i="3"/>
  <c r="BB292" i="3"/>
  <c r="W292" i="3"/>
  <c r="Y292" i="3"/>
  <c r="AA292" i="3"/>
  <c r="AO292" i="3"/>
  <c r="P288" i="3"/>
  <c r="T288" i="3"/>
  <c r="X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Y284" i="3"/>
  <c r="BE284" i="3"/>
  <c r="AL284" i="3"/>
  <c r="W284" i="3"/>
  <c r="BC284" i="3"/>
  <c r="AB284" i="3"/>
  <c r="V280" i="3"/>
  <c r="BB280" i="3"/>
  <c r="AM280" i="3"/>
  <c r="X280" i="3"/>
  <c r="BD280" i="3"/>
  <c r="Y280" i="3"/>
  <c r="X276" i="3"/>
  <c r="BD276" i="3"/>
  <c r="AK276" i="3"/>
  <c r="R276" i="3"/>
  <c r="AX276" i="3"/>
  <c r="AU276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W268" i="3"/>
  <c r="BC268" i="3"/>
  <c r="AN268" i="3"/>
  <c r="U268" i="3"/>
  <c r="BA268" i="3"/>
  <c r="BF268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AK260" i="3"/>
  <c r="R260" i="3"/>
  <c r="AX260" i="3"/>
  <c r="BC260" i="3"/>
  <c r="AA260" i="3"/>
  <c r="AZ260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V252" i="3"/>
  <c r="BB252" i="3"/>
  <c r="AM252" i="3"/>
  <c r="X252" i="3"/>
  <c r="BD252" i="3"/>
  <c r="M252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40" i="3"/>
  <c r="AF240" i="3"/>
  <c r="AV240" i="3"/>
  <c r="M240" i="3"/>
  <c r="AC240" i="3"/>
  <c r="AS240" i="3"/>
  <c r="BI240" i="3"/>
  <c r="Z240" i="3"/>
  <c r="AP240" i="3"/>
  <c r="BF240" i="3"/>
  <c r="W240" i="3"/>
  <c r="AQ240" i="3"/>
  <c r="AU240" i="3"/>
  <c r="Z236" i="3"/>
  <c r="AP236" i="3"/>
  <c r="BF236" i="3"/>
  <c r="AA236" i="3"/>
  <c r="AQ236" i="3"/>
  <c r="BG236" i="3"/>
  <c r="AB236" i="3"/>
  <c r="AR236" i="3"/>
  <c r="BH236" i="3"/>
  <c r="M236" i="3"/>
  <c r="Q236" i="3"/>
  <c r="AK236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T228" i="3"/>
  <c r="AJ228" i="3"/>
  <c r="AZ228" i="3"/>
  <c r="Q228" i="3"/>
  <c r="AG228" i="3"/>
  <c r="AW228" i="3"/>
  <c r="N228" i="3"/>
  <c r="AD228" i="3"/>
  <c r="AT228" i="3"/>
  <c r="S228" i="3"/>
  <c r="AM228" i="3"/>
  <c r="BG228" i="3"/>
  <c r="O224" i="3"/>
  <c r="AE224" i="3"/>
  <c r="AU224" i="3"/>
  <c r="T224" i="3"/>
  <c r="AJ224" i="3"/>
  <c r="AZ224" i="3"/>
  <c r="V224" i="3"/>
  <c r="BB224" i="3"/>
  <c r="AG224" i="3"/>
  <c r="R224" i="3"/>
  <c r="AX224" i="3"/>
  <c r="U224" i="3"/>
  <c r="AK224" i="3"/>
  <c r="AA220" i="3"/>
  <c r="AQ220" i="3"/>
  <c r="BG220" i="3"/>
  <c r="AB220" i="3"/>
  <c r="AR220" i="3"/>
  <c r="BH220" i="3"/>
  <c r="Y220" i="3"/>
  <c r="AO220" i="3"/>
  <c r="BE220" i="3"/>
  <c r="BF220" i="3"/>
  <c r="R220" i="3"/>
  <c r="BB220" i="3"/>
  <c r="AZ343" i="3"/>
  <c r="AJ343" i="3"/>
  <c r="T343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X221" i="3"/>
  <c r="AN221" i="3"/>
  <c r="BD221" i="3"/>
  <c r="U221" i="3"/>
  <c r="AK221" i="3"/>
  <c r="BA221" i="3"/>
  <c r="R221" i="3"/>
  <c r="AH221" i="3"/>
  <c r="AX221" i="3"/>
  <c r="AM221" i="3"/>
  <c r="BG221" i="3"/>
  <c r="AY221" i="3"/>
  <c r="BB345" i="3"/>
  <c r="AL345" i="3"/>
  <c r="V345" i="3"/>
  <c r="BC343" i="3"/>
  <c r="AM343" i="3"/>
  <c r="W343" i="3"/>
  <c r="BC341" i="3"/>
  <c r="AM341" i="3"/>
  <c r="W341" i="3"/>
  <c r="BE339" i="3"/>
  <c r="AO339" i="3"/>
  <c r="Y339" i="3"/>
  <c r="BI337" i="3"/>
  <c r="AS337" i="3"/>
  <c r="AC337" i="3"/>
  <c r="BF335" i="3"/>
  <c r="Z335" i="3"/>
  <c r="AP333" i="3"/>
  <c r="BB331" i="3"/>
  <c r="AL331" i="3"/>
  <c r="V331" i="3"/>
  <c r="AT329" i="3"/>
  <c r="AD329" i="3"/>
  <c r="V327" i="3"/>
  <c r="AY323" i="3"/>
  <c r="AI323" i="3"/>
  <c r="S323" i="3"/>
  <c r="BD321" i="3"/>
  <c r="AN321" i="3"/>
  <c r="AC319" i="3"/>
  <c r="BC315" i="3"/>
  <c r="AM315" i="3"/>
  <c r="W315" i="3"/>
  <c r="AL311" i="3"/>
  <c r="T307" i="3"/>
  <c r="AX295" i="3"/>
  <c r="AZ335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AA325" i="3"/>
  <c r="AQ325" i="3"/>
  <c r="BG325" i="3"/>
  <c r="AB325" i="3"/>
  <c r="AR325" i="3"/>
  <c r="BH325" i="3"/>
  <c r="Y325" i="3"/>
  <c r="AO325" i="3"/>
  <c r="BE325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Q309" i="3"/>
  <c r="AG309" i="3"/>
  <c r="AW309" i="3"/>
  <c r="N309" i="3"/>
  <c r="AD309" i="3"/>
  <c r="AT309" i="3"/>
  <c r="S309" i="3"/>
  <c r="AI309" i="3"/>
  <c r="AY309" i="3"/>
  <c r="AF309" i="3"/>
  <c r="AJ309" i="3"/>
  <c r="BD309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W345" i="3"/>
  <c r="AG345" i="3"/>
  <c r="Q345" i="3"/>
  <c r="AX343" i="3"/>
  <c r="AH343" i="3"/>
  <c r="R343" i="3"/>
  <c r="AX341" i="3"/>
  <c r="AH341" i="3"/>
  <c r="R341" i="3"/>
  <c r="AZ339" i="3"/>
  <c r="AJ339" i="3"/>
  <c r="T339" i="3"/>
  <c r="AZ337" i="3"/>
  <c r="AJ337" i="3"/>
  <c r="T337" i="3"/>
  <c r="AF335" i="3"/>
  <c r="AV333" i="3"/>
  <c r="P333" i="3"/>
  <c r="AX331" i="3"/>
  <c r="AH331" i="3"/>
  <c r="R331" i="3"/>
  <c r="BF329" i="3"/>
  <c r="AP329" i="3"/>
  <c r="Z329" i="3"/>
  <c r="BF325" i="3"/>
  <c r="AU323" i="3"/>
  <c r="AE323" i="3"/>
  <c r="O323" i="3"/>
  <c r="AZ321" i="3"/>
  <c r="AJ321" i="3"/>
  <c r="T321" i="3"/>
  <c r="AO319" i="3"/>
  <c r="N317" i="3"/>
  <c r="AY315" i="3"/>
  <c r="AI315" i="3"/>
  <c r="S315" i="3"/>
  <c r="BD313" i="3"/>
  <c r="AD311" i="3"/>
  <c r="AO305" i="3"/>
  <c r="AJ292" i="3"/>
  <c r="AT339" i="3"/>
  <c r="AD339" i="3"/>
  <c r="N339" i="3"/>
  <c r="BF331" i="3"/>
  <c r="AP331" i="3"/>
  <c r="Z331" i="3"/>
  <c r="AM323" i="3"/>
  <c r="AW319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O295" i="3"/>
  <c r="AE295" i="3"/>
  <c r="AU295" i="3"/>
  <c r="P295" i="3"/>
  <c r="AF295" i="3"/>
  <c r="AV295" i="3"/>
  <c r="M295" i="3"/>
  <c r="AC295" i="3"/>
  <c r="AS295" i="3"/>
  <c r="BI295" i="3"/>
  <c r="Z295" i="3"/>
  <c r="AD295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AA283" i="3"/>
  <c r="BG283" i="3"/>
  <c r="AR283" i="3"/>
  <c r="Y283" i="3"/>
  <c r="BE283" i="3"/>
  <c r="R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O275" i="3"/>
  <c r="S275" i="3"/>
  <c r="W275" i="3"/>
  <c r="AA275" i="3"/>
  <c r="AE275" i="3"/>
  <c r="AI275" i="3"/>
  <c r="AM275" i="3"/>
  <c r="AQ275" i="3"/>
  <c r="AU275" i="3"/>
  <c r="AY275" i="3"/>
  <c r="BC275" i="3"/>
  <c r="BG275" i="3"/>
  <c r="P275" i="3"/>
  <c r="T275" i="3"/>
  <c r="X275" i="3"/>
  <c r="AB275" i="3"/>
  <c r="AF275" i="3"/>
  <c r="AJ275" i="3"/>
  <c r="AN275" i="3"/>
  <c r="AR275" i="3"/>
  <c r="AV275" i="3"/>
  <c r="AZ275" i="3"/>
  <c r="BD275" i="3"/>
  <c r="BH275" i="3"/>
  <c r="M275" i="3"/>
  <c r="Q275" i="3"/>
  <c r="U275" i="3"/>
  <c r="Y275" i="3"/>
  <c r="AC275" i="3"/>
  <c r="AG275" i="3"/>
  <c r="AK275" i="3"/>
  <c r="AO275" i="3"/>
  <c r="AS275" i="3"/>
  <c r="AW275" i="3"/>
  <c r="BA275" i="3"/>
  <c r="BE275" i="3"/>
  <c r="BI275" i="3"/>
  <c r="N275" i="3"/>
  <c r="AD275" i="3"/>
  <c r="AT275" i="3"/>
  <c r="R275" i="3"/>
  <c r="AH275" i="3"/>
  <c r="AX275" i="3"/>
  <c r="V275" i="3"/>
  <c r="AL275" i="3"/>
  <c r="BB275" i="3"/>
  <c r="Z275" i="3"/>
  <c r="AP275" i="3"/>
  <c r="BF275" i="3"/>
  <c r="Z271" i="3"/>
  <c r="AP271" i="3"/>
  <c r="BF271" i="3"/>
  <c r="AA271" i="3"/>
  <c r="AQ271" i="3"/>
  <c r="BG271" i="3"/>
  <c r="AB271" i="3"/>
  <c r="AR271" i="3"/>
  <c r="BH271" i="3"/>
  <c r="M271" i="3"/>
  <c r="Q271" i="3"/>
  <c r="BA271" i="3"/>
  <c r="Z267" i="3"/>
  <c r="AP267" i="3"/>
  <c r="BF267" i="3"/>
  <c r="AA267" i="3"/>
  <c r="AQ267" i="3"/>
  <c r="BG267" i="3"/>
  <c r="AB267" i="3"/>
  <c r="AR267" i="3"/>
  <c r="BH267" i="3"/>
  <c r="M267" i="3"/>
  <c r="Q267" i="3"/>
  <c r="BA267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S247" i="3"/>
  <c r="AA247" i="3"/>
  <c r="AI247" i="3"/>
  <c r="AQ247" i="3"/>
  <c r="AY247" i="3"/>
  <c r="BG247" i="3"/>
  <c r="T247" i="3"/>
  <c r="AB247" i="3"/>
  <c r="AJ247" i="3"/>
  <c r="AR247" i="3"/>
  <c r="AZ247" i="3"/>
  <c r="BH247" i="3"/>
  <c r="Q247" i="3"/>
  <c r="Y247" i="3"/>
  <c r="AG247" i="3"/>
  <c r="AO247" i="3"/>
  <c r="AW247" i="3"/>
  <c r="BE247" i="3"/>
  <c r="R247" i="3"/>
  <c r="AX247" i="3"/>
  <c r="AL247" i="3"/>
  <c r="Z247" i="3"/>
  <c r="BF247" i="3"/>
  <c r="AT247" i="3"/>
  <c r="M243" i="3"/>
  <c r="U243" i="3"/>
  <c r="AC243" i="3"/>
  <c r="AK243" i="3"/>
  <c r="AS243" i="3"/>
  <c r="BA243" i="3"/>
  <c r="BI243" i="3"/>
  <c r="R243" i="3"/>
  <c r="Z243" i="3"/>
  <c r="AH243" i="3"/>
  <c r="AP243" i="3"/>
  <c r="AX243" i="3"/>
  <c r="BF243" i="3"/>
  <c r="S243" i="3"/>
  <c r="AA243" i="3"/>
  <c r="AI243" i="3"/>
  <c r="AQ243" i="3"/>
  <c r="AY243" i="3"/>
  <c r="BG243" i="3"/>
  <c r="AR243" i="3"/>
  <c r="P243" i="3"/>
  <c r="AV243" i="3"/>
  <c r="AJ243" i="3"/>
  <c r="AN243" i="3"/>
  <c r="X243" i="3"/>
  <c r="S239" i="3"/>
  <c r="AA239" i="3"/>
  <c r="AI239" i="3"/>
  <c r="AQ239" i="3"/>
  <c r="P239" i="3"/>
  <c r="X239" i="3"/>
  <c r="AF239" i="3"/>
  <c r="AN239" i="3"/>
  <c r="AV239" i="3"/>
  <c r="BD239" i="3"/>
  <c r="Q239" i="3"/>
  <c r="Y239" i="3"/>
  <c r="AG239" i="3"/>
  <c r="AO239" i="3"/>
  <c r="AW239" i="3"/>
  <c r="BE239" i="3"/>
  <c r="R239" i="3"/>
  <c r="AX239" i="3"/>
  <c r="V239" i="3"/>
  <c r="AY239" i="3"/>
  <c r="Z239" i="3"/>
  <c r="BB239" i="3"/>
  <c r="AT239" i="3"/>
  <c r="N239" i="3"/>
  <c r="BD345" i="3"/>
  <c r="AV345" i="3"/>
  <c r="AN345" i="3"/>
  <c r="AF345" i="3"/>
  <c r="X345" i="3"/>
  <c r="BI343" i="3"/>
  <c r="BA343" i="3"/>
  <c r="AS343" i="3"/>
  <c r="AK343" i="3"/>
  <c r="AC343" i="3"/>
  <c r="U343" i="3"/>
  <c r="BI341" i="3"/>
  <c r="BA341" i="3"/>
  <c r="AS341" i="3"/>
  <c r="AK341" i="3"/>
  <c r="AC341" i="3"/>
  <c r="U341" i="3"/>
  <c r="BG339" i="3"/>
  <c r="AY339" i="3"/>
  <c r="AQ339" i="3"/>
  <c r="AI339" i="3"/>
  <c r="AA339" i="3"/>
  <c r="S339" i="3"/>
  <c r="BC337" i="3"/>
  <c r="AU337" i="3"/>
  <c r="AM337" i="3"/>
  <c r="AE337" i="3"/>
  <c r="W337" i="3"/>
  <c r="M337" i="3"/>
  <c r="AT335" i="3"/>
  <c r="AD335" i="3"/>
  <c r="N335" i="3"/>
  <c r="AT333" i="3"/>
  <c r="AD333" i="3"/>
  <c r="N333" i="3"/>
  <c r="AT331" i="3"/>
  <c r="AD331" i="3"/>
  <c r="N331" i="3"/>
  <c r="BB329" i="3"/>
  <c r="AL329" i="3"/>
  <c r="V329" i="3"/>
  <c r="AD327" i="3"/>
  <c r="BB325" i="3"/>
  <c r="V325" i="3"/>
  <c r="BG323" i="3"/>
  <c r="AQ323" i="3"/>
  <c r="AA323" i="3"/>
  <c r="AV321" i="3"/>
  <c r="AF321" i="3"/>
  <c r="P321" i="3"/>
  <c r="AK319" i="3"/>
  <c r="BF317" i="3"/>
  <c r="Z317" i="3"/>
  <c r="AU315" i="3"/>
  <c r="AE315" i="3"/>
  <c r="O315" i="3"/>
  <c r="AZ313" i="3"/>
  <c r="BB311" i="3"/>
  <c r="V311" i="3"/>
  <c r="AZ307" i="3"/>
  <c r="Y305" i="3"/>
  <c r="V300" i="3"/>
  <c r="R295" i="3"/>
  <c r="BC291" i="3"/>
  <c r="AU288" i="3"/>
  <c r="BK272" i="3"/>
  <c r="BI223" i="3" l="1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BN295" i="3" s="1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BK268" i="3" s="1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BK280" i="3" s="1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BJ234" i="3" s="1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L234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N219" i="3"/>
  <c r="AH295" i="3"/>
  <c r="V337" i="3"/>
  <c r="U222" i="3"/>
  <c r="W229" i="3"/>
  <c r="M343" i="3"/>
  <c r="BJ309" i="3"/>
  <c r="BN307" i="3"/>
  <c r="BN23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L272" i="3"/>
  <c r="BK296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BL317" i="3" s="1"/>
  <c r="AH325" i="3"/>
  <c r="AX325" i="3"/>
  <c r="T333" i="3"/>
  <c r="AZ333" i="3"/>
  <c r="X341" i="3"/>
  <c r="AN341" i="3"/>
  <c r="AR341" i="3"/>
  <c r="AF341" i="3"/>
  <c r="M341" i="3"/>
  <c r="U271" i="3"/>
  <c r="BM271" i="3" s="1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BL292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BK345" i="3" s="1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BL237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BK235" i="3" s="1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M280" i="3"/>
  <c r="BK288" i="3"/>
  <c r="BK292" i="3"/>
  <c r="BK307" i="3"/>
  <c r="BM311" i="3"/>
  <c r="BN231" i="3"/>
  <c r="P233" i="3"/>
  <c r="W233" i="3"/>
  <c r="BE233" i="3"/>
  <c r="AJ235" i="3"/>
  <c r="AA235" i="3"/>
  <c r="BI235" i="3"/>
  <c r="U302" i="3"/>
  <c r="AU302" i="3"/>
  <c r="AD302" i="3"/>
  <c r="BJ226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K303" i="3"/>
  <c r="BM288" i="3"/>
  <c r="BK300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BN239" i="3" s="1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L296" i="3"/>
  <c r="BK315" i="3"/>
  <c r="BM319" i="3"/>
  <c r="BK305" i="3"/>
  <c r="BK329" i="3"/>
  <c r="BL307" i="3"/>
  <c r="BM292" i="3"/>
  <c r="BK323" i="3"/>
  <c r="BK327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N240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K241" i="3"/>
  <c r="BN305" i="3"/>
  <c r="BL288" i="3"/>
  <c r="BM307" i="3"/>
  <c r="BK311" i="3"/>
  <c r="BL284" i="3"/>
  <c r="BM247" i="3"/>
  <c r="BK325" i="3"/>
  <c r="BL343" i="3"/>
  <c r="BJ247" i="3"/>
  <c r="BK259" i="3"/>
  <c r="BM267" i="3"/>
  <c r="BM275" i="3"/>
  <c r="BL275" i="3"/>
  <c r="BN279" i="3"/>
  <c r="BK287" i="3"/>
  <c r="BM291" i="3"/>
  <c r="BK295" i="3"/>
  <c r="BL323" i="3"/>
  <c r="BL305" i="3"/>
  <c r="BM305" i="3"/>
  <c r="BM313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36" i="3"/>
  <c r="BJ24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J325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BJ285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BJ287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K309" i="3"/>
  <c r="BJ313" i="3"/>
  <c r="BN333" i="3"/>
  <c r="BN339" i="3"/>
  <c r="BK275" i="3"/>
  <c r="BK271" i="3"/>
  <c r="BM251" i="3"/>
  <c r="BL251" i="3"/>
  <c r="BJ267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BL325" i="3"/>
  <c r="BM341" i="3"/>
  <c r="BM221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M224" i="3"/>
  <c r="BK252" i="3"/>
  <c r="BJ252" i="3"/>
  <c r="BL256" i="3"/>
  <c r="BN268" i="3"/>
  <c r="BN272" i="3"/>
  <c r="BN280" i="3"/>
  <c r="BJ288" i="3"/>
  <c r="BJ300" i="3"/>
  <c r="BL327" i="3"/>
  <c r="BN262" i="3"/>
  <c r="BN229" i="3"/>
  <c r="BN274" i="3"/>
  <c r="BK258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333" i="3"/>
  <c r="BK339" i="3"/>
  <c r="BM345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N329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K240" i="3"/>
  <c r="BJ256" i="3"/>
  <c r="BJ268" i="3"/>
  <c r="BJ272" i="3"/>
  <c r="BN284" i="3"/>
  <c r="BN288" i="3"/>
  <c r="BJ307" i="3"/>
  <c r="BN311" i="3"/>
  <c r="BJ315" i="3"/>
  <c r="BM219" i="3"/>
  <c r="BN290" i="3"/>
  <c r="BJ263" i="3"/>
  <c r="BN281" i="3"/>
  <c r="BK260" i="3"/>
  <c r="BN315" i="3"/>
  <c r="BK335" i="3"/>
  <c r="BN335" i="3"/>
  <c r="BK237" i="3"/>
  <c r="BK219" i="3"/>
  <c r="BM246" i="3"/>
  <c r="BJ290" i="3"/>
  <c r="BN261" i="3"/>
  <c r="BK251" i="3"/>
  <c r="BN283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M239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BN2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K224" i="3"/>
  <c r="BK244" i="3"/>
  <c r="BN248" i="3"/>
  <c r="BK248" i="3"/>
  <c r="BN256" i="3"/>
  <c r="BK264" i="3"/>
  <c r="BN276" i="3"/>
  <c r="BN323" i="3"/>
  <c r="BN255" i="3"/>
  <c r="BK255" i="3"/>
  <c r="BN234" i="3"/>
  <c r="BK257" i="3"/>
  <c r="BK222" i="3"/>
  <c r="BN286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N227" i="3" l="1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N175" i="3" s="1"/>
  <c r="L172" i="3"/>
  <c r="L170" i="3"/>
  <c r="L167" i="3"/>
  <c r="K164" i="3"/>
  <c r="K163" i="3"/>
  <c r="K161" i="3"/>
  <c r="L159" i="3"/>
  <c r="L156" i="3"/>
  <c r="L154" i="3"/>
  <c r="L151" i="3"/>
  <c r="L138" i="3"/>
  <c r="L135" i="3"/>
  <c r="K132" i="3"/>
  <c r="K131" i="3"/>
  <c r="K129" i="3"/>
  <c r="K128" i="3"/>
  <c r="L127" i="3"/>
  <c r="L124" i="3"/>
  <c r="L122" i="3"/>
  <c r="L119" i="3"/>
  <c r="Z119" i="3" s="1"/>
  <c r="K116" i="3"/>
  <c r="K112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196" i="3"/>
  <c r="K195" i="3"/>
  <c r="K193" i="3"/>
  <c r="K191" i="3"/>
  <c r="N191" i="3" s="1"/>
  <c r="K188" i="3"/>
  <c r="K187" i="3"/>
  <c r="K185" i="3"/>
  <c r="K183" i="3"/>
  <c r="L180" i="3"/>
  <c r="O180" i="3" s="1"/>
  <c r="L178" i="3"/>
  <c r="K173" i="3"/>
  <c r="K172" i="3"/>
  <c r="R172" i="3" s="1"/>
  <c r="K171" i="3"/>
  <c r="K169" i="3"/>
  <c r="K167" i="3"/>
  <c r="L164" i="3"/>
  <c r="L162" i="3"/>
  <c r="K157" i="3"/>
  <c r="K156" i="3"/>
  <c r="K155" i="3"/>
  <c r="K153" i="3"/>
  <c r="K151" i="3"/>
  <c r="K150" i="3"/>
  <c r="L148" i="3"/>
  <c r="BI148" i="3" s="1"/>
  <c r="L146" i="3"/>
  <c r="K141" i="3"/>
  <c r="K140" i="3"/>
  <c r="K139" i="3"/>
  <c r="K137" i="3"/>
  <c r="K136" i="3"/>
  <c r="K135" i="3"/>
  <c r="K134" i="3"/>
  <c r="L132" i="3"/>
  <c r="L130" i="3"/>
  <c r="K125" i="3"/>
  <c r="K124" i="3"/>
  <c r="AD124" i="3" s="1"/>
  <c r="K121" i="3"/>
  <c r="K120" i="3"/>
  <c r="K119" i="3"/>
  <c r="K118" i="3"/>
  <c r="L116" i="3"/>
  <c r="L114" i="3"/>
  <c r="BN293" i="3"/>
  <c r="BM281" i="3"/>
  <c r="BL302" i="3"/>
  <c r="K182" i="3"/>
  <c r="K174" i="3"/>
  <c r="K166" i="3"/>
  <c r="K158" i="3"/>
  <c r="K138" i="3"/>
  <c r="AT138" i="3" s="1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K202" i="3"/>
  <c r="BF202" i="3" s="1"/>
  <c r="K201" i="3"/>
  <c r="BD201" i="3" s="1"/>
  <c r="K200" i="3"/>
  <c r="K199" i="3"/>
  <c r="K198" i="3"/>
  <c r="Y198" i="3" s="1"/>
  <c r="K197" i="3"/>
  <c r="BF197" i="3" s="1"/>
  <c r="K194" i="3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Z167" i="3"/>
  <c r="AP167" i="3"/>
  <c r="BF167" i="3"/>
  <c r="AF167" i="3"/>
  <c r="BA167" i="3"/>
  <c r="AB167" i="3"/>
  <c r="AW167" i="3"/>
  <c r="S167" i="3"/>
  <c r="AN167" i="3"/>
  <c r="BI167" i="3"/>
  <c r="AE167" i="3"/>
  <c r="AZ167" i="3"/>
  <c r="Z132" i="3"/>
  <c r="AP132" i="3"/>
  <c r="BF132" i="3"/>
  <c r="AA132" i="3"/>
  <c r="AQ132" i="3"/>
  <c r="BG132" i="3"/>
  <c r="AB132" i="3"/>
  <c r="AR132" i="3"/>
  <c r="BH132" i="3"/>
  <c r="Y132" i="3"/>
  <c r="AO132" i="3"/>
  <c r="BE132" i="3"/>
  <c r="U116" i="3"/>
  <c r="AK116" i="3"/>
  <c r="BA116" i="3"/>
  <c r="R116" i="3"/>
  <c r="AH116" i="3"/>
  <c r="AX116" i="3"/>
  <c r="X116" i="3"/>
  <c r="BD116" i="3"/>
  <c r="AQ116" i="3"/>
  <c r="AB116" i="3"/>
  <c r="BH116" i="3"/>
  <c r="AM116" i="3"/>
  <c r="BF216" i="3"/>
  <c r="Q213" i="3"/>
  <c r="AG209" i="3"/>
  <c r="AG196" i="3"/>
  <c r="AN180" i="3"/>
  <c r="V210" i="3"/>
  <c r="V196" i="3"/>
  <c r="AL196" i="3"/>
  <c r="BB196" i="3"/>
  <c r="W196" i="3"/>
  <c r="AM196" i="3"/>
  <c r="BC196" i="3"/>
  <c r="K190" i="3"/>
  <c r="K186" i="3"/>
  <c r="K184" i="3"/>
  <c r="K170" i="3"/>
  <c r="K168" i="3"/>
  <c r="R159" i="3"/>
  <c r="AH159" i="3"/>
  <c r="AX159" i="3"/>
  <c r="T159" i="3"/>
  <c r="AJ159" i="3"/>
  <c r="AZ159" i="3"/>
  <c r="U159" i="3"/>
  <c r="BA159" i="3"/>
  <c r="AE159" i="3"/>
  <c r="Q159" i="3"/>
  <c r="AW159" i="3"/>
  <c r="AI159" i="3"/>
  <c r="K154" i="3"/>
  <c r="K152" i="3"/>
  <c r="N138" i="3"/>
  <c r="AD138" i="3"/>
  <c r="AE138" i="3"/>
  <c r="AU138" i="3"/>
  <c r="AV138" i="3"/>
  <c r="M138" i="3"/>
  <c r="BI138" i="3"/>
  <c r="Z127" i="3"/>
  <c r="AP127" i="3"/>
  <c r="BF127" i="3"/>
  <c r="AA127" i="3"/>
  <c r="AQ127" i="3"/>
  <c r="BG127" i="3"/>
  <c r="AB127" i="3"/>
  <c r="AR127" i="3"/>
  <c r="BH127" i="3"/>
  <c r="Y127" i="3"/>
  <c r="AO127" i="3"/>
  <c r="BE127" i="3"/>
  <c r="X217" i="3"/>
  <c r="AR214" i="3"/>
  <c r="AY200" i="3"/>
  <c r="AV196" i="3"/>
  <c r="P196" i="3"/>
  <c r="AE180" i="3"/>
  <c r="Q180" i="3"/>
  <c r="AG180" i="3"/>
  <c r="AW180" i="3"/>
  <c r="N180" i="3"/>
  <c r="AD180" i="3"/>
  <c r="AT180" i="3"/>
  <c r="AC156" i="3"/>
  <c r="AX140" i="3"/>
  <c r="AG140" i="3"/>
  <c r="AM124" i="3"/>
  <c r="K123" i="3"/>
  <c r="AE214" i="3"/>
  <c r="AF198" i="3"/>
  <c r="AS196" i="3"/>
  <c r="M196" i="3"/>
  <c r="AZ180" i="3"/>
  <c r="AJ180" i="3"/>
  <c r="T180" i="3"/>
  <c r="AA202" i="3"/>
  <c r="BG202" i="3"/>
  <c r="BE198" i="3"/>
  <c r="AL198" i="3"/>
  <c r="U194" i="3"/>
  <c r="BA194" i="3"/>
  <c r="AH194" i="3"/>
  <c r="AA205" i="3"/>
  <c r="BE203" i="3"/>
  <c r="AK201" i="3"/>
  <c r="AW199" i="3"/>
  <c r="Z197" i="3"/>
  <c r="BE188" i="3"/>
  <c r="AH209" i="3"/>
  <c r="S209" i="3"/>
  <c r="AY209" i="3"/>
  <c r="K189" i="3"/>
  <c r="K178" i="3"/>
  <c r="K176" i="3"/>
  <c r="K162" i="3"/>
  <c r="K160" i="3"/>
  <c r="K146" i="3"/>
  <c r="K144" i="3"/>
  <c r="K142" i="3"/>
  <c r="K130" i="3"/>
  <c r="K126" i="3"/>
  <c r="K114" i="3"/>
  <c r="BA218" i="3"/>
  <c r="U218" i="3"/>
  <c r="AH217" i="3"/>
  <c r="AB215" i="3"/>
  <c r="AL214" i="3"/>
  <c r="AX213" i="3"/>
  <c r="R213" i="3"/>
  <c r="AE212" i="3"/>
  <c r="AQ210" i="3"/>
  <c r="AB209" i="3"/>
  <c r="AS208" i="3"/>
  <c r="BA206" i="3"/>
  <c r="U206" i="3"/>
  <c r="AQ203" i="3"/>
  <c r="AS202" i="3"/>
  <c r="M202" i="3"/>
  <c r="S199" i="3"/>
  <c r="AE198" i="3"/>
  <c r="BH196" i="3"/>
  <c r="AR196" i="3"/>
  <c r="AB196" i="3"/>
  <c r="BC194" i="3"/>
  <c r="W194" i="3"/>
  <c r="BG180" i="3"/>
  <c r="AQ180" i="3"/>
  <c r="AA180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BC174" i="3" s="1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BE193" i="3" s="1"/>
  <c r="L185" i="3"/>
  <c r="L177" i="3"/>
  <c r="AR177" i="3" s="1"/>
  <c r="L169" i="3"/>
  <c r="L161" i="3"/>
  <c r="AL161" i="3" s="1"/>
  <c r="L153" i="3"/>
  <c r="L145" i="3"/>
  <c r="BE145" i="3" s="1"/>
  <c r="L137" i="3"/>
  <c r="L129" i="3"/>
  <c r="AA129" i="3" s="1"/>
  <c r="L121" i="3"/>
  <c r="L113" i="3"/>
  <c r="L195" i="3"/>
  <c r="L187" i="3"/>
  <c r="AV187" i="3" s="1"/>
  <c r="L179" i="3"/>
  <c r="L171" i="3"/>
  <c r="L163" i="3"/>
  <c r="L155" i="3"/>
  <c r="L147" i="3"/>
  <c r="L139" i="3"/>
  <c r="L131" i="3"/>
  <c r="L123" i="3"/>
  <c r="L115" i="3"/>
  <c r="AR206" i="3" l="1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J180" i="3" s="1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BK135" i="3" s="1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BK197" i="3" s="1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43" i="3" l="1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AA78" i="3" s="1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X78" i="3" l="1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<sst xmlns="http://schemas.openxmlformats.org/spreadsheetml/2006/main" count="4792" uniqueCount="375">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</sst>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3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"/>
  <sheetViews>
    <sheetView zoomScale="80" zoomScaleNormal="80" workbookViewId="0">
      <selection activeCell="A2" sqref="A2:E266"/>
    </sheetView>
  </sheetViews>
  <sheetFormatPr defaultRowHeight="15" x14ac:dyDescent="0.25"/>
  <cols>
    <col min="1" max="1" width="21" customWidth="1"/>
    <col min="2" max="2" width="10.140625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1.2726999999999999</v>
      </c>
      <c r="D2">
        <v>0.91669999999999996</v>
      </c>
      <c r="E2">
        <v>2.0482</v>
      </c>
    </row>
    <row r="3" spans="1:5" x14ac:dyDescent="0.25">
      <c r="A3" t="s">
        <v>338</v>
      </c>
      <c r="B3" t="s">
        <v>72</v>
      </c>
      <c r="C3">
        <v>1.2726999999999999</v>
      </c>
      <c r="D3">
        <v>0.94289999999999996</v>
      </c>
      <c r="E3">
        <v>0.89380000000000004</v>
      </c>
    </row>
    <row r="4" spans="1:5" x14ac:dyDescent="0.25">
      <c r="A4" t="s">
        <v>338</v>
      </c>
      <c r="B4" t="s">
        <v>73</v>
      </c>
      <c r="C4">
        <v>1.2726999999999999</v>
      </c>
      <c r="D4">
        <v>0.52380000000000004</v>
      </c>
      <c r="E4">
        <v>1.1172</v>
      </c>
    </row>
    <row r="5" spans="1:5" x14ac:dyDescent="0.25">
      <c r="A5" t="s">
        <v>338</v>
      </c>
      <c r="B5" t="s">
        <v>74</v>
      </c>
      <c r="C5">
        <v>1.2726999999999999</v>
      </c>
      <c r="D5">
        <v>0.78569999999999995</v>
      </c>
      <c r="E5">
        <v>0.44690000000000002</v>
      </c>
    </row>
    <row r="6" spans="1:5" x14ac:dyDescent="0.25">
      <c r="A6" t="s">
        <v>338</v>
      </c>
      <c r="B6" t="s">
        <v>75</v>
      </c>
      <c r="C6">
        <v>1.2726999999999999</v>
      </c>
      <c r="D6">
        <v>0.62860000000000005</v>
      </c>
      <c r="E6">
        <v>1.7875000000000001</v>
      </c>
    </row>
    <row r="7" spans="1:5" x14ac:dyDescent="0.25">
      <c r="A7" t="s">
        <v>338</v>
      </c>
      <c r="B7" t="s">
        <v>76</v>
      </c>
      <c r="C7">
        <v>1.2726999999999999</v>
      </c>
      <c r="D7">
        <v>0.31430000000000002</v>
      </c>
      <c r="E7">
        <v>0.67030000000000001</v>
      </c>
    </row>
    <row r="8" spans="1:5" x14ac:dyDescent="0.25">
      <c r="A8" t="s">
        <v>338</v>
      </c>
      <c r="B8" t="s">
        <v>77</v>
      </c>
      <c r="C8">
        <v>1.2726999999999999</v>
      </c>
      <c r="D8">
        <v>1.3096000000000001</v>
      </c>
      <c r="E8">
        <v>1.8620000000000001</v>
      </c>
    </row>
    <row r="9" spans="1:5" x14ac:dyDescent="0.25">
      <c r="A9" t="s">
        <v>338</v>
      </c>
      <c r="B9" t="s">
        <v>78</v>
      </c>
      <c r="C9">
        <v>1.2726999999999999</v>
      </c>
      <c r="D9">
        <v>0.78569999999999995</v>
      </c>
      <c r="E9">
        <v>1.3406</v>
      </c>
    </row>
    <row r="10" spans="1:5" x14ac:dyDescent="0.25">
      <c r="A10" t="s">
        <v>338</v>
      </c>
      <c r="B10" t="s">
        <v>79</v>
      </c>
      <c r="C10">
        <v>1.2726999999999999</v>
      </c>
      <c r="D10">
        <v>1.7285999999999999</v>
      </c>
      <c r="E10">
        <v>1.5641</v>
      </c>
    </row>
    <row r="11" spans="1:5" x14ac:dyDescent="0.25">
      <c r="A11" t="s">
        <v>338</v>
      </c>
      <c r="B11" t="s">
        <v>80</v>
      </c>
      <c r="C11">
        <v>1.2726999999999999</v>
      </c>
      <c r="D11">
        <v>1.2572000000000001</v>
      </c>
      <c r="E11">
        <v>0.44690000000000002</v>
      </c>
    </row>
    <row r="12" spans="1:5" x14ac:dyDescent="0.25">
      <c r="A12" t="s">
        <v>338</v>
      </c>
      <c r="B12" t="s">
        <v>81</v>
      </c>
      <c r="C12">
        <v>1.2726999999999999</v>
      </c>
      <c r="D12">
        <v>0.65480000000000005</v>
      </c>
      <c r="E12">
        <v>0.55859999999999999</v>
      </c>
    </row>
    <row r="13" spans="1:5" x14ac:dyDescent="0.25">
      <c r="A13" t="s">
        <v>338</v>
      </c>
      <c r="B13" t="s">
        <v>82</v>
      </c>
      <c r="C13">
        <v>1.2726999999999999</v>
      </c>
      <c r="D13">
        <v>1.4404999999999999</v>
      </c>
      <c r="E13">
        <v>1.3033999999999999</v>
      </c>
    </row>
    <row r="14" spans="1:5" x14ac:dyDescent="0.25">
      <c r="A14" t="s">
        <v>338</v>
      </c>
      <c r="B14" t="s">
        <v>83</v>
      </c>
      <c r="C14">
        <v>1.2726999999999999</v>
      </c>
      <c r="D14">
        <v>0.78569999999999995</v>
      </c>
      <c r="E14">
        <v>0.74480000000000002</v>
      </c>
    </row>
    <row r="15" spans="1:5" x14ac:dyDescent="0.25">
      <c r="A15" t="s">
        <v>338</v>
      </c>
      <c r="B15" t="s">
        <v>84</v>
      </c>
      <c r="C15">
        <v>1.2726999999999999</v>
      </c>
      <c r="D15">
        <v>0.78569999999999995</v>
      </c>
      <c r="E15">
        <v>0.1862</v>
      </c>
    </row>
    <row r="16" spans="1:5" x14ac:dyDescent="0.25">
      <c r="A16" t="s">
        <v>338</v>
      </c>
      <c r="B16" t="s">
        <v>85</v>
      </c>
      <c r="C16">
        <v>1.2726999999999999</v>
      </c>
      <c r="D16">
        <v>1.4404999999999999</v>
      </c>
      <c r="E16">
        <v>1.4896</v>
      </c>
    </row>
    <row r="17" spans="1:5" x14ac:dyDescent="0.25">
      <c r="A17" t="s">
        <v>338</v>
      </c>
      <c r="B17" t="s">
        <v>86</v>
      </c>
      <c r="C17">
        <v>1.2726999999999999</v>
      </c>
      <c r="D17">
        <v>1.4404999999999999</v>
      </c>
      <c r="E17">
        <v>2.0482</v>
      </c>
    </row>
    <row r="18" spans="1:5" x14ac:dyDescent="0.25">
      <c r="A18" t="s">
        <v>338</v>
      </c>
      <c r="B18" t="s">
        <v>87</v>
      </c>
      <c r="C18">
        <v>1.2726999999999999</v>
      </c>
      <c r="D18">
        <v>0.62860000000000005</v>
      </c>
      <c r="E18">
        <v>0.22339999999999999</v>
      </c>
    </row>
    <row r="19" spans="1:5" x14ac:dyDescent="0.25">
      <c r="A19" t="s">
        <v>338</v>
      </c>
      <c r="B19" t="s">
        <v>88</v>
      </c>
      <c r="C19">
        <v>1.2726999999999999</v>
      </c>
      <c r="D19">
        <v>0.78569999999999995</v>
      </c>
      <c r="E19">
        <v>1.5641</v>
      </c>
    </row>
    <row r="20" spans="1:5" x14ac:dyDescent="0.25">
      <c r="A20" t="s">
        <v>338</v>
      </c>
      <c r="B20" t="s">
        <v>89</v>
      </c>
      <c r="C20">
        <v>1.2726999999999999</v>
      </c>
      <c r="D20">
        <v>0.47139999999999999</v>
      </c>
      <c r="E20">
        <v>0</v>
      </c>
    </row>
    <row r="21" spans="1:5" x14ac:dyDescent="0.25">
      <c r="A21" t="s">
        <v>338</v>
      </c>
      <c r="B21" t="s">
        <v>90</v>
      </c>
      <c r="C21">
        <v>1.2726999999999999</v>
      </c>
      <c r="D21">
        <v>1.4404999999999999</v>
      </c>
      <c r="E21">
        <v>0.74480000000000002</v>
      </c>
    </row>
    <row r="22" spans="1:5" x14ac:dyDescent="0.25">
      <c r="A22" t="s">
        <v>338</v>
      </c>
      <c r="B22" t="s">
        <v>91</v>
      </c>
      <c r="C22">
        <v>1.2726999999999999</v>
      </c>
      <c r="D22">
        <v>1.2572000000000001</v>
      </c>
      <c r="E22">
        <v>1.3406</v>
      </c>
    </row>
    <row r="23" spans="1:5" x14ac:dyDescent="0.25">
      <c r="A23" t="s">
        <v>338</v>
      </c>
      <c r="B23" t="s">
        <v>92</v>
      </c>
      <c r="C23">
        <v>1.2726999999999999</v>
      </c>
      <c r="D23">
        <v>0.94289999999999996</v>
      </c>
      <c r="E23">
        <v>0.67030000000000001</v>
      </c>
    </row>
    <row r="24" spans="1:5" x14ac:dyDescent="0.25">
      <c r="A24" t="s">
        <v>338</v>
      </c>
      <c r="B24" t="s">
        <v>93</v>
      </c>
      <c r="C24">
        <v>1.2726999999999999</v>
      </c>
      <c r="D24">
        <v>0.78569999999999995</v>
      </c>
      <c r="E24">
        <v>0.93100000000000005</v>
      </c>
    </row>
    <row r="25" spans="1:5" x14ac:dyDescent="0.25">
      <c r="A25" t="s">
        <v>338</v>
      </c>
      <c r="B25" t="s">
        <v>94</v>
      </c>
      <c r="C25">
        <v>1.2726999999999999</v>
      </c>
      <c r="D25">
        <v>1.2572000000000001</v>
      </c>
      <c r="E25">
        <v>0.22339999999999999</v>
      </c>
    </row>
    <row r="26" spans="1:5" x14ac:dyDescent="0.25">
      <c r="A26" t="s">
        <v>338</v>
      </c>
      <c r="B26" t="s">
        <v>95</v>
      </c>
      <c r="C26">
        <v>1.2726999999999999</v>
      </c>
      <c r="D26">
        <v>0.91669999999999996</v>
      </c>
      <c r="E26">
        <v>1.1172</v>
      </c>
    </row>
    <row r="27" spans="1:5" x14ac:dyDescent="0.25">
      <c r="A27" t="s">
        <v>338</v>
      </c>
      <c r="B27" t="s">
        <v>96</v>
      </c>
      <c r="C27">
        <v>1.2726999999999999</v>
      </c>
      <c r="D27">
        <v>1.5714999999999999</v>
      </c>
      <c r="E27">
        <v>0.37240000000000001</v>
      </c>
    </row>
    <row r="28" spans="1:5" x14ac:dyDescent="0.25">
      <c r="A28" t="s">
        <v>350</v>
      </c>
      <c r="B28" t="s">
        <v>97</v>
      </c>
      <c r="C28">
        <v>1.5476000000000001</v>
      </c>
      <c r="D28">
        <v>1.5077</v>
      </c>
      <c r="E28">
        <v>1.2727999999999999</v>
      </c>
    </row>
    <row r="29" spans="1:5" x14ac:dyDescent="0.25">
      <c r="A29" t="s">
        <v>350</v>
      </c>
      <c r="B29" t="s">
        <v>98</v>
      </c>
      <c r="C29">
        <v>1.5476000000000001</v>
      </c>
      <c r="D29">
        <v>1.0769</v>
      </c>
      <c r="E29">
        <v>0.5091</v>
      </c>
    </row>
    <row r="30" spans="1:5" x14ac:dyDescent="0.25">
      <c r="A30" t="s">
        <v>350</v>
      </c>
      <c r="B30" t="s">
        <v>99</v>
      </c>
      <c r="C30">
        <v>1.5476000000000001</v>
      </c>
      <c r="D30">
        <v>0.6462</v>
      </c>
      <c r="E30">
        <v>0.9546</v>
      </c>
    </row>
    <row r="31" spans="1:5" x14ac:dyDescent="0.25">
      <c r="A31" t="s">
        <v>350</v>
      </c>
      <c r="B31" t="s">
        <v>100</v>
      </c>
      <c r="C31">
        <v>1.5476000000000001</v>
      </c>
      <c r="D31">
        <v>0.6462</v>
      </c>
      <c r="E31">
        <v>0.76370000000000005</v>
      </c>
    </row>
    <row r="32" spans="1:5" x14ac:dyDescent="0.25">
      <c r="A32" t="s">
        <v>350</v>
      </c>
      <c r="B32" t="s">
        <v>101</v>
      </c>
      <c r="C32">
        <v>1.5476000000000001</v>
      </c>
      <c r="D32">
        <v>0.43080000000000002</v>
      </c>
      <c r="E32">
        <v>1.0182</v>
      </c>
    </row>
    <row r="33" spans="1:5" x14ac:dyDescent="0.25">
      <c r="A33" t="s">
        <v>350</v>
      </c>
      <c r="B33" t="s">
        <v>102</v>
      </c>
      <c r="C33">
        <v>1.5476000000000001</v>
      </c>
      <c r="D33">
        <v>0.48459999999999998</v>
      </c>
      <c r="E33">
        <v>1.3364</v>
      </c>
    </row>
    <row r="34" spans="1:5" x14ac:dyDescent="0.25">
      <c r="A34" t="s">
        <v>350</v>
      </c>
      <c r="B34" t="s">
        <v>103</v>
      </c>
      <c r="C34">
        <v>1.5476000000000001</v>
      </c>
      <c r="D34">
        <v>1.1308</v>
      </c>
      <c r="E34">
        <v>0.76370000000000005</v>
      </c>
    </row>
    <row r="35" spans="1:5" x14ac:dyDescent="0.25">
      <c r="A35" t="s">
        <v>350</v>
      </c>
      <c r="B35" t="s">
        <v>104</v>
      </c>
      <c r="C35">
        <v>1.5476000000000001</v>
      </c>
      <c r="D35">
        <v>1.0769</v>
      </c>
      <c r="E35">
        <v>0.5091</v>
      </c>
    </row>
    <row r="36" spans="1:5" x14ac:dyDescent="0.25">
      <c r="A36" t="s">
        <v>350</v>
      </c>
      <c r="B36" t="s">
        <v>105</v>
      </c>
      <c r="C36">
        <v>1.5476000000000001</v>
      </c>
      <c r="D36">
        <v>2.3693</v>
      </c>
      <c r="E36">
        <v>0.5091</v>
      </c>
    </row>
    <row r="37" spans="1:5" x14ac:dyDescent="0.25">
      <c r="A37" t="s">
        <v>350</v>
      </c>
      <c r="B37" t="s">
        <v>106</v>
      </c>
      <c r="C37">
        <v>1.5476000000000001</v>
      </c>
      <c r="D37">
        <v>1.2923</v>
      </c>
      <c r="E37">
        <v>1.3364</v>
      </c>
    </row>
    <row r="38" spans="1:5" x14ac:dyDescent="0.25">
      <c r="A38" t="s">
        <v>350</v>
      </c>
      <c r="B38" t="s">
        <v>107</v>
      </c>
      <c r="C38">
        <v>1.5476000000000001</v>
      </c>
      <c r="D38">
        <v>0.48459999999999998</v>
      </c>
      <c r="E38">
        <v>0.9546</v>
      </c>
    </row>
    <row r="39" spans="1:5" x14ac:dyDescent="0.25">
      <c r="A39" t="s">
        <v>350</v>
      </c>
      <c r="B39" t="s">
        <v>108</v>
      </c>
      <c r="C39">
        <v>1.5476000000000001</v>
      </c>
      <c r="D39">
        <v>1.1308</v>
      </c>
      <c r="E39">
        <v>1.7181999999999999</v>
      </c>
    </row>
    <row r="40" spans="1:5" x14ac:dyDescent="0.25">
      <c r="A40" t="s">
        <v>339</v>
      </c>
      <c r="B40" t="s">
        <v>109</v>
      </c>
      <c r="C40">
        <v>1.1616</v>
      </c>
      <c r="D40">
        <v>0.70440000000000003</v>
      </c>
      <c r="E40">
        <v>0.6</v>
      </c>
    </row>
    <row r="41" spans="1:5" x14ac:dyDescent="0.25">
      <c r="A41" t="s">
        <v>339</v>
      </c>
      <c r="B41" t="s">
        <v>110</v>
      </c>
      <c r="C41">
        <v>1.1616</v>
      </c>
      <c r="D41">
        <v>1.1477999999999999</v>
      </c>
      <c r="E41">
        <v>1.0476000000000001</v>
      </c>
    </row>
    <row r="42" spans="1:5" x14ac:dyDescent="0.25">
      <c r="A42" t="s">
        <v>339</v>
      </c>
      <c r="B42" t="s">
        <v>111</v>
      </c>
      <c r="C42">
        <v>1.1616</v>
      </c>
      <c r="D42">
        <v>1.7218</v>
      </c>
      <c r="E42">
        <v>0.52380000000000004</v>
      </c>
    </row>
    <row r="43" spans="1:5" x14ac:dyDescent="0.25">
      <c r="A43" t="s">
        <v>339</v>
      </c>
      <c r="B43" t="s">
        <v>112</v>
      </c>
      <c r="C43">
        <v>1.1616</v>
      </c>
      <c r="D43">
        <v>0.70440000000000003</v>
      </c>
      <c r="E43">
        <v>0.77139999999999997</v>
      </c>
    </row>
    <row r="44" spans="1:5" x14ac:dyDescent="0.25">
      <c r="A44" t="s">
        <v>339</v>
      </c>
      <c r="B44" t="s">
        <v>113</v>
      </c>
      <c r="C44">
        <v>1.1616</v>
      </c>
      <c r="D44">
        <v>1.2052</v>
      </c>
      <c r="E44">
        <v>1.5085999999999999</v>
      </c>
    </row>
    <row r="45" spans="1:5" x14ac:dyDescent="0.25">
      <c r="A45" t="s">
        <v>339</v>
      </c>
      <c r="B45" t="s">
        <v>114</v>
      </c>
      <c r="C45">
        <v>1.1616</v>
      </c>
      <c r="D45">
        <v>1.2912999999999999</v>
      </c>
      <c r="E45">
        <v>1.32</v>
      </c>
    </row>
    <row r="46" spans="1:5" x14ac:dyDescent="0.25">
      <c r="A46" t="s">
        <v>339</v>
      </c>
      <c r="B46" t="s">
        <v>115</v>
      </c>
      <c r="C46">
        <v>1.1616</v>
      </c>
      <c r="D46">
        <v>1.2052</v>
      </c>
      <c r="E46">
        <v>0.94289999999999996</v>
      </c>
    </row>
    <row r="47" spans="1:5" x14ac:dyDescent="0.25">
      <c r="A47" t="s">
        <v>339</v>
      </c>
      <c r="B47" t="s">
        <v>116</v>
      </c>
      <c r="C47">
        <v>1.1616</v>
      </c>
      <c r="D47">
        <v>0.4783</v>
      </c>
      <c r="E47">
        <v>1.5713999999999999</v>
      </c>
    </row>
    <row r="48" spans="1:5" x14ac:dyDescent="0.25">
      <c r="A48" t="s">
        <v>339</v>
      </c>
      <c r="B48" t="s">
        <v>117</v>
      </c>
      <c r="C48">
        <v>1.1616</v>
      </c>
      <c r="D48">
        <v>0.95650000000000002</v>
      </c>
      <c r="E48">
        <v>1.2572000000000001</v>
      </c>
    </row>
    <row r="49" spans="1:5" x14ac:dyDescent="0.25">
      <c r="A49" t="s">
        <v>339</v>
      </c>
      <c r="B49" t="s">
        <v>118</v>
      </c>
      <c r="C49">
        <v>1.1616</v>
      </c>
      <c r="D49">
        <v>0.94699999999999995</v>
      </c>
      <c r="E49">
        <v>1.2257</v>
      </c>
    </row>
    <row r="50" spans="1:5" x14ac:dyDescent="0.25">
      <c r="A50" t="s">
        <v>339</v>
      </c>
      <c r="B50" t="s">
        <v>119</v>
      </c>
      <c r="C50">
        <v>1.1616</v>
      </c>
      <c r="D50">
        <v>1.5305</v>
      </c>
      <c r="E50">
        <v>1.1524000000000001</v>
      </c>
    </row>
    <row r="51" spans="1:5" x14ac:dyDescent="0.25">
      <c r="A51" t="s">
        <v>339</v>
      </c>
      <c r="B51" t="s">
        <v>120</v>
      </c>
      <c r="C51">
        <v>1.1616</v>
      </c>
      <c r="D51">
        <v>0.8609</v>
      </c>
      <c r="E51">
        <v>0.84860000000000002</v>
      </c>
    </row>
    <row r="52" spans="1:5" x14ac:dyDescent="0.25">
      <c r="A52" t="s">
        <v>339</v>
      </c>
      <c r="B52" t="s">
        <v>121</v>
      </c>
      <c r="C52">
        <v>1.1616</v>
      </c>
      <c r="D52">
        <v>1.4635</v>
      </c>
      <c r="E52">
        <v>0.66</v>
      </c>
    </row>
    <row r="53" spans="1:5" x14ac:dyDescent="0.25">
      <c r="A53" t="s">
        <v>339</v>
      </c>
      <c r="B53" t="s">
        <v>122</v>
      </c>
      <c r="C53">
        <v>1.1616</v>
      </c>
      <c r="D53">
        <v>0.77480000000000004</v>
      </c>
      <c r="E53">
        <v>0.66</v>
      </c>
    </row>
    <row r="54" spans="1:5" x14ac:dyDescent="0.25">
      <c r="A54" t="s">
        <v>339</v>
      </c>
      <c r="B54" t="s">
        <v>123</v>
      </c>
      <c r="C54">
        <v>1.1616</v>
      </c>
      <c r="D54">
        <v>1.0522</v>
      </c>
      <c r="E54">
        <v>1.1524000000000001</v>
      </c>
    </row>
    <row r="55" spans="1:5" x14ac:dyDescent="0.25">
      <c r="A55" t="s">
        <v>339</v>
      </c>
      <c r="B55" t="s">
        <v>124</v>
      </c>
      <c r="C55">
        <v>1.1616</v>
      </c>
      <c r="D55">
        <v>0.78259999999999996</v>
      </c>
      <c r="E55">
        <v>1.1143000000000001</v>
      </c>
    </row>
    <row r="56" spans="1:5" x14ac:dyDescent="0.25">
      <c r="A56" t="s">
        <v>339</v>
      </c>
      <c r="B56" t="s">
        <v>125</v>
      </c>
      <c r="C56">
        <v>1.1616</v>
      </c>
      <c r="D56">
        <v>1.5651999999999999</v>
      </c>
      <c r="E56">
        <v>1.3714</v>
      </c>
    </row>
    <row r="57" spans="1:5" x14ac:dyDescent="0.25">
      <c r="A57" t="s">
        <v>339</v>
      </c>
      <c r="B57" t="s">
        <v>126</v>
      </c>
      <c r="C57">
        <v>1.1616</v>
      </c>
      <c r="D57">
        <v>0.8609</v>
      </c>
      <c r="E57">
        <v>0.77139999999999997</v>
      </c>
    </row>
    <row r="58" spans="1:5" x14ac:dyDescent="0.25">
      <c r="A58" t="s">
        <v>339</v>
      </c>
      <c r="B58" t="s">
        <v>127</v>
      </c>
      <c r="C58">
        <v>1.1616</v>
      </c>
      <c r="D58">
        <v>0.75329999999999997</v>
      </c>
      <c r="E58">
        <v>0.82499999999999996</v>
      </c>
    </row>
    <row r="59" spans="1:5" x14ac:dyDescent="0.25">
      <c r="A59" t="s">
        <v>339</v>
      </c>
      <c r="B59" t="s">
        <v>128</v>
      </c>
      <c r="C59">
        <v>1.1616</v>
      </c>
      <c r="D59">
        <v>0.1565</v>
      </c>
      <c r="E59">
        <v>0.77139999999999997</v>
      </c>
    </row>
    <row r="60" spans="1:5" x14ac:dyDescent="0.25">
      <c r="A60" t="s">
        <v>340</v>
      </c>
      <c r="B60" t="s">
        <v>129</v>
      </c>
      <c r="C60">
        <v>1.4554</v>
      </c>
      <c r="D60">
        <v>1.276</v>
      </c>
      <c r="E60">
        <v>0.69569999999999999</v>
      </c>
    </row>
    <row r="61" spans="1:5" x14ac:dyDescent="0.25">
      <c r="A61" t="s">
        <v>340</v>
      </c>
      <c r="B61" t="s">
        <v>130</v>
      </c>
      <c r="C61">
        <v>1.4554</v>
      </c>
      <c r="D61">
        <v>0.49080000000000001</v>
      </c>
      <c r="E61">
        <v>0.92759999999999998</v>
      </c>
    </row>
    <row r="62" spans="1:5" x14ac:dyDescent="0.25">
      <c r="A62" t="s">
        <v>340</v>
      </c>
      <c r="B62" t="s">
        <v>131</v>
      </c>
      <c r="C62">
        <v>1.4554</v>
      </c>
      <c r="D62">
        <v>1.0797000000000001</v>
      </c>
      <c r="E62">
        <v>0.2319</v>
      </c>
    </row>
    <row r="63" spans="1:5" x14ac:dyDescent="0.25">
      <c r="A63" t="s">
        <v>340</v>
      </c>
      <c r="B63" t="s">
        <v>132</v>
      </c>
      <c r="C63">
        <v>1.4554</v>
      </c>
      <c r="D63">
        <v>1.0797000000000001</v>
      </c>
      <c r="E63">
        <v>1.6232</v>
      </c>
    </row>
    <row r="64" spans="1:5" x14ac:dyDescent="0.25">
      <c r="A64" t="s">
        <v>340</v>
      </c>
      <c r="B64" t="s">
        <v>133</v>
      </c>
      <c r="C64">
        <v>1.4554</v>
      </c>
      <c r="D64">
        <v>0.49080000000000001</v>
      </c>
      <c r="E64">
        <v>1.6232</v>
      </c>
    </row>
    <row r="65" spans="1:5" x14ac:dyDescent="0.25">
      <c r="A65" t="s">
        <v>340</v>
      </c>
      <c r="B65" t="s">
        <v>134</v>
      </c>
      <c r="C65">
        <v>1.4554</v>
      </c>
      <c r="D65">
        <v>1.3742000000000001</v>
      </c>
      <c r="E65">
        <v>1.6232</v>
      </c>
    </row>
    <row r="66" spans="1:5" x14ac:dyDescent="0.25">
      <c r="A66" t="s">
        <v>340</v>
      </c>
      <c r="B66" t="s">
        <v>135</v>
      </c>
      <c r="C66">
        <v>1.4554</v>
      </c>
      <c r="D66">
        <v>2.0613000000000001</v>
      </c>
      <c r="E66">
        <v>0.69569999999999999</v>
      </c>
    </row>
    <row r="67" spans="1:5" x14ac:dyDescent="0.25">
      <c r="A67" t="s">
        <v>340</v>
      </c>
      <c r="B67" t="s">
        <v>136</v>
      </c>
      <c r="C67">
        <v>1.4554</v>
      </c>
      <c r="D67">
        <v>0.7853</v>
      </c>
      <c r="E67">
        <v>0.46379999999999999</v>
      </c>
    </row>
    <row r="68" spans="1:5" x14ac:dyDescent="0.25">
      <c r="A68" t="s">
        <v>340</v>
      </c>
      <c r="B68" t="s">
        <v>137</v>
      </c>
      <c r="C68">
        <v>1.4554</v>
      </c>
      <c r="D68">
        <v>0.88339999999999996</v>
      </c>
      <c r="E68">
        <v>0.69569999999999999</v>
      </c>
    </row>
    <row r="69" spans="1:5" x14ac:dyDescent="0.25">
      <c r="A69" t="s">
        <v>340</v>
      </c>
      <c r="B69" t="s">
        <v>138</v>
      </c>
      <c r="C69">
        <v>1.4554</v>
      </c>
      <c r="D69">
        <v>0.3926</v>
      </c>
      <c r="E69">
        <v>2.0870000000000002</v>
      </c>
    </row>
    <row r="70" spans="1:5" x14ac:dyDescent="0.25">
      <c r="A70" t="s">
        <v>340</v>
      </c>
      <c r="B70" t="s">
        <v>139</v>
      </c>
      <c r="C70">
        <v>1.4554</v>
      </c>
      <c r="D70">
        <v>1.3742000000000001</v>
      </c>
      <c r="E70">
        <v>0.46379999999999999</v>
      </c>
    </row>
    <row r="71" spans="1:5" x14ac:dyDescent="0.25">
      <c r="A71" t="s">
        <v>340</v>
      </c>
      <c r="B71" t="s">
        <v>140</v>
      </c>
      <c r="C71">
        <v>1.4554</v>
      </c>
      <c r="D71">
        <v>1.5705</v>
      </c>
      <c r="E71">
        <v>0.1159</v>
      </c>
    </row>
    <row r="72" spans="1:5" x14ac:dyDescent="0.25">
      <c r="A72" t="s">
        <v>340</v>
      </c>
      <c r="B72" t="s">
        <v>141</v>
      </c>
      <c r="C72">
        <v>1.4554</v>
      </c>
      <c r="D72">
        <v>0.7853</v>
      </c>
      <c r="E72">
        <v>0.69569999999999999</v>
      </c>
    </row>
    <row r="73" spans="1:5" x14ac:dyDescent="0.25">
      <c r="A73" t="s">
        <v>340</v>
      </c>
      <c r="B73" t="s">
        <v>142</v>
      </c>
      <c r="C73">
        <v>1.4554</v>
      </c>
      <c r="D73">
        <v>0.7853</v>
      </c>
      <c r="E73">
        <v>0.69569999999999999</v>
      </c>
    </row>
    <row r="74" spans="1:5" x14ac:dyDescent="0.25">
      <c r="A74" t="s">
        <v>340</v>
      </c>
      <c r="B74" t="s">
        <v>143</v>
      </c>
      <c r="C74">
        <v>1.4554</v>
      </c>
      <c r="D74">
        <v>0.88339999999999996</v>
      </c>
      <c r="E74">
        <v>2.2029999999999998</v>
      </c>
    </row>
    <row r="75" spans="1:5" x14ac:dyDescent="0.25">
      <c r="A75" t="s">
        <v>340</v>
      </c>
      <c r="B75" t="s">
        <v>144</v>
      </c>
      <c r="C75">
        <v>1.4554</v>
      </c>
      <c r="D75">
        <v>0.68710000000000004</v>
      </c>
      <c r="E75">
        <v>1.1595</v>
      </c>
    </row>
    <row r="76" spans="1:5" x14ac:dyDescent="0.25">
      <c r="A76" t="s">
        <v>341</v>
      </c>
      <c r="B76" t="s">
        <v>145</v>
      </c>
      <c r="C76">
        <v>1.3125</v>
      </c>
      <c r="D76">
        <v>1.0159</v>
      </c>
      <c r="E76">
        <v>0.55169999999999997</v>
      </c>
    </row>
    <row r="77" spans="1:5" x14ac:dyDescent="0.25">
      <c r="A77" t="s">
        <v>341</v>
      </c>
      <c r="B77" t="s">
        <v>146</v>
      </c>
      <c r="C77">
        <v>1.3125</v>
      </c>
      <c r="D77">
        <v>0.9143</v>
      </c>
      <c r="E77">
        <v>1.3242</v>
      </c>
    </row>
    <row r="78" spans="1:5" x14ac:dyDescent="0.25">
      <c r="A78" t="s">
        <v>341</v>
      </c>
      <c r="B78" t="s">
        <v>147</v>
      </c>
      <c r="C78">
        <v>1.3125</v>
      </c>
      <c r="D78">
        <v>0.76190000000000002</v>
      </c>
      <c r="E78">
        <v>0.62070000000000003</v>
      </c>
    </row>
    <row r="79" spans="1:5" x14ac:dyDescent="0.25">
      <c r="A79" t="s">
        <v>341</v>
      </c>
      <c r="B79" t="s">
        <v>148</v>
      </c>
      <c r="C79">
        <v>1.3125</v>
      </c>
      <c r="D79">
        <v>1.5238</v>
      </c>
      <c r="E79">
        <v>0.8276</v>
      </c>
    </row>
    <row r="80" spans="1:5" x14ac:dyDescent="0.25">
      <c r="A80" t="s">
        <v>341</v>
      </c>
      <c r="B80" t="s">
        <v>149</v>
      </c>
      <c r="C80">
        <v>1.3125</v>
      </c>
      <c r="D80">
        <v>1.9048</v>
      </c>
      <c r="E80">
        <v>0.62070000000000003</v>
      </c>
    </row>
    <row r="81" spans="1:5" x14ac:dyDescent="0.25">
      <c r="A81" t="s">
        <v>341</v>
      </c>
      <c r="B81" t="s">
        <v>150</v>
      </c>
      <c r="C81">
        <v>1.3125</v>
      </c>
      <c r="D81">
        <v>1.3332999999999999</v>
      </c>
      <c r="E81">
        <v>0.8276</v>
      </c>
    </row>
    <row r="82" spans="1:5" x14ac:dyDescent="0.25">
      <c r="A82" t="s">
        <v>341</v>
      </c>
      <c r="B82" t="s">
        <v>151</v>
      </c>
      <c r="C82">
        <v>1.3125</v>
      </c>
      <c r="D82">
        <v>0.95240000000000002</v>
      </c>
      <c r="E82">
        <v>1.2414000000000001</v>
      </c>
    </row>
    <row r="83" spans="1:5" x14ac:dyDescent="0.25">
      <c r="A83" t="s">
        <v>341</v>
      </c>
      <c r="B83" t="s">
        <v>152</v>
      </c>
      <c r="C83">
        <v>1.3125</v>
      </c>
      <c r="D83">
        <v>0.57140000000000002</v>
      </c>
      <c r="E83">
        <v>0.8276</v>
      </c>
    </row>
    <row r="84" spans="1:5" x14ac:dyDescent="0.25">
      <c r="A84" t="s">
        <v>341</v>
      </c>
      <c r="B84" t="s">
        <v>318</v>
      </c>
      <c r="C84">
        <v>1.3125</v>
      </c>
      <c r="D84">
        <v>1.1429</v>
      </c>
      <c r="E84">
        <v>0.4138</v>
      </c>
    </row>
    <row r="85" spans="1:5" x14ac:dyDescent="0.25">
      <c r="A85" t="s">
        <v>341</v>
      </c>
      <c r="B85" t="s">
        <v>153</v>
      </c>
      <c r="C85">
        <v>1.3125</v>
      </c>
      <c r="D85">
        <v>0.57140000000000002</v>
      </c>
      <c r="E85">
        <v>1.2414000000000001</v>
      </c>
    </row>
    <row r="86" spans="1:5" x14ac:dyDescent="0.25">
      <c r="A86" t="s">
        <v>341</v>
      </c>
      <c r="B86" t="s">
        <v>154</v>
      </c>
      <c r="C86">
        <v>1.3125</v>
      </c>
      <c r="D86">
        <v>0.38100000000000001</v>
      </c>
      <c r="E86">
        <v>1.8621000000000001</v>
      </c>
    </row>
    <row r="87" spans="1:5" x14ac:dyDescent="0.25">
      <c r="A87" t="s">
        <v>341</v>
      </c>
      <c r="B87" t="s">
        <v>319</v>
      </c>
      <c r="C87">
        <v>1.3125</v>
      </c>
      <c r="D87">
        <v>0.95240000000000002</v>
      </c>
      <c r="E87">
        <v>1.4482999999999999</v>
      </c>
    </row>
    <row r="88" spans="1:5" x14ac:dyDescent="0.25">
      <c r="A88" t="s">
        <v>351</v>
      </c>
      <c r="B88" t="s">
        <v>155</v>
      </c>
      <c r="C88">
        <v>1.2301</v>
      </c>
      <c r="D88">
        <v>0.65039999999999998</v>
      </c>
      <c r="E88">
        <v>1.1388</v>
      </c>
    </row>
    <row r="89" spans="1:5" x14ac:dyDescent="0.25">
      <c r="A89" t="s">
        <v>351</v>
      </c>
      <c r="B89" t="s">
        <v>156</v>
      </c>
      <c r="C89">
        <v>1.2301</v>
      </c>
      <c r="D89">
        <v>0.5081</v>
      </c>
      <c r="E89">
        <v>1.2043999999999999</v>
      </c>
    </row>
    <row r="90" spans="1:5" x14ac:dyDescent="0.25">
      <c r="A90" t="s">
        <v>351</v>
      </c>
      <c r="B90" t="s">
        <v>157</v>
      </c>
      <c r="C90">
        <v>1.2301</v>
      </c>
      <c r="D90">
        <v>0.97550000000000003</v>
      </c>
      <c r="E90">
        <v>1.3139000000000001</v>
      </c>
    </row>
    <row r="91" spans="1:5" x14ac:dyDescent="0.25">
      <c r="A91" t="s">
        <v>351</v>
      </c>
      <c r="B91" t="s">
        <v>158</v>
      </c>
      <c r="C91">
        <v>1.2301</v>
      </c>
      <c r="D91">
        <v>1.5356000000000001</v>
      </c>
      <c r="E91">
        <v>0.48659999999999998</v>
      </c>
    </row>
    <row r="92" spans="1:5" x14ac:dyDescent="0.25">
      <c r="A92" t="s">
        <v>351</v>
      </c>
      <c r="B92" t="s">
        <v>159</v>
      </c>
      <c r="C92">
        <v>1.2301</v>
      </c>
      <c r="D92">
        <v>1.0839000000000001</v>
      </c>
      <c r="E92">
        <v>1.1679999999999999</v>
      </c>
    </row>
    <row r="93" spans="1:5" x14ac:dyDescent="0.25">
      <c r="A93" t="s">
        <v>351</v>
      </c>
      <c r="B93" t="s">
        <v>160</v>
      </c>
      <c r="C93">
        <v>1.2301</v>
      </c>
      <c r="D93">
        <v>0.99360000000000004</v>
      </c>
      <c r="E93">
        <v>0.68130000000000002</v>
      </c>
    </row>
    <row r="94" spans="1:5" x14ac:dyDescent="0.25">
      <c r="A94" t="s">
        <v>351</v>
      </c>
      <c r="B94" t="s">
        <v>161</v>
      </c>
      <c r="C94">
        <v>1.2301</v>
      </c>
      <c r="D94">
        <v>1.3007</v>
      </c>
      <c r="E94">
        <v>0.78839999999999999</v>
      </c>
    </row>
    <row r="95" spans="1:5" x14ac:dyDescent="0.25">
      <c r="A95" t="s">
        <v>351</v>
      </c>
      <c r="B95" t="s">
        <v>162</v>
      </c>
      <c r="C95">
        <v>1.2301</v>
      </c>
      <c r="D95">
        <v>0.4516</v>
      </c>
      <c r="E95">
        <v>1.6546000000000001</v>
      </c>
    </row>
    <row r="96" spans="1:5" x14ac:dyDescent="0.25">
      <c r="A96" t="s">
        <v>351</v>
      </c>
      <c r="B96" t="s">
        <v>163</v>
      </c>
      <c r="C96">
        <v>1.2301</v>
      </c>
      <c r="D96">
        <v>1.4633</v>
      </c>
      <c r="E96">
        <v>0.438</v>
      </c>
    </row>
    <row r="97" spans="1:5" x14ac:dyDescent="0.25">
      <c r="A97" t="s">
        <v>351</v>
      </c>
      <c r="B97" t="s">
        <v>164</v>
      </c>
      <c r="C97">
        <v>1.2301</v>
      </c>
      <c r="D97">
        <v>1.1380999999999999</v>
      </c>
      <c r="E97">
        <v>0.96360000000000001</v>
      </c>
    </row>
    <row r="98" spans="1:5" x14ac:dyDescent="0.25">
      <c r="A98" t="s">
        <v>351</v>
      </c>
      <c r="B98" t="s">
        <v>165</v>
      </c>
      <c r="C98">
        <v>1.2301</v>
      </c>
      <c r="D98">
        <v>0.40649999999999997</v>
      </c>
      <c r="E98">
        <v>1.3139000000000001</v>
      </c>
    </row>
    <row r="99" spans="1:5" x14ac:dyDescent="0.25">
      <c r="A99" t="s">
        <v>351</v>
      </c>
      <c r="B99" t="s">
        <v>166</v>
      </c>
      <c r="C99">
        <v>1.2301</v>
      </c>
      <c r="D99">
        <v>1.4452</v>
      </c>
      <c r="E99">
        <v>0.876</v>
      </c>
    </row>
    <row r="100" spans="1:5" x14ac:dyDescent="0.25">
      <c r="A100" t="s">
        <v>342</v>
      </c>
      <c r="B100" t="s">
        <v>167</v>
      </c>
      <c r="C100">
        <v>1.3511</v>
      </c>
      <c r="D100">
        <v>1.6653</v>
      </c>
      <c r="E100">
        <v>0.83979999999999999</v>
      </c>
    </row>
    <row r="101" spans="1:5" x14ac:dyDescent="0.25">
      <c r="A101" t="s">
        <v>342</v>
      </c>
      <c r="B101" t="s">
        <v>168</v>
      </c>
      <c r="C101">
        <v>1.3511</v>
      </c>
      <c r="D101">
        <v>1.0044999999999999</v>
      </c>
      <c r="E101">
        <v>1.1396999999999999</v>
      </c>
    </row>
    <row r="102" spans="1:5" x14ac:dyDescent="0.25">
      <c r="A102" t="s">
        <v>342</v>
      </c>
      <c r="B102" t="s">
        <v>169</v>
      </c>
      <c r="C102">
        <v>1.3511</v>
      </c>
      <c r="D102">
        <v>1.0044999999999999</v>
      </c>
      <c r="E102">
        <v>0.89980000000000004</v>
      </c>
    </row>
    <row r="103" spans="1:5" x14ac:dyDescent="0.25">
      <c r="A103" t="s">
        <v>342</v>
      </c>
      <c r="B103" t="s">
        <v>170</v>
      </c>
      <c r="C103">
        <v>1.3511</v>
      </c>
      <c r="D103">
        <v>0.80179999999999996</v>
      </c>
      <c r="E103">
        <v>1.2597</v>
      </c>
    </row>
    <row r="104" spans="1:5" x14ac:dyDescent="0.25">
      <c r="A104" t="s">
        <v>342</v>
      </c>
      <c r="B104" t="s">
        <v>171</v>
      </c>
      <c r="C104">
        <v>1.3511</v>
      </c>
      <c r="D104">
        <v>0.74009999999999998</v>
      </c>
      <c r="E104">
        <v>1.0982000000000001</v>
      </c>
    </row>
    <row r="105" spans="1:5" x14ac:dyDescent="0.25">
      <c r="A105" t="s">
        <v>342</v>
      </c>
      <c r="B105" t="s">
        <v>172</v>
      </c>
      <c r="C105">
        <v>1.3511</v>
      </c>
      <c r="D105">
        <v>0.4229</v>
      </c>
      <c r="E105">
        <v>1.3196000000000001</v>
      </c>
    </row>
    <row r="106" spans="1:5" x14ac:dyDescent="0.25">
      <c r="A106" t="s">
        <v>342</v>
      </c>
      <c r="B106" t="s">
        <v>173</v>
      </c>
      <c r="C106">
        <v>1.3511</v>
      </c>
      <c r="D106">
        <v>1.2524999999999999</v>
      </c>
      <c r="E106">
        <v>0.64600000000000002</v>
      </c>
    </row>
    <row r="107" spans="1:5" x14ac:dyDescent="0.25">
      <c r="A107" t="s">
        <v>342</v>
      </c>
      <c r="B107" t="s">
        <v>174</v>
      </c>
      <c r="C107">
        <v>1.3511</v>
      </c>
      <c r="D107">
        <v>1.0817000000000001</v>
      </c>
      <c r="E107">
        <v>0.64600000000000002</v>
      </c>
    </row>
    <row r="108" spans="1:5" x14ac:dyDescent="0.25">
      <c r="A108" t="s">
        <v>342</v>
      </c>
      <c r="B108" t="s">
        <v>175</v>
      </c>
      <c r="C108">
        <v>1.3511</v>
      </c>
      <c r="D108">
        <v>1.4233</v>
      </c>
      <c r="E108">
        <v>0.64600000000000002</v>
      </c>
    </row>
    <row r="109" spans="1:5" x14ac:dyDescent="0.25">
      <c r="A109" t="s">
        <v>342</v>
      </c>
      <c r="B109" t="s">
        <v>176</v>
      </c>
      <c r="C109">
        <v>1.3511</v>
      </c>
      <c r="D109">
        <v>0.68320000000000003</v>
      </c>
      <c r="E109">
        <v>1.4857</v>
      </c>
    </row>
    <row r="110" spans="1:5" x14ac:dyDescent="0.25">
      <c r="A110" t="s">
        <v>343</v>
      </c>
      <c r="B110" t="s">
        <v>177</v>
      </c>
      <c r="C110">
        <v>1.2796000000000001</v>
      </c>
      <c r="D110">
        <v>1.0047999999999999</v>
      </c>
      <c r="E110">
        <v>0.82250000000000001</v>
      </c>
    </row>
    <row r="111" spans="1:5" x14ac:dyDescent="0.25">
      <c r="A111" t="s">
        <v>343</v>
      </c>
      <c r="B111" t="s">
        <v>178</v>
      </c>
      <c r="C111">
        <v>1.2796000000000001</v>
      </c>
      <c r="D111">
        <v>1.042</v>
      </c>
      <c r="E111">
        <v>1.181</v>
      </c>
    </row>
    <row r="112" spans="1:5" x14ac:dyDescent="0.25">
      <c r="A112" t="s">
        <v>343</v>
      </c>
      <c r="B112" t="s">
        <v>179</v>
      </c>
      <c r="C112">
        <v>1.2796000000000001</v>
      </c>
      <c r="D112">
        <v>1.2374000000000001</v>
      </c>
      <c r="E112">
        <v>1.4024000000000001</v>
      </c>
    </row>
    <row r="113" spans="1:5" x14ac:dyDescent="0.25">
      <c r="A113" t="s">
        <v>343</v>
      </c>
      <c r="B113" t="s">
        <v>180</v>
      </c>
      <c r="C113">
        <v>1.2796000000000001</v>
      </c>
      <c r="D113">
        <v>0.66990000000000005</v>
      </c>
      <c r="E113">
        <v>1.2020999999999999</v>
      </c>
    </row>
    <row r="114" spans="1:5" x14ac:dyDescent="0.25">
      <c r="A114" t="s">
        <v>343</v>
      </c>
      <c r="B114" t="s">
        <v>181</v>
      </c>
      <c r="C114">
        <v>1.2796000000000001</v>
      </c>
      <c r="D114">
        <v>1.1982999999999999</v>
      </c>
      <c r="E114">
        <v>1.3581000000000001</v>
      </c>
    </row>
    <row r="115" spans="1:5" x14ac:dyDescent="0.25">
      <c r="A115" t="s">
        <v>343</v>
      </c>
      <c r="B115" t="s">
        <v>182</v>
      </c>
      <c r="C115">
        <v>1.2796000000000001</v>
      </c>
      <c r="D115">
        <v>1.5028999999999999</v>
      </c>
      <c r="E115">
        <v>1.022</v>
      </c>
    </row>
    <row r="116" spans="1:5" x14ac:dyDescent="0.25">
      <c r="A116" t="s">
        <v>343</v>
      </c>
      <c r="B116" t="s">
        <v>183</v>
      </c>
      <c r="C116">
        <v>1.2796000000000001</v>
      </c>
      <c r="D116">
        <v>0.94899999999999995</v>
      </c>
      <c r="E116">
        <v>1.3918999999999999</v>
      </c>
    </row>
    <row r="117" spans="1:5" x14ac:dyDescent="0.25">
      <c r="A117" t="s">
        <v>343</v>
      </c>
      <c r="B117" t="s">
        <v>184</v>
      </c>
      <c r="C117">
        <v>1.2796000000000001</v>
      </c>
      <c r="D117">
        <v>1.6231</v>
      </c>
      <c r="E117">
        <v>0.68130000000000002</v>
      </c>
    </row>
    <row r="118" spans="1:5" x14ac:dyDescent="0.25">
      <c r="A118" t="s">
        <v>343</v>
      </c>
      <c r="B118" t="s">
        <v>185</v>
      </c>
      <c r="C118">
        <v>1.2796000000000001</v>
      </c>
      <c r="D118">
        <v>0.83730000000000004</v>
      </c>
      <c r="E118">
        <v>0.63270000000000004</v>
      </c>
    </row>
    <row r="119" spans="1:5" x14ac:dyDescent="0.25">
      <c r="A119" t="s">
        <v>343</v>
      </c>
      <c r="B119" t="s">
        <v>186</v>
      </c>
      <c r="C119">
        <v>1.2796000000000001</v>
      </c>
      <c r="D119">
        <v>0.62519999999999998</v>
      </c>
      <c r="E119">
        <v>1.0629</v>
      </c>
    </row>
    <row r="120" spans="1:5" x14ac:dyDescent="0.25">
      <c r="A120" t="s">
        <v>343</v>
      </c>
      <c r="B120" t="s">
        <v>187</v>
      </c>
      <c r="C120">
        <v>1.2796000000000001</v>
      </c>
      <c r="D120">
        <v>1.3955</v>
      </c>
      <c r="E120">
        <v>0.69589999999999996</v>
      </c>
    </row>
    <row r="121" spans="1:5" x14ac:dyDescent="0.25">
      <c r="A121" t="s">
        <v>343</v>
      </c>
      <c r="B121" t="s">
        <v>188</v>
      </c>
      <c r="C121">
        <v>1.2796000000000001</v>
      </c>
      <c r="D121">
        <v>0.83360000000000001</v>
      </c>
      <c r="E121">
        <v>0.94479999999999997</v>
      </c>
    </row>
    <row r="122" spans="1:5" x14ac:dyDescent="0.25">
      <c r="A122" t="s">
        <v>343</v>
      </c>
      <c r="B122" t="s">
        <v>189</v>
      </c>
      <c r="C122">
        <v>1.2796000000000001</v>
      </c>
      <c r="D122">
        <v>0.60109999999999997</v>
      </c>
      <c r="E122">
        <v>1.4308000000000001</v>
      </c>
    </row>
    <row r="123" spans="1:5" x14ac:dyDescent="0.25">
      <c r="A123" t="s">
        <v>343</v>
      </c>
      <c r="B123" t="s">
        <v>190</v>
      </c>
      <c r="C123">
        <v>1.2796000000000001</v>
      </c>
      <c r="D123">
        <v>0.55820000000000003</v>
      </c>
      <c r="E123">
        <v>0.69589999999999996</v>
      </c>
    </row>
    <row r="124" spans="1:5" x14ac:dyDescent="0.25">
      <c r="A124" t="s">
        <v>343</v>
      </c>
      <c r="B124" t="s">
        <v>191</v>
      </c>
      <c r="C124">
        <v>1.2796000000000001</v>
      </c>
      <c r="D124">
        <v>0.61399999999999999</v>
      </c>
      <c r="E124">
        <v>0.94899999999999995</v>
      </c>
    </row>
    <row r="125" spans="1:5" x14ac:dyDescent="0.25">
      <c r="A125" t="s">
        <v>343</v>
      </c>
      <c r="B125" t="s">
        <v>192</v>
      </c>
      <c r="C125">
        <v>1.2796000000000001</v>
      </c>
      <c r="D125">
        <v>1.1164000000000001</v>
      </c>
      <c r="E125">
        <v>0.82250000000000001</v>
      </c>
    </row>
    <row r="126" spans="1:5" x14ac:dyDescent="0.25">
      <c r="A126" t="s">
        <v>343</v>
      </c>
      <c r="B126" t="s">
        <v>193</v>
      </c>
      <c r="C126">
        <v>1.2796000000000001</v>
      </c>
      <c r="D126">
        <v>0.50239999999999996</v>
      </c>
      <c r="E126">
        <v>1.1388</v>
      </c>
    </row>
    <row r="127" spans="1:5" x14ac:dyDescent="0.25">
      <c r="A127" t="s">
        <v>343</v>
      </c>
      <c r="B127" t="s">
        <v>194</v>
      </c>
      <c r="C127">
        <v>1.2796000000000001</v>
      </c>
      <c r="D127">
        <v>1.1422000000000001</v>
      </c>
      <c r="E127">
        <v>0.61319999999999997</v>
      </c>
    </row>
    <row r="128" spans="1:5" x14ac:dyDescent="0.25">
      <c r="A128" t="s">
        <v>343</v>
      </c>
      <c r="B128" t="s">
        <v>195</v>
      </c>
      <c r="C128">
        <v>1.2796000000000001</v>
      </c>
      <c r="D128">
        <v>1.8234999999999999</v>
      </c>
      <c r="E128">
        <v>0.53139999999999998</v>
      </c>
    </row>
    <row r="129" spans="1:5" x14ac:dyDescent="0.25">
      <c r="A129" t="s">
        <v>343</v>
      </c>
      <c r="B129" t="s">
        <v>196</v>
      </c>
      <c r="C129">
        <v>1.2796000000000001</v>
      </c>
      <c r="D129">
        <v>0.78149999999999997</v>
      </c>
      <c r="E129">
        <v>1.4551000000000001</v>
      </c>
    </row>
    <row r="130" spans="1:5" x14ac:dyDescent="0.25">
      <c r="A130" t="s">
        <v>344</v>
      </c>
      <c r="B130" t="s">
        <v>197</v>
      </c>
      <c r="C130">
        <v>1.3976999999999999</v>
      </c>
      <c r="D130">
        <v>0.79959999999999998</v>
      </c>
      <c r="E130">
        <v>1.8339000000000001</v>
      </c>
    </row>
    <row r="131" spans="1:5" x14ac:dyDescent="0.25">
      <c r="A131" t="s">
        <v>344</v>
      </c>
      <c r="B131" t="s">
        <v>198</v>
      </c>
      <c r="C131">
        <v>1.3976999999999999</v>
      </c>
      <c r="D131">
        <v>0.56479999999999997</v>
      </c>
      <c r="E131">
        <v>0.99450000000000005</v>
      </c>
    </row>
    <row r="132" spans="1:5" x14ac:dyDescent="0.25">
      <c r="A132" t="s">
        <v>344</v>
      </c>
      <c r="B132" t="s">
        <v>199</v>
      </c>
      <c r="C132">
        <v>1.3976999999999999</v>
      </c>
      <c r="D132">
        <v>1.4309000000000001</v>
      </c>
      <c r="E132">
        <v>0.89500000000000002</v>
      </c>
    </row>
    <row r="133" spans="1:5" x14ac:dyDescent="0.25">
      <c r="A133" t="s">
        <v>344</v>
      </c>
      <c r="B133" t="s">
        <v>200</v>
      </c>
      <c r="C133">
        <v>1.3976999999999999</v>
      </c>
      <c r="D133">
        <v>1.2264999999999999</v>
      </c>
      <c r="E133">
        <v>0.8548</v>
      </c>
    </row>
    <row r="134" spans="1:5" x14ac:dyDescent="0.25">
      <c r="A134" t="s">
        <v>344</v>
      </c>
      <c r="B134" t="s">
        <v>201</v>
      </c>
      <c r="C134">
        <v>1.3976999999999999</v>
      </c>
      <c r="D134">
        <v>0.8417</v>
      </c>
      <c r="E134">
        <v>1.0003</v>
      </c>
    </row>
    <row r="135" spans="1:5" x14ac:dyDescent="0.25">
      <c r="A135" t="s">
        <v>344</v>
      </c>
      <c r="B135" t="s">
        <v>202</v>
      </c>
      <c r="C135">
        <v>1.3976999999999999</v>
      </c>
      <c r="D135">
        <v>1.2358</v>
      </c>
      <c r="E135">
        <v>0.77300000000000002</v>
      </c>
    </row>
    <row r="136" spans="1:5" x14ac:dyDescent="0.25">
      <c r="A136" t="s">
        <v>344</v>
      </c>
      <c r="B136" t="s">
        <v>203</v>
      </c>
      <c r="C136">
        <v>1.3976999999999999</v>
      </c>
      <c r="D136">
        <v>0.82279999999999998</v>
      </c>
      <c r="E136">
        <v>0.94469999999999998</v>
      </c>
    </row>
    <row r="137" spans="1:5" x14ac:dyDescent="0.25">
      <c r="A137" t="s">
        <v>344</v>
      </c>
      <c r="B137" t="s">
        <v>204</v>
      </c>
      <c r="C137">
        <v>1.3976999999999999</v>
      </c>
      <c r="D137">
        <v>0.58919999999999995</v>
      </c>
      <c r="E137">
        <v>1.0003</v>
      </c>
    </row>
    <row r="138" spans="1:5" x14ac:dyDescent="0.25">
      <c r="A138" t="s">
        <v>344</v>
      </c>
      <c r="B138" t="s">
        <v>205</v>
      </c>
      <c r="C138">
        <v>1.3976999999999999</v>
      </c>
      <c r="D138">
        <v>0.96799999999999997</v>
      </c>
      <c r="E138">
        <v>1.2782</v>
      </c>
    </row>
    <row r="139" spans="1:5" x14ac:dyDescent="0.25">
      <c r="A139" t="s">
        <v>344</v>
      </c>
      <c r="B139" t="s">
        <v>206</v>
      </c>
      <c r="C139">
        <v>1.3976999999999999</v>
      </c>
      <c r="D139">
        <v>0.97909999999999997</v>
      </c>
      <c r="E139">
        <v>0.89500000000000002</v>
      </c>
    </row>
    <row r="140" spans="1:5" x14ac:dyDescent="0.25">
      <c r="A140" t="s">
        <v>344</v>
      </c>
      <c r="B140" t="s">
        <v>207</v>
      </c>
      <c r="C140">
        <v>1.3976999999999999</v>
      </c>
      <c r="D140">
        <v>0.6734</v>
      </c>
      <c r="E140">
        <v>1.2782</v>
      </c>
    </row>
    <row r="141" spans="1:5" x14ac:dyDescent="0.25">
      <c r="A141" t="s">
        <v>344</v>
      </c>
      <c r="B141" t="s">
        <v>208</v>
      </c>
      <c r="C141">
        <v>1.3976999999999999</v>
      </c>
      <c r="D141">
        <v>0.85170000000000001</v>
      </c>
      <c r="E141">
        <v>0.98970000000000002</v>
      </c>
    </row>
    <row r="142" spans="1:5" x14ac:dyDescent="0.25">
      <c r="A142" t="s">
        <v>344</v>
      </c>
      <c r="B142" t="s">
        <v>209</v>
      </c>
      <c r="C142">
        <v>1.3976999999999999</v>
      </c>
      <c r="D142">
        <v>0.93010000000000004</v>
      </c>
      <c r="E142">
        <v>0.89749999999999996</v>
      </c>
    </row>
    <row r="143" spans="1:5" x14ac:dyDescent="0.25">
      <c r="A143" t="s">
        <v>344</v>
      </c>
      <c r="B143" t="s">
        <v>210</v>
      </c>
      <c r="C143">
        <v>1.3976999999999999</v>
      </c>
      <c r="D143">
        <v>1.1783999999999999</v>
      </c>
      <c r="E143">
        <v>0.94469999999999998</v>
      </c>
    </row>
    <row r="144" spans="1:5" x14ac:dyDescent="0.25">
      <c r="A144" t="s">
        <v>344</v>
      </c>
      <c r="B144" t="s">
        <v>211</v>
      </c>
      <c r="C144">
        <v>1.3976999999999999</v>
      </c>
      <c r="D144">
        <v>1.2683</v>
      </c>
      <c r="E144">
        <v>0.73</v>
      </c>
    </row>
    <row r="145" spans="1:5" x14ac:dyDescent="0.25">
      <c r="A145" t="s">
        <v>344</v>
      </c>
      <c r="B145" t="s">
        <v>212</v>
      </c>
      <c r="C145">
        <v>1.3976999999999999</v>
      </c>
      <c r="D145">
        <v>1.3513999999999999</v>
      </c>
      <c r="E145">
        <v>1.1022000000000001</v>
      </c>
    </row>
    <row r="146" spans="1:5" x14ac:dyDescent="0.25">
      <c r="A146" t="s">
        <v>344</v>
      </c>
      <c r="B146" t="s">
        <v>213</v>
      </c>
      <c r="C146">
        <v>1.3976999999999999</v>
      </c>
      <c r="D146">
        <v>1.0544</v>
      </c>
      <c r="E146">
        <v>1.1933</v>
      </c>
    </row>
    <row r="147" spans="1:5" x14ac:dyDescent="0.25">
      <c r="A147" t="s">
        <v>344</v>
      </c>
      <c r="B147" t="s">
        <v>214</v>
      </c>
      <c r="C147">
        <v>1.3976999999999999</v>
      </c>
      <c r="D147">
        <v>1.0731999999999999</v>
      </c>
      <c r="E147">
        <v>0.6613</v>
      </c>
    </row>
    <row r="148" spans="1:5" x14ac:dyDescent="0.25">
      <c r="A148" t="s">
        <v>345</v>
      </c>
      <c r="B148" t="s">
        <v>215</v>
      </c>
      <c r="C148">
        <v>1.875</v>
      </c>
      <c r="D148">
        <v>1.3867</v>
      </c>
      <c r="E148">
        <v>0.81820000000000004</v>
      </c>
    </row>
    <row r="149" spans="1:5" x14ac:dyDescent="0.25">
      <c r="A149" t="s">
        <v>345</v>
      </c>
      <c r="B149" t="s">
        <v>216</v>
      </c>
      <c r="C149">
        <v>1.875</v>
      </c>
      <c r="D149">
        <v>0.71109999999999995</v>
      </c>
      <c r="E149">
        <v>1.4545999999999999</v>
      </c>
    </row>
    <row r="150" spans="1:5" x14ac:dyDescent="0.25">
      <c r="A150" t="s">
        <v>345</v>
      </c>
      <c r="B150" t="s">
        <v>217</v>
      </c>
      <c r="C150">
        <v>1.875</v>
      </c>
      <c r="D150">
        <v>1.0667</v>
      </c>
      <c r="E150">
        <v>0.72729999999999995</v>
      </c>
    </row>
    <row r="151" spans="1:5" x14ac:dyDescent="0.25">
      <c r="A151" t="s">
        <v>345</v>
      </c>
      <c r="B151" t="s">
        <v>218</v>
      </c>
      <c r="C151">
        <v>1.875</v>
      </c>
      <c r="D151">
        <v>1.0074000000000001</v>
      </c>
      <c r="E151">
        <v>0.54549999999999998</v>
      </c>
    </row>
    <row r="152" spans="1:5" x14ac:dyDescent="0.25">
      <c r="A152" t="s">
        <v>345</v>
      </c>
      <c r="B152" t="s">
        <v>219</v>
      </c>
      <c r="C152">
        <v>1.875</v>
      </c>
      <c r="D152">
        <v>0.77039999999999997</v>
      </c>
      <c r="E152">
        <v>0.90910000000000002</v>
      </c>
    </row>
    <row r="153" spans="1:5" x14ac:dyDescent="0.25">
      <c r="A153" t="s">
        <v>345</v>
      </c>
      <c r="B153" t="s">
        <v>220</v>
      </c>
      <c r="C153">
        <v>1.875</v>
      </c>
      <c r="D153">
        <v>0.65190000000000003</v>
      </c>
      <c r="E153">
        <v>1.1818</v>
      </c>
    </row>
    <row r="154" spans="1:5" x14ac:dyDescent="0.25">
      <c r="A154" t="s">
        <v>345</v>
      </c>
      <c r="B154" t="s">
        <v>221</v>
      </c>
      <c r="C154">
        <v>1.875</v>
      </c>
      <c r="D154">
        <v>1.837</v>
      </c>
      <c r="E154">
        <v>0.81820000000000004</v>
      </c>
    </row>
    <row r="155" spans="1:5" x14ac:dyDescent="0.25">
      <c r="A155" t="s">
        <v>345</v>
      </c>
      <c r="B155" t="s">
        <v>222</v>
      </c>
      <c r="C155">
        <v>1.875</v>
      </c>
      <c r="D155">
        <v>1.0667</v>
      </c>
      <c r="E155">
        <v>1.125</v>
      </c>
    </row>
    <row r="156" spans="1:5" x14ac:dyDescent="0.25">
      <c r="A156" t="s">
        <v>345</v>
      </c>
      <c r="B156" t="s">
        <v>223</v>
      </c>
      <c r="C156">
        <v>1.875</v>
      </c>
      <c r="D156">
        <v>1.363</v>
      </c>
      <c r="E156">
        <v>0.90910000000000002</v>
      </c>
    </row>
    <row r="157" spans="1:5" x14ac:dyDescent="0.25">
      <c r="A157" t="s">
        <v>345</v>
      </c>
      <c r="B157" t="s">
        <v>224</v>
      </c>
      <c r="C157">
        <v>1.875</v>
      </c>
      <c r="D157">
        <v>0.74670000000000003</v>
      </c>
      <c r="E157">
        <v>0.9</v>
      </c>
    </row>
    <row r="158" spans="1:5" x14ac:dyDescent="0.25">
      <c r="A158" t="s">
        <v>345</v>
      </c>
      <c r="B158" t="s">
        <v>225</v>
      </c>
      <c r="C158">
        <v>1.875</v>
      </c>
      <c r="D158">
        <v>0.65190000000000003</v>
      </c>
      <c r="E158">
        <v>0.54549999999999998</v>
      </c>
    </row>
    <row r="159" spans="1:5" x14ac:dyDescent="0.25">
      <c r="A159" t="s">
        <v>345</v>
      </c>
      <c r="B159" t="s">
        <v>226</v>
      </c>
      <c r="C159">
        <v>1.875</v>
      </c>
      <c r="D159">
        <v>0.65190000000000003</v>
      </c>
      <c r="E159">
        <v>1.5455000000000001</v>
      </c>
    </row>
    <row r="160" spans="1:5" x14ac:dyDescent="0.25">
      <c r="A160" t="s">
        <v>345</v>
      </c>
      <c r="B160" t="s">
        <v>227</v>
      </c>
      <c r="C160">
        <v>1.875</v>
      </c>
      <c r="D160">
        <v>1.1852</v>
      </c>
      <c r="E160">
        <v>0.72729999999999995</v>
      </c>
    </row>
    <row r="161" spans="1:5" x14ac:dyDescent="0.25">
      <c r="A161" t="s">
        <v>345</v>
      </c>
      <c r="B161" t="s">
        <v>228</v>
      </c>
      <c r="C161">
        <v>1.875</v>
      </c>
      <c r="D161">
        <v>0.6</v>
      </c>
      <c r="E161">
        <v>1.7386999999999999</v>
      </c>
    </row>
    <row r="162" spans="1:5" x14ac:dyDescent="0.25">
      <c r="A162" t="s">
        <v>345</v>
      </c>
      <c r="B162" t="s">
        <v>229</v>
      </c>
      <c r="C162">
        <v>1.875</v>
      </c>
      <c r="D162">
        <v>1.0074000000000001</v>
      </c>
      <c r="E162">
        <v>1</v>
      </c>
    </row>
    <row r="163" spans="1:5" x14ac:dyDescent="0.25">
      <c r="A163" t="s">
        <v>345</v>
      </c>
      <c r="B163" t="s">
        <v>230</v>
      </c>
      <c r="C163">
        <v>1.875</v>
      </c>
      <c r="D163">
        <v>1.2444</v>
      </c>
      <c r="E163">
        <v>1.1818</v>
      </c>
    </row>
    <row r="164" spans="1:5" x14ac:dyDescent="0.25">
      <c r="A164" t="s">
        <v>346</v>
      </c>
      <c r="B164" t="s">
        <v>231</v>
      </c>
      <c r="C164">
        <v>1.4576</v>
      </c>
      <c r="D164">
        <v>1.1434</v>
      </c>
      <c r="E164">
        <v>1.4677</v>
      </c>
    </row>
    <row r="165" spans="1:5" x14ac:dyDescent="0.25">
      <c r="A165" t="s">
        <v>346</v>
      </c>
      <c r="B165" t="s">
        <v>232</v>
      </c>
      <c r="C165">
        <v>1.4576</v>
      </c>
      <c r="D165">
        <v>0.45739999999999997</v>
      </c>
      <c r="E165">
        <v>1.1740999999999999</v>
      </c>
    </row>
    <row r="166" spans="1:5" x14ac:dyDescent="0.25">
      <c r="A166" t="s">
        <v>346</v>
      </c>
      <c r="B166" t="s">
        <v>233</v>
      </c>
      <c r="C166">
        <v>1.4576</v>
      </c>
      <c r="D166">
        <v>0.96050000000000002</v>
      </c>
      <c r="E166">
        <v>0.88060000000000005</v>
      </c>
    </row>
    <row r="167" spans="1:5" x14ac:dyDescent="0.25">
      <c r="A167" t="s">
        <v>346</v>
      </c>
      <c r="B167" t="s">
        <v>234</v>
      </c>
      <c r="C167">
        <v>1.4576</v>
      </c>
      <c r="D167">
        <v>0.85760000000000003</v>
      </c>
      <c r="E167">
        <v>0.22009999999999999</v>
      </c>
    </row>
    <row r="168" spans="1:5" x14ac:dyDescent="0.25">
      <c r="A168" t="s">
        <v>346</v>
      </c>
      <c r="B168" t="s">
        <v>235</v>
      </c>
      <c r="C168">
        <v>1.4576</v>
      </c>
      <c r="D168">
        <v>1.3721000000000001</v>
      </c>
      <c r="E168">
        <v>0.58709999999999996</v>
      </c>
    </row>
    <row r="169" spans="1:5" x14ac:dyDescent="0.25">
      <c r="A169" t="s">
        <v>346</v>
      </c>
      <c r="B169" t="s">
        <v>322</v>
      </c>
      <c r="C169">
        <v>1.4576</v>
      </c>
      <c r="D169">
        <v>0.85760000000000003</v>
      </c>
      <c r="E169">
        <v>2.2014999999999998</v>
      </c>
    </row>
    <row r="170" spans="1:5" x14ac:dyDescent="0.25">
      <c r="A170" t="s">
        <v>346</v>
      </c>
      <c r="B170" t="s">
        <v>236</v>
      </c>
      <c r="C170">
        <v>1.4576</v>
      </c>
      <c r="D170">
        <v>0.68610000000000004</v>
      </c>
      <c r="E170">
        <v>0</v>
      </c>
    </row>
    <row r="171" spans="1:5" x14ac:dyDescent="0.25">
      <c r="A171" t="s">
        <v>346</v>
      </c>
      <c r="B171" t="s">
        <v>237</v>
      </c>
      <c r="C171">
        <v>1.4576</v>
      </c>
      <c r="D171">
        <v>1.2005999999999999</v>
      </c>
      <c r="E171">
        <v>1.7612000000000001</v>
      </c>
    </row>
    <row r="172" spans="1:5" x14ac:dyDescent="0.25">
      <c r="A172" t="s">
        <v>346</v>
      </c>
      <c r="B172" t="s">
        <v>238</v>
      </c>
      <c r="C172">
        <v>1.4576</v>
      </c>
      <c r="D172">
        <v>1.6008</v>
      </c>
      <c r="E172">
        <v>0.29349999999999998</v>
      </c>
    </row>
    <row r="173" spans="1:5" x14ac:dyDescent="0.25">
      <c r="A173" t="s">
        <v>346</v>
      </c>
      <c r="B173" t="s">
        <v>321</v>
      </c>
      <c r="C173">
        <v>1.4576</v>
      </c>
      <c r="D173">
        <v>1.1434</v>
      </c>
      <c r="E173">
        <v>0.58709999999999996</v>
      </c>
    </row>
    <row r="174" spans="1:5" x14ac:dyDescent="0.25">
      <c r="A174" t="s">
        <v>346</v>
      </c>
      <c r="B174" t="s">
        <v>239</v>
      </c>
      <c r="C174">
        <v>1.4576</v>
      </c>
      <c r="D174">
        <v>1.3721000000000001</v>
      </c>
      <c r="E174">
        <v>1.7612000000000001</v>
      </c>
    </row>
    <row r="175" spans="1:5" x14ac:dyDescent="0.25">
      <c r="A175" t="s">
        <v>346</v>
      </c>
      <c r="B175" t="s">
        <v>240</v>
      </c>
      <c r="C175">
        <v>1.4576</v>
      </c>
      <c r="D175">
        <v>0.68610000000000004</v>
      </c>
      <c r="E175">
        <v>0.66039999999999999</v>
      </c>
    </row>
    <row r="176" spans="1:5" x14ac:dyDescent="0.25">
      <c r="A176" t="s">
        <v>346</v>
      </c>
      <c r="B176" t="s">
        <v>241</v>
      </c>
      <c r="C176">
        <v>1.4576</v>
      </c>
      <c r="D176">
        <v>0.91469999999999996</v>
      </c>
      <c r="E176">
        <v>0.88060000000000005</v>
      </c>
    </row>
    <row r="177" spans="1:5" x14ac:dyDescent="0.25">
      <c r="A177" t="s">
        <v>346</v>
      </c>
      <c r="B177" t="s">
        <v>320</v>
      </c>
      <c r="C177">
        <v>1.4576</v>
      </c>
      <c r="D177">
        <v>0.85760000000000003</v>
      </c>
      <c r="E177">
        <v>1.7612000000000001</v>
      </c>
    </row>
    <row r="178" spans="1:5" x14ac:dyDescent="0.25">
      <c r="A178" t="s">
        <v>346</v>
      </c>
      <c r="B178" t="s">
        <v>242</v>
      </c>
      <c r="C178">
        <v>1.4576</v>
      </c>
      <c r="D178">
        <v>0.34300000000000003</v>
      </c>
      <c r="E178">
        <v>0.88060000000000005</v>
      </c>
    </row>
    <row r="179" spans="1:5" x14ac:dyDescent="0.25">
      <c r="A179" t="s">
        <v>346</v>
      </c>
      <c r="B179" t="s">
        <v>243</v>
      </c>
      <c r="C179">
        <v>1.4576</v>
      </c>
      <c r="D179">
        <v>1.2005999999999999</v>
      </c>
      <c r="E179">
        <v>0.88060000000000005</v>
      </c>
    </row>
    <row r="180" spans="1:5" x14ac:dyDescent="0.25">
      <c r="A180" t="s">
        <v>346</v>
      </c>
      <c r="B180" t="s">
        <v>244</v>
      </c>
      <c r="C180">
        <v>1.4576</v>
      </c>
      <c r="D180">
        <v>1.3721000000000001</v>
      </c>
      <c r="E180">
        <v>0.29349999999999998</v>
      </c>
    </row>
    <row r="181" spans="1:5" x14ac:dyDescent="0.25">
      <c r="A181" t="s">
        <v>346</v>
      </c>
      <c r="B181" t="s">
        <v>245</v>
      </c>
      <c r="C181">
        <v>1.4576</v>
      </c>
      <c r="D181">
        <v>1.3721000000000001</v>
      </c>
      <c r="E181">
        <v>1.1740999999999999</v>
      </c>
    </row>
    <row r="182" spans="1:5" x14ac:dyDescent="0.25">
      <c r="A182" t="s">
        <v>347</v>
      </c>
      <c r="B182" t="s">
        <v>246</v>
      </c>
      <c r="C182">
        <v>1.2811999999999999</v>
      </c>
      <c r="D182">
        <v>0.78049999999999997</v>
      </c>
      <c r="E182">
        <v>2.0125999999999999</v>
      </c>
    </row>
    <row r="183" spans="1:5" x14ac:dyDescent="0.25">
      <c r="A183" t="s">
        <v>347</v>
      </c>
      <c r="B183" t="s">
        <v>247</v>
      </c>
      <c r="C183">
        <v>1.2811999999999999</v>
      </c>
      <c r="D183">
        <v>1.7562</v>
      </c>
      <c r="E183">
        <v>0.90569999999999995</v>
      </c>
    </row>
    <row r="184" spans="1:5" x14ac:dyDescent="0.25">
      <c r="A184" t="s">
        <v>347</v>
      </c>
      <c r="B184" t="s">
        <v>248</v>
      </c>
      <c r="C184">
        <v>1.2811999999999999</v>
      </c>
      <c r="D184">
        <v>1.0407</v>
      </c>
      <c r="E184">
        <v>1.2076</v>
      </c>
    </row>
    <row r="185" spans="1:5" x14ac:dyDescent="0.25">
      <c r="A185" t="s">
        <v>347</v>
      </c>
      <c r="B185" t="s">
        <v>249</v>
      </c>
      <c r="C185">
        <v>1.2811999999999999</v>
      </c>
      <c r="D185">
        <v>1.1708000000000001</v>
      </c>
      <c r="E185">
        <v>1.8113999999999999</v>
      </c>
    </row>
    <row r="186" spans="1:5" x14ac:dyDescent="0.25">
      <c r="A186" t="s">
        <v>347</v>
      </c>
      <c r="B186" t="s">
        <v>324</v>
      </c>
      <c r="C186">
        <v>1.2811999999999999</v>
      </c>
      <c r="D186">
        <v>2.1463999999999999</v>
      </c>
      <c r="E186">
        <v>0</v>
      </c>
    </row>
    <row r="187" spans="1:5" x14ac:dyDescent="0.25">
      <c r="A187" t="s">
        <v>347</v>
      </c>
      <c r="B187" t="s">
        <v>250</v>
      </c>
      <c r="C187">
        <v>1.2811999999999999</v>
      </c>
      <c r="D187">
        <v>0.1951</v>
      </c>
      <c r="E187">
        <v>0.90569999999999995</v>
      </c>
    </row>
    <row r="188" spans="1:5" x14ac:dyDescent="0.25">
      <c r="A188" t="s">
        <v>347</v>
      </c>
      <c r="B188" t="s">
        <v>251</v>
      </c>
      <c r="C188">
        <v>1.2811999999999999</v>
      </c>
      <c r="D188">
        <v>0.58540000000000003</v>
      </c>
      <c r="E188">
        <v>0.90569999999999995</v>
      </c>
    </row>
    <row r="189" spans="1:5" x14ac:dyDescent="0.25">
      <c r="A189" t="s">
        <v>347</v>
      </c>
      <c r="B189" t="s">
        <v>323</v>
      </c>
      <c r="C189">
        <v>1.2811999999999999</v>
      </c>
      <c r="D189">
        <v>0.58540000000000003</v>
      </c>
      <c r="E189">
        <v>0.6038</v>
      </c>
    </row>
    <row r="190" spans="1:5" x14ac:dyDescent="0.25">
      <c r="A190" t="s">
        <v>347</v>
      </c>
      <c r="B190" t="s">
        <v>252</v>
      </c>
      <c r="C190">
        <v>1.2811999999999999</v>
      </c>
      <c r="D190">
        <v>2.5367000000000002</v>
      </c>
      <c r="E190">
        <v>0.90569999999999995</v>
      </c>
    </row>
    <row r="191" spans="1:5" x14ac:dyDescent="0.25">
      <c r="A191" t="s">
        <v>347</v>
      </c>
      <c r="B191" t="s">
        <v>253</v>
      </c>
      <c r="C191">
        <v>1.2811999999999999</v>
      </c>
      <c r="D191">
        <v>0.97560000000000002</v>
      </c>
      <c r="E191">
        <v>0.90569999999999995</v>
      </c>
    </row>
    <row r="192" spans="1:5" x14ac:dyDescent="0.25">
      <c r="A192" t="s">
        <v>347</v>
      </c>
      <c r="B192" t="s">
        <v>255</v>
      </c>
      <c r="C192">
        <v>1.2811999999999999</v>
      </c>
      <c r="D192">
        <v>0.62439999999999996</v>
      </c>
      <c r="E192">
        <v>1.4491000000000001</v>
      </c>
    </row>
    <row r="193" spans="1:5" x14ac:dyDescent="0.25">
      <c r="A193" t="s">
        <v>347</v>
      </c>
      <c r="B193" t="s">
        <v>256</v>
      </c>
      <c r="C193">
        <v>1.2811999999999999</v>
      </c>
      <c r="D193">
        <v>0.1951</v>
      </c>
      <c r="E193">
        <v>1.2076</v>
      </c>
    </row>
    <row r="194" spans="1:5" x14ac:dyDescent="0.25">
      <c r="A194" t="s">
        <v>347</v>
      </c>
      <c r="B194" t="s">
        <v>257</v>
      </c>
      <c r="C194">
        <v>1.2811999999999999</v>
      </c>
      <c r="D194">
        <v>0.78049999999999997</v>
      </c>
      <c r="E194">
        <v>1.5095000000000001</v>
      </c>
    </row>
    <row r="195" spans="1:5" x14ac:dyDescent="0.25">
      <c r="A195" t="s">
        <v>347</v>
      </c>
      <c r="B195" t="s">
        <v>325</v>
      </c>
      <c r="C195">
        <v>1.2811999999999999</v>
      </c>
      <c r="D195">
        <v>0.52029999999999998</v>
      </c>
      <c r="E195">
        <v>0.40250000000000002</v>
      </c>
    </row>
    <row r="196" spans="1:5" x14ac:dyDescent="0.25">
      <c r="A196" t="s">
        <v>347</v>
      </c>
      <c r="B196" t="s">
        <v>258</v>
      </c>
      <c r="C196">
        <v>1.2811999999999999</v>
      </c>
      <c r="D196">
        <v>1.0927</v>
      </c>
      <c r="E196">
        <v>0.72460000000000002</v>
      </c>
    </row>
    <row r="197" spans="1:5" x14ac:dyDescent="0.25">
      <c r="A197" t="s">
        <v>347</v>
      </c>
      <c r="B197" t="s">
        <v>259</v>
      </c>
      <c r="C197">
        <v>1.2811999999999999</v>
      </c>
      <c r="D197">
        <v>0.93659999999999999</v>
      </c>
      <c r="E197">
        <v>0.72460000000000002</v>
      </c>
    </row>
    <row r="198" spans="1:5" x14ac:dyDescent="0.25">
      <c r="A198" t="s">
        <v>348</v>
      </c>
      <c r="B198" t="s">
        <v>260</v>
      </c>
      <c r="C198">
        <v>1.4286000000000001</v>
      </c>
      <c r="D198">
        <v>1.1666000000000001</v>
      </c>
      <c r="E198">
        <v>1.0667</v>
      </c>
    </row>
    <row r="199" spans="1:5" x14ac:dyDescent="0.25">
      <c r="A199" t="s">
        <v>348</v>
      </c>
      <c r="B199" t="s">
        <v>261</v>
      </c>
      <c r="C199">
        <v>1.4286000000000001</v>
      </c>
      <c r="D199">
        <v>0.875</v>
      </c>
      <c r="E199">
        <v>1.4</v>
      </c>
    </row>
    <row r="200" spans="1:5" x14ac:dyDescent="0.25">
      <c r="A200" t="s">
        <v>348</v>
      </c>
      <c r="B200" t="s">
        <v>262</v>
      </c>
      <c r="C200">
        <v>1.4286000000000001</v>
      </c>
      <c r="D200">
        <v>0.93330000000000002</v>
      </c>
      <c r="E200">
        <v>0.5333</v>
      </c>
    </row>
    <row r="201" spans="1:5" x14ac:dyDescent="0.25">
      <c r="A201" t="s">
        <v>348</v>
      </c>
      <c r="B201" t="s">
        <v>263</v>
      </c>
      <c r="C201">
        <v>1.4286000000000001</v>
      </c>
      <c r="D201">
        <v>0.93330000000000002</v>
      </c>
      <c r="E201">
        <v>1.0667</v>
      </c>
    </row>
    <row r="202" spans="1:5" x14ac:dyDescent="0.25">
      <c r="A202" t="s">
        <v>348</v>
      </c>
      <c r="B202" t="s">
        <v>326</v>
      </c>
      <c r="C202">
        <v>1.4286000000000001</v>
      </c>
      <c r="D202">
        <v>0.4667</v>
      </c>
      <c r="E202">
        <v>0.8</v>
      </c>
    </row>
    <row r="203" spans="1:5" x14ac:dyDescent="0.25">
      <c r="A203" t="s">
        <v>348</v>
      </c>
      <c r="B203" t="s">
        <v>264</v>
      </c>
      <c r="C203">
        <v>1.4286000000000001</v>
      </c>
      <c r="D203">
        <v>0.7</v>
      </c>
      <c r="E203">
        <v>2</v>
      </c>
    </row>
    <row r="204" spans="1:5" x14ac:dyDescent="0.25">
      <c r="A204" t="s">
        <v>348</v>
      </c>
      <c r="B204" t="s">
        <v>265</v>
      </c>
      <c r="C204">
        <v>1.4286000000000001</v>
      </c>
      <c r="D204">
        <v>0.7</v>
      </c>
      <c r="E204">
        <v>1.2</v>
      </c>
    </row>
    <row r="205" spans="1:5" x14ac:dyDescent="0.25">
      <c r="A205" t="s">
        <v>348</v>
      </c>
      <c r="B205" t="s">
        <v>266</v>
      </c>
      <c r="C205">
        <v>1.4286000000000001</v>
      </c>
      <c r="D205">
        <v>1.1666000000000001</v>
      </c>
      <c r="E205">
        <v>0.8</v>
      </c>
    </row>
    <row r="206" spans="1:5" x14ac:dyDescent="0.25">
      <c r="A206" t="s">
        <v>348</v>
      </c>
      <c r="B206" t="s">
        <v>267</v>
      </c>
      <c r="C206">
        <v>1.4286000000000001</v>
      </c>
      <c r="D206">
        <v>1.4</v>
      </c>
      <c r="E206">
        <v>0.6</v>
      </c>
    </row>
    <row r="207" spans="1:5" x14ac:dyDescent="0.25">
      <c r="A207" t="s">
        <v>348</v>
      </c>
      <c r="B207" t="s">
        <v>327</v>
      </c>
      <c r="C207">
        <v>1.4286000000000001</v>
      </c>
      <c r="D207">
        <v>0.7</v>
      </c>
      <c r="E207">
        <v>1.0667</v>
      </c>
    </row>
    <row r="208" spans="1:5" x14ac:dyDescent="0.25">
      <c r="A208" t="s">
        <v>348</v>
      </c>
      <c r="B208" t="s">
        <v>268</v>
      </c>
      <c r="C208">
        <v>1.4286000000000001</v>
      </c>
      <c r="D208">
        <v>1.4</v>
      </c>
      <c r="E208">
        <v>0.4</v>
      </c>
    </row>
    <row r="209" spans="1:5" x14ac:dyDescent="0.25">
      <c r="A209" t="s">
        <v>348</v>
      </c>
      <c r="B209" t="s">
        <v>269</v>
      </c>
      <c r="C209">
        <v>1.4286000000000001</v>
      </c>
      <c r="D209">
        <v>1.8666</v>
      </c>
      <c r="E209">
        <v>0.26669999999999999</v>
      </c>
    </row>
    <row r="210" spans="1:5" x14ac:dyDescent="0.25">
      <c r="A210" t="s">
        <v>348</v>
      </c>
      <c r="B210" t="s">
        <v>270</v>
      </c>
      <c r="C210">
        <v>1.4286000000000001</v>
      </c>
      <c r="D210">
        <v>1.05</v>
      </c>
      <c r="E210">
        <v>1</v>
      </c>
    </row>
    <row r="211" spans="1:5" x14ac:dyDescent="0.25">
      <c r="A211" t="s">
        <v>348</v>
      </c>
      <c r="B211" t="s">
        <v>271</v>
      </c>
      <c r="C211">
        <v>1.4286000000000001</v>
      </c>
      <c r="D211">
        <v>0.875</v>
      </c>
      <c r="E211">
        <v>1.4</v>
      </c>
    </row>
    <row r="212" spans="1:5" x14ac:dyDescent="0.25">
      <c r="A212" t="s">
        <v>348</v>
      </c>
      <c r="B212" t="s">
        <v>272</v>
      </c>
      <c r="C212">
        <v>1.4286000000000001</v>
      </c>
      <c r="D212">
        <v>0.35</v>
      </c>
      <c r="E212">
        <v>1.2</v>
      </c>
    </row>
    <row r="213" spans="1:5" x14ac:dyDescent="0.25">
      <c r="A213" t="s">
        <v>348</v>
      </c>
      <c r="B213" t="s">
        <v>273</v>
      </c>
      <c r="C213">
        <v>1.4286000000000001</v>
      </c>
      <c r="D213">
        <v>1.6333</v>
      </c>
      <c r="E213">
        <v>0.8</v>
      </c>
    </row>
    <row r="214" spans="1:5" x14ac:dyDescent="0.25">
      <c r="A214" t="s">
        <v>349</v>
      </c>
      <c r="B214" t="s">
        <v>274</v>
      </c>
      <c r="C214">
        <v>1.4861</v>
      </c>
      <c r="D214">
        <v>1.1438999999999999</v>
      </c>
      <c r="E214">
        <v>0.47060000000000002</v>
      </c>
    </row>
    <row r="215" spans="1:5" x14ac:dyDescent="0.25">
      <c r="A215" t="s">
        <v>349</v>
      </c>
      <c r="B215" t="s">
        <v>275</v>
      </c>
      <c r="C215">
        <v>1.4861</v>
      </c>
      <c r="D215">
        <v>1.0094000000000001</v>
      </c>
      <c r="E215">
        <v>1.1765000000000001</v>
      </c>
    </row>
    <row r="216" spans="1:5" x14ac:dyDescent="0.25">
      <c r="A216" t="s">
        <v>349</v>
      </c>
      <c r="B216" t="s">
        <v>276</v>
      </c>
      <c r="C216">
        <v>1.4861</v>
      </c>
      <c r="D216">
        <v>1.4131</v>
      </c>
      <c r="E216">
        <v>0.75290000000000001</v>
      </c>
    </row>
    <row r="217" spans="1:5" x14ac:dyDescent="0.25">
      <c r="A217" t="s">
        <v>349</v>
      </c>
      <c r="B217" t="s">
        <v>277</v>
      </c>
      <c r="C217">
        <v>1.4861</v>
      </c>
      <c r="D217">
        <v>1.3458000000000001</v>
      </c>
      <c r="E217">
        <v>1.1294</v>
      </c>
    </row>
    <row r="218" spans="1:5" x14ac:dyDescent="0.25">
      <c r="A218" t="s">
        <v>349</v>
      </c>
      <c r="B218" t="s">
        <v>278</v>
      </c>
      <c r="C218">
        <v>1.4861</v>
      </c>
      <c r="D218">
        <v>0.94210000000000005</v>
      </c>
      <c r="E218">
        <v>1.2235</v>
      </c>
    </row>
    <row r="219" spans="1:5" x14ac:dyDescent="0.25">
      <c r="A219" t="s">
        <v>349</v>
      </c>
      <c r="B219" t="s">
        <v>279</v>
      </c>
      <c r="C219">
        <v>1.4861</v>
      </c>
      <c r="D219">
        <v>1.514</v>
      </c>
      <c r="E219">
        <v>1.4117999999999999</v>
      </c>
    </row>
    <row r="220" spans="1:5" x14ac:dyDescent="0.25">
      <c r="A220" t="s">
        <v>349</v>
      </c>
      <c r="B220" t="s">
        <v>280</v>
      </c>
      <c r="C220">
        <v>1.4861</v>
      </c>
      <c r="D220">
        <v>0.50470000000000004</v>
      </c>
      <c r="E220">
        <v>0.47060000000000002</v>
      </c>
    </row>
    <row r="221" spans="1:5" x14ac:dyDescent="0.25">
      <c r="A221" t="s">
        <v>349</v>
      </c>
      <c r="B221" t="s">
        <v>281</v>
      </c>
      <c r="C221">
        <v>1.4861</v>
      </c>
      <c r="D221">
        <v>1.3458000000000001</v>
      </c>
      <c r="E221">
        <v>1.1503000000000001</v>
      </c>
    </row>
    <row r="222" spans="1:5" x14ac:dyDescent="0.25">
      <c r="A222" t="s">
        <v>349</v>
      </c>
      <c r="B222" t="s">
        <v>282</v>
      </c>
      <c r="C222">
        <v>1.4861</v>
      </c>
      <c r="D222">
        <v>0.74019999999999997</v>
      </c>
      <c r="E222">
        <v>0.94120000000000004</v>
      </c>
    </row>
    <row r="223" spans="1:5" x14ac:dyDescent="0.25">
      <c r="A223" t="s">
        <v>349</v>
      </c>
      <c r="B223" t="s">
        <v>283</v>
      </c>
      <c r="C223">
        <v>1.4861</v>
      </c>
      <c r="D223">
        <v>1.6449</v>
      </c>
      <c r="E223">
        <v>1.1503000000000001</v>
      </c>
    </row>
    <row r="224" spans="1:5" x14ac:dyDescent="0.25">
      <c r="A224" t="s">
        <v>349</v>
      </c>
      <c r="B224" t="s">
        <v>284</v>
      </c>
      <c r="C224">
        <v>1.4861</v>
      </c>
      <c r="D224">
        <v>0.25230000000000002</v>
      </c>
      <c r="E224">
        <v>0.58819999999999995</v>
      </c>
    </row>
    <row r="225" spans="1:5" x14ac:dyDescent="0.25">
      <c r="A225" t="s">
        <v>349</v>
      </c>
      <c r="B225" t="s">
        <v>285</v>
      </c>
      <c r="C225">
        <v>1.4861</v>
      </c>
      <c r="D225">
        <v>1.0934999999999999</v>
      </c>
      <c r="E225">
        <v>0.94120000000000004</v>
      </c>
    </row>
    <row r="226" spans="1:5" x14ac:dyDescent="0.25">
      <c r="A226" t="s">
        <v>349</v>
      </c>
      <c r="B226" t="s">
        <v>286</v>
      </c>
      <c r="C226">
        <v>1.4861</v>
      </c>
      <c r="D226">
        <v>0.4486</v>
      </c>
      <c r="E226">
        <v>1.4641</v>
      </c>
    </row>
    <row r="227" spans="1:5" x14ac:dyDescent="0.25">
      <c r="A227" t="s">
        <v>349</v>
      </c>
      <c r="B227" t="s">
        <v>287</v>
      </c>
      <c r="C227">
        <v>1.4861</v>
      </c>
      <c r="D227">
        <v>1.0467</v>
      </c>
      <c r="E227">
        <v>1.2548999999999999</v>
      </c>
    </row>
    <row r="228" spans="1:5" x14ac:dyDescent="0.25">
      <c r="A228" t="s">
        <v>349</v>
      </c>
      <c r="B228" t="s">
        <v>288</v>
      </c>
      <c r="C228">
        <v>1.4861</v>
      </c>
      <c r="D228">
        <v>0.67290000000000005</v>
      </c>
      <c r="E228">
        <v>0.73199999999999998</v>
      </c>
    </row>
    <row r="229" spans="1:5" x14ac:dyDescent="0.25">
      <c r="A229" t="s">
        <v>349</v>
      </c>
      <c r="B229" t="s">
        <v>289</v>
      </c>
      <c r="C229">
        <v>1.4861</v>
      </c>
      <c r="D229">
        <v>0.74770000000000003</v>
      </c>
      <c r="E229">
        <v>1.1503000000000001</v>
      </c>
    </row>
    <row r="230" spans="1:5" x14ac:dyDescent="0.25">
      <c r="A230" t="s">
        <v>290</v>
      </c>
      <c r="B230" t="s">
        <v>291</v>
      </c>
      <c r="C230">
        <v>1.5981000000000001</v>
      </c>
      <c r="D230">
        <v>0.88649999999999995</v>
      </c>
      <c r="E230">
        <v>0.66869999999999996</v>
      </c>
    </row>
    <row r="231" spans="1:5" x14ac:dyDescent="0.25">
      <c r="A231" t="s">
        <v>290</v>
      </c>
      <c r="B231" t="s">
        <v>292</v>
      </c>
      <c r="C231">
        <v>1.5981000000000001</v>
      </c>
      <c r="D231">
        <v>0.85329999999999995</v>
      </c>
      <c r="E231">
        <v>1.3779999999999999</v>
      </c>
    </row>
    <row r="232" spans="1:5" x14ac:dyDescent="0.25">
      <c r="A232" t="s">
        <v>290</v>
      </c>
      <c r="B232" t="s">
        <v>293</v>
      </c>
      <c r="C232">
        <v>1.5981000000000001</v>
      </c>
      <c r="D232">
        <v>0.86639999999999995</v>
      </c>
      <c r="E232">
        <v>1.0287999999999999</v>
      </c>
    </row>
    <row r="233" spans="1:5" x14ac:dyDescent="0.25">
      <c r="A233" t="s">
        <v>290</v>
      </c>
      <c r="B233" t="s">
        <v>294</v>
      </c>
      <c r="C233">
        <v>1.5981000000000001</v>
      </c>
      <c r="D233">
        <v>1.1376999999999999</v>
      </c>
      <c r="E233">
        <v>1.1348</v>
      </c>
    </row>
    <row r="234" spans="1:5" x14ac:dyDescent="0.25">
      <c r="A234" t="s">
        <v>290</v>
      </c>
      <c r="B234" t="s">
        <v>295</v>
      </c>
      <c r="C234">
        <v>1.5981000000000001</v>
      </c>
      <c r="D234">
        <v>1.0808</v>
      </c>
      <c r="E234">
        <v>0.81059999999999999</v>
      </c>
    </row>
    <row r="235" spans="1:5" x14ac:dyDescent="0.25">
      <c r="A235" t="s">
        <v>290</v>
      </c>
      <c r="B235" t="s">
        <v>296</v>
      </c>
      <c r="C235">
        <v>1.5981000000000001</v>
      </c>
      <c r="D235">
        <v>1.0951</v>
      </c>
      <c r="E235">
        <v>1.2632000000000001</v>
      </c>
    </row>
    <row r="236" spans="1:5" x14ac:dyDescent="0.25">
      <c r="A236" t="s">
        <v>290</v>
      </c>
      <c r="B236" t="s">
        <v>297</v>
      </c>
      <c r="C236">
        <v>1.5981000000000001</v>
      </c>
      <c r="D236">
        <v>1.1946000000000001</v>
      </c>
      <c r="E236">
        <v>0.64849999999999997</v>
      </c>
    </row>
    <row r="237" spans="1:5" x14ac:dyDescent="0.25">
      <c r="A237" t="s">
        <v>290</v>
      </c>
      <c r="B237" t="s">
        <v>298</v>
      </c>
      <c r="C237">
        <v>1.5981000000000001</v>
      </c>
      <c r="D237">
        <v>0.50060000000000004</v>
      </c>
      <c r="E237">
        <v>0.98080000000000001</v>
      </c>
    </row>
    <row r="238" spans="1:5" x14ac:dyDescent="0.25">
      <c r="A238" t="s">
        <v>290</v>
      </c>
      <c r="B238" t="s">
        <v>299</v>
      </c>
      <c r="C238">
        <v>1.5981000000000001</v>
      </c>
      <c r="D238">
        <v>0.99080000000000001</v>
      </c>
      <c r="E238">
        <v>0.89170000000000005</v>
      </c>
    </row>
    <row r="239" spans="1:5" x14ac:dyDescent="0.25">
      <c r="A239" t="s">
        <v>290</v>
      </c>
      <c r="B239" t="s">
        <v>300</v>
      </c>
      <c r="C239">
        <v>1.5981000000000001</v>
      </c>
      <c r="D239">
        <v>0.83430000000000004</v>
      </c>
      <c r="E239">
        <v>1.1146</v>
      </c>
    </row>
    <row r="240" spans="1:5" x14ac:dyDescent="0.25">
      <c r="A240" t="s">
        <v>290</v>
      </c>
      <c r="B240" t="s">
        <v>301</v>
      </c>
      <c r="C240">
        <v>1.5981000000000001</v>
      </c>
      <c r="D240">
        <v>0.83430000000000004</v>
      </c>
      <c r="E240">
        <v>1.6347</v>
      </c>
    </row>
    <row r="241" spans="1:5" x14ac:dyDescent="0.25">
      <c r="A241" t="s">
        <v>290</v>
      </c>
      <c r="B241" t="s">
        <v>302</v>
      </c>
      <c r="C241">
        <v>1.5981000000000001</v>
      </c>
      <c r="D241">
        <v>1.2515000000000001</v>
      </c>
      <c r="E241">
        <v>1.3031999999999999</v>
      </c>
    </row>
    <row r="242" spans="1:5" x14ac:dyDescent="0.25">
      <c r="A242" t="s">
        <v>290</v>
      </c>
      <c r="B242" t="s">
        <v>303</v>
      </c>
      <c r="C242">
        <v>1.5981000000000001</v>
      </c>
      <c r="D242">
        <v>1.0107999999999999</v>
      </c>
      <c r="E242">
        <v>1.0287999999999999</v>
      </c>
    </row>
    <row r="243" spans="1:5" x14ac:dyDescent="0.25">
      <c r="A243" t="s">
        <v>290</v>
      </c>
      <c r="B243" t="s">
        <v>304</v>
      </c>
      <c r="C243">
        <v>1.5981000000000001</v>
      </c>
      <c r="D243">
        <v>0.68259999999999998</v>
      </c>
      <c r="E243">
        <v>0.56740000000000002</v>
      </c>
    </row>
    <row r="244" spans="1:5" x14ac:dyDescent="0.25">
      <c r="A244" t="s">
        <v>290</v>
      </c>
      <c r="B244" t="s">
        <v>305</v>
      </c>
      <c r="C244">
        <v>1.5981000000000001</v>
      </c>
      <c r="D244">
        <v>1.3855999999999999</v>
      </c>
      <c r="E244">
        <v>0.89170000000000005</v>
      </c>
    </row>
    <row r="245" spans="1:5" x14ac:dyDescent="0.25">
      <c r="A245" t="s">
        <v>290</v>
      </c>
      <c r="B245" t="s">
        <v>306</v>
      </c>
      <c r="C245">
        <v>1.5981000000000001</v>
      </c>
      <c r="D245">
        <v>1.3036000000000001</v>
      </c>
      <c r="E245">
        <v>0.96599999999999997</v>
      </c>
    </row>
    <row r="246" spans="1:5" x14ac:dyDescent="0.25">
      <c r="A246" t="s">
        <v>290</v>
      </c>
      <c r="B246" t="s">
        <v>307</v>
      </c>
      <c r="C246">
        <v>1.5981000000000001</v>
      </c>
      <c r="D246">
        <v>1.5122</v>
      </c>
      <c r="E246">
        <v>0.81740000000000002</v>
      </c>
    </row>
    <row r="247" spans="1:5" x14ac:dyDescent="0.25">
      <c r="A247" t="s">
        <v>290</v>
      </c>
      <c r="B247" t="s">
        <v>308</v>
      </c>
      <c r="C247">
        <v>1.5981000000000001</v>
      </c>
      <c r="D247">
        <v>0.7964</v>
      </c>
      <c r="E247">
        <v>0.72950000000000004</v>
      </c>
    </row>
    <row r="248" spans="1:5" x14ac:dyDescent="0.25">
      <c r="A248" t="s">
        <v>290</v>
      </c>
      <c r="B248" t="s">
        <v>309</v>
      </c>
      <c r="C248">
        <v>1.5981000000000001</v>
      </c>
      <c r="D248">
        <v>1.1071</v>
      </c>
      <c r="E248">
        <v>0.89170000000000005</v>
      </c>
    </row>
    <row r="249" spans="1:5" x14ac:dyDescent="0.25">
      <c r="A249" t="s">
        <v>290</v>
      </c>
      <c r="B249" t="s">
        <v>310</v>
      </c>
      <c r="C249">
        <v>1.5981000000000001</v>
      </c>
      <c r="D249">
        <v>0.78220000000000001</v>
      </c>
      <c r="E249">
        <v>0.66869999999999996</v>
      </c>
    </row>
    <row r="250" spans="1:5" x14ac:dyDescent="0.25">
      <c r="A250" t="s">
        <v>290</v>
      </c>
      <c r="B250" t="s">
        <v>311</v>
      </c>
      <c r="C250">
        <v>1.5981000000000001</v>
      </c>
      <c r="D250">
        <v>1.0808</v>
      </c>
      <c r="E250">
        <v>1.3779999999999999</v>
      </c>
    </row>
    <row r="251" spans="1:5" x14ac:dyDescent="0.25">
      <c r="A251" t="s">
        <v>290</v>
      </c>
      <c r="B251" t="s">
        <v>312</v>
      </c>
      <c r="C251">
        <v>1.5981000000000001</v>
      </c>
      <c r="D251">
        <v>1.0428999999999999</v>
      </c>
      <c r="E251">
        <v>0.89170000000000005</v>
      </c>
    </row>
    <row r="252" spans="1:5" x14ac:dyDescent="0.25">
      <c r="A252" t="s">
        <v>290</v>
      </c>
      <c r="B252" t="s">
        <v>313</v>
      </c>
      <c r="C252">
        <v>1.5981000000000001</v>
      </c>
      <c r="D252">
        <v>0.83430000000000004</v>
      </c>
      <c r="E252">
        <v>1.4117999999999999</v>
      </c>
    </row>
    <row r="253" spans="1:5" x14ac:dyDescent="0.25">
      <c r="A253" t="s">
        <v>290</v>
      </c>
      <c r="B253" t="s">
        <v>314</v>
      </c>
      <c r="C253">
        <v>1.5981000000000001</v>
      </c>
      <c r="D253">
        <v>0.91449999999999998</v>
      </c>
      <c r="E253">
        <v>0.75449999999999995</v>
      </c>
    </row>
    <row r="254" spans="1:5" x14ac:dyDescent="0.25">
      <c r="A254" t="s">
        <v>290</v>
      </c>
      <c r="B254" t="s">
        <v>315</v>
      </c>
      <c r="C254">
        <v>1.5981000000000001</v>
      </c>
      <c r="D254">
        <v>1.2034</v>
      </c>
      <c r="E254">
        <v>0.82310000000000005</v>
      </c>
    </row>
    <row r="255" spans="1:5" x14ac:dyDescent="0.25">
      <c r="A255" t="s">
        <v>290</v>
      </c>
      <c r="B255" t="s">
        <v>316</v>
      </c>
      <c r="C255">
        <v>1.5981000000000001</v>
      </c>
      <c r="D255">
        <v>0.75090000000000001</v>
      </c>
      <c r="E255">
        <v>1.3374999999999999</v>
      </c>
    </row>
    <row r="256" spans="1:5" x14ac:dyDescent="0.25">
      <c r="A256" t="s">
        <v>290</v>
      </c>
      <c r="B256" t="s">
        <v>317</v>
      </c>
      <c r="C256">
        <v>1.5981000000000001</v>
      </c>
      <c r="D256">
        <v>0.83430000000000004</v>
      </c>
      <c r="E256">
        <v>1.0403</v>
      </c>
    </row>
    <row r="257" spans="1:5" x14ac:dyDescent="0.25">
      <c r="A257" t="s">
        <v>357</v>
      </c>
      <c r="B257" t="s">
        <v>335</v>
      </c>
      <c r="C257">
        <v>2</v>
      </c>
      <c r="D257">
        <v>2</v>
      </c>
      <c r="E257">
        <v>0.70730000000000004</v>
      </c>
    </row>
    <row r="258" spans="1:5" x14ac:dyDescent="0.25">
      <c r="A258" t="s">
        <v>357</v>
      </c>
      <c r="B258" t="s">
        <v>334</v>
      </c>
      <c r="C258">
        <v>2</v>
      </c>
      <c r="D258">
        <v>0.66669999999999996</v>
      </c>
      <c r="E258">
        <v>0.94310000000000005</v>
      </c>
    </row>
    <row r="259" spans="1:5" x14ac:dyDescent="0.25">
      <c r="A259" t="s">
        <v>357</v>
      </c>
      <c r="B259" t="s">
        <v>330</v>
      </c>
      <c r="C259">
        <v>2</v>
      </c>
      <c r="D259">
        <v>0.66669999999999996</v>
      </c>
      <c r="E259">
        <v>1.1789000000000001</v>
      </c>
    </row>
    <row r="260" spans="1:5" x14ac:dyDescent="0.25">
      <c r="A260" t="s">
        <v>357</v>
      </c>
      <c r="B260" t="s">
        <v>332</v>
      </c>
      <c r="C260">
        <v>2</v>
      </c>
      <c r="D260">
        <v>0.5</v>
      </c>
      <c r="E260">
        <v>0.94310000000000005</v>
      </c>
    </row>
    <row r="261" spans="1:5" x14ac:dyDescent="0.25">
      <c r="A261" t="s">
        <v>357</v>
      </c>
      <c r="B261" t="s">
        <v>328</v>
      </c>
      <c r="C261">
        <v>2</v>
      </c>
      <c r="D261">
        <v>0.75</v>
      </c>
      <c r="E261">
        <v>1.5914999999999999</v>
      </c>
    </row>
    <row r="262" spans="1:5" x14ac:dyDescent="0.25">
      <c r="A262" t="s">
        <v>357</v>
      </c>
      <c r="B262" t="s">
        <v>337</v>
      </c>
      <c r="C262">
        <v>2</v>
      </c>
      <c r="D262">
        <v>1.5</v>
      </c>
      <c r="E262">
        <v>0.94310000000000005</v>
      </c>
    </row>
    <row r="263" spans="1:5" x14ac:dyDescent="0.25">
      <c r="A263" t="s">
        <v>357</v>
      </c>
      <c r="B263" t="s">
        <v>336</v>
      </c>
      <c r="C263">
        <v>2</v>
      </c>
      <c r="D263">
        <v>0.83330000000000004</v>
      </c>
      <c r="E263">
        <v>0.94310000000000005</v>
      </c>
    </row>
    <row r="264" spans="1:5" x14ac:dyDescent="0.25">
      <c r="A264" t="s">
        <v>357</v>
      </c>
      <c r="B264" t="s">
        <v>331</v>
      </c>
      <c r="C264">
        <v>2</v>
      </c>
      <c r="D264">
        <v>1</v>
      </c>
      <c r="E264">
        <v>1.4146000000000001</v>
      </c>
    </row>
    <row r="265" spans="1:5" x14ac:dyDescent="0.25">
      <c r="A265" t="s">
        <v>357</v>
      </c>
      <c r="B265" t="s">
        <v>329</v>
      </c>
      <c r="C265">
        <v>2</v>
      </c>
      <c r="D265">
        <v>1</v>
      </c>
      <c r="E265">
        <v>0</v>
      </c>
    </row>
    <row r="266" spans="1:5" x14ac:dyDescent="0.25">
      <c r="A266" t="s">
        <v>357</v>
      </c>
      <c r="B266" t="s">
        <v>333</v>
      </c>
      <c r="C266">
        <v>2</v>
      </c>
      <c r="D266">
        <v>1.25</v>
      </c>
      <c r="E266">
        <v>0.70730000000000004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"/>
  <sheetViews>
    <sheetView topLeftCell="A256" zoomScale="80" zoomScaleNormal="80" workbookViewId="0">
      <selection activeCell="A2" sqref="A2:E266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0.89510000000000001</v>
      </c>
      <c r="D2">
        <v>1.1172</v>
      </c>
      <c r="E2">
        <v>1.1000000000000001</v>
      </c>
    </row>
    <row r="3" spans="1:5" x14ac:dyDescent="0.25">
      <c r="A3" t="s">
        <v>338</v>
      </c>
      <c r="B3" t="s">
        <v>72</v>
      </c>
      <c r="C3">
        <v>0.89510000000000001</v>
      </c>
      <c r="D3">
        <v>0.55859999999999999</v>
      </c>
      <c r="E3">
        <v>0.52380000000000004</v>
      </c>
    </row>
    <row r="4" spans="1:5" x14ac:dyDescent="0.25">
      <c r="A4" t="s">
        <v>338</v>
      </c>
      <c r="B4" t="s">
        <v>73</v>
      </c>
      <c r="C4">
        <v>0.89510000000000001</v>
      </c>
      <c r="D4">
        <v>0.22339999999999999</v>
      </c>
      <c r="E4">
        <v>1.8857999999999999</v>
      </c>
    </row>
    <row r="5" spans="1:5" x14ac:dyDescent="0.25">
      <c r="A5" t="s">
        <v>338</v>
      </c>
      <c r="B5" t="s">
        <v>74</v>
      </c>
      <c r="C5">
        <v>0.89510000000000001</v>
      </c>
      <c r="D5">
        <v>1.1172</v>
      </c>
      <c r="E5">
        <v>1.5714999999999999</v>
      </c>
    </row>
    <row r="6" spans="1:5" x14ac:dyDescent="0.25">
      <c r="A6" t="s">
        <v>338</v>
      </c>
      <c r="B6" t="s">
        <v>75</v>
      </c>
      <c r="C6">
        <v>0.89510000000000001</v>
      </c>
      <c r="D6">
        <v>0.74480000000000002</v>
      </c>
      <c r="E6">
        <v>0.65480000000000005</v>
      </c>
    </row>
    <row r="7" spans="1:5" x14ac:dyDescent="0.25">
      <c r="A7" t="s">
        <v>338</v>
      </c>
      <c r="B7" t="s">
        <v>76</v>
      </c>
      <c r="C7">
        <v>0.89510000000000001</v>
      </c>
      <c r="D7">
        <v>1.1172</v>
      </c>
      <c r="E7">
        <v>0.52380000000000004</v>
      </c>
    </row>
    <row r="8" spans="1:5" x14ac:dyDescent="0.25">
      <c r="A8" t="s">
        <v>338</v>
      </c>
      <c r="B8" t="s">
        <v>77</v>
      </c>
      <c r="C8">
        <v>0.89510000000000001</v>
      </c>
      <c r="D8">
        <v>0.44690000000000002</v>
      </c>
      <c r="E8">
        <v>0.62860000000000005</v>
      </c>
    </row>
    <row r="9" spans="1:5" x14ac:dyDescent="0.25">
      <c r="A9" t="s">
        <v>338</v>
      </c>
      <c r="B9" t="s">
        <v>78</v>
      </c>
      <c r="C9">
        <v>0.89510000000000001</v>
      </c>
      <c r="D9">
        <v>0.74480000000000002</v>
      </c>
      <c r="E9">
        <v>1.0476000000000001</v>
      </c>
    </row>
    <row r="10" spans="1:5" x14ac:dyDescent="0.25">
      <c r="A10" t="s">
        <v>338</v>
      </c>
      <c r="B10" t="s">
        <v>79</v>
      </c>
      <c r="C10">
        <v>0.89510000000000001</v>
      </c>
      <c r="D10">
        <v>0.1862</v>
      </c>
      <c r="E10">
        <v>0.39290000000000003</v>
      </c>
    </row>
    <row r="11" spans="1:5" x14ac:dyDescent="0.25">
      <c r="A11" t="s">
        <v>338</v>
      </c>
      <c r="B11" t="s">
        <v>80</v>
      </c>
      <c r="C11">
        <v>0.89510000000000001</v>
      </c>
      <c r="D11">
        <v>1.8620000000000001</v>
      </c>
      <c r="E11">
        <v>1.0476000000000001</v>
      </c>
    </row>
    <row r="12" spans="1:5" x14ac:dyDescent="0.25">
      <c r="A12" t="s">
        <v>338</v>
      </c>
      <c r="B12" t="s">
        <v>81</v>
      </c>
      <c r="C12">
        <v>0.89510000000000001</v>
      </c>
      <c r="D12">
        <v>0.44690000000000002</v>
      </c>
      <c r="E12">
        <v>1.5714999999999999</v>
      </c>
    </row>
    <row r="13" spans="1:5" x14ac:dyDescent="0.25">
      <c r="A13" t="s">
        <v>338</v>
      </c>
      <c r="B13" t="s">
        <v>82</v>
      </c>
      <c r="C13">
        <v>0.89510000000000001</v>
      </c>
      <c r="D13">
        <v>1.5641</v>
      </c>
      <c r="E13">
        <v>1.4142999999999999</v>
      </c>
    </row>
    <row r="14" spans="1:5" x14ac:dyDescent="0.25">
      <c r="A14" t="s">
        <v>338</v>
      </c>
      <c r="B14" t="s">
        <v>83</v>
      </c>
      <c r="C14">
        <v>0.89510000000000001</v>
      </c>
      <c r="D14">
        <v>0.44690000000000002</v>
      </c>
      <c r="E14">
        <v>0.47139999999999999</v>
      </c>
    </row>
    <row r="15" spans="1:5" x14ac:dyDescent="0.25">
      <c r="A15" t="s">
        <v>338</v>
      </c>
      <c r="B15" t="s">
        <v>84</v>
      </c>
      <c r="C15">
        <v>0.89510000000000001</v>
      </c>
      <c r="D15">
        <v>1.1172</v>
      </c>
      <c r="E15">
        <v>0.78569999999999995</v>
      </c>
    </row>
    <row r="16" spans="1:5" x14ac:dyDescent="0.25">
      <c r="A16" t="s">
        <v>338</v>
      </c>
      <c r="B16" t="s">
        <v>85</v>
      </c>
      <c r="C16">
        <v>0.89510000000000001</v>
      </c>
      <c r="D16">
        <v>2.2343999999999999</v>
      </c>
      <c r="E16">
        <v>1.2572000000000001</v>
      </c>
    </row>
    <row r="17" spans="1:5" x14ac:dyDescent="0.25">
      <c r="A17" t="s">
        <v>338</v>
      </c>
      <c r="B17" t="s">
        <v>86</v>
      </c>
      <c r="C17">
        <v>0.89510000000000001</v>
      </c>
      <c r="D17">
        <v>0.22339999999999999</v>
      </c>
      <c r="E17">
        <v>0.94289999999999996</v>
      </c>
    </row>
    <row r="18" spans="1:5" x14ac:dyDescent="0.25">
      <c r="A18" t="s">
        <v>338</v>
      </c>
      <c r="B18" t="s">
        <v>87</v>
      </c>
      <c r="C18">
        <v>0.89510000000000001</v>
      </c>
      <c r="D18">
        <v>0.93100000000000005</v>
      </c>
      <c r="E18">
        <v>1.1786000000000001</v>
      </c>
    </row>
    <row r="19" spans="1:5" x14ac:dyDescent="0.25">
      <c r="A19" t="s">
        <v>338</v>
      </c>
      <c r="B19" t="s">
        <v>88</v>
      </c>
      <c r="C19">
        <v>0.89510000000000001</v>
      </c>
      <c r="D19">
        <v>1.6758</v>
      </c>
      <c r="E19">
        <v>1.3096000000000001</v>
      </c>
    </row>
    <row r="20" spans="1:5" x14ac:dyDescent="0.25">
      <c r="A20" t="s">
        <v>338</v>
      </c>
      <c r="B20" t="s">
        <v>89</v>
      </c>
      <c r="C20">
        <v>0.89510000000000001</v>
      </c>
      <c r="D20">
        <v>1.1172</v>
      </c>
      <c r="E20">
        <v>0.26190000000000002</v>
      </c>
    </row>
    <row r="21" spans="1:5" x14ac:dyDescent="0.25">
      <c r="A21" t="s">
        <v>338</v>
      </c>
      <c r="B21" t="s">
        <v>90</v>
      </c>
      <c r="C21">
        <v>0.89510000000000001</v>
      </c>
      <c r="D21">
        <v>2.4578000000000002</v>
      </c>
      <c r="E21">
        <v>0.78569999999999995</v>
      </c>
    </row>
    <row r="22" spans="1:5" x14ac:dyDescent="0.25">
      <c r="A22" t="s">
        <v>338</v>
      </c>
      <c r="B22" t="s">
        <v>91</v>
      </c>
      <c r="C22">
        <v>0.89510000000000001</v>
      </c>
      <c r="D22">
        <v>1.4896</v>
      </c>
      <c r="E22">
        <v>1.0476000000000001</v>
      </c>
    </row>
    <row r="23" spans="1:5" x14ac:dyDescent="0.25">
      <c r="A23" t="s">
        <v>338</v>
      </c>
      <c r="B23" t="s">
        <v>92</v>
      </c>
      <c r="C23">
        <v>0.89510000000000001</v>
      </c>
      <c r="D23">
        <v>0.74480000000000002</v>
      </c>
      <c r="E23">
        <v>1.3096000000000001</v>
      </c>
    </row>
    <row r="24" spans="1:5" x14ac:dyDescent="0.25">
      <c r="A24" t="s">
        <v>338</v>
      </c>
      <c r="B24" t="s">
        <v>93</v>
      </c>
      <c r="C24">
        <v>0.89510000000000001</v>
      </c>
      <c r="D24">
        <v>0.89380000000000004</v>
      </c>
      <c r="E24">
        <v>1.4142999999999999</v>
      </c>
    </row>
    <row r="25" spans="1:5" x14ac:dyDescent="0.25">
      <c r="A25" t="s">
        <v>338</v>
      </c>
      <c r="B25" t="s">
        <v>94</v>
      </c>
      <c r="C25">
        <v>0.89510000000000001</v>
      </c>
      <c r="D25">
        <v>1.4896</v>
      </c>
      <c r="E25">
        <v>0.91669999999999996</v>
      </c>
    </row>
    <row r="26" spans="1:5" x14ac:dyDescent="0.25">
      <c r="A26" t="s">
        <v>338</v>
      </c>
      <c r="B26" t="s">
        <v>95</v>
      </c>
      <c r="C26">
        <v>0.89510000000000001</v>
      </c>
      <c r="D26">
        <v>0.67030000000000001</v>
      </c>
      <c r="E26">
        <v>1.5714999999999999</v>
      </c>
    </row>
    <row r="27" spans="1:5" x14ac:dyDescent="0.25">
      <c r="A27" t="s">
        <v>338</v>
      </c>
      <c r="B27" t="s">
        <v>96</v>
      </c>
      <c r="C27">
        <v>0.89510000000000001</v>
      </c>
      <c r="D27">
        <v>0.22339999999999999</v>
      </c>
      <c r="E27">
        <v>0.62860000000000005</v>
      </c>
    </row>
    <row r="28" spans="1:5" x14ac:dyDescent="0.25">
      <c r="A28" t="s">
        <v>350</v>
      </c>
      <c r="B28" t="s">
        <v>97</v>
      </c>
      <c r="C28">
        <v>1.3095000000000001</v>
      </c>
      <c r="D28">
        <v>0.57269999999999999</v>
      </c>
      <c r="E28">
        <v>1.6153999999999999</v>
      </c>
    </row>
    <row r="29" spans="1:5" x14ac:dyDescent="0.25">
      <c r="A29" t="s">
        <v>350</v>
      </c>
      <c r="B29" t="s">
        <v>98</v>
      </c>
      <c r="C29">
        <v>1.3095000000000001</v>
      </c>
      <c r="D29">
        <v>0.76370000000000005</v>
      </c>
      <c r="E29">
        <v>1.1308</v>
      </c>
    </row>
    <row r="30" spans="1:5" x14ac:dyDescent="0.25">
      <c r="A30" t="s">
        <v>350</v>
      </c>
      <c r="B30" t="s">
        <v>99</v>
      </c>
      <c r="C30">
        <v>1.3095000000000001</v>
      </c>
      <c r="D30">
        <v>0.76370000000000005</v>
      </c>
      <c r="E30">
        <v>0.86150000000000004</v>
      </c>
    </row>
    <row r="31" spans="1:5" x14ac:dyDescent="0.25">
      <c r="A31" t="s">
        <v>350</v>
      </c>
      <c r="B31" t="s">
        <v>100</v>
      </c>
      <c r="C31">
        <v>1.3095000000000001</v>
      </c>
      <c r="D31">
        <v>0.9546</v>
      </c>
      <c r="E31">
        <v>0.80769999999999997</v>
      </c>
    </row>
    <row r="32" spans="1:5" x14ac:dyDescent="0.25">
      <c r="A32" t="s">
        <v>350</v>
      </c>
      <c r="B32" t="s">
        <v>101</v>
      </c>
      <c r="C32">
        <v>1.3095000000000001</v>
      </c>
      <c r="D32">
        <v>1.7181999999999999</v>
      </c>
      <c r="E32">
        <v>0.96919999999999995</v>
      </c>
    </row>
    <row r="33" spans="1:5" x14ac:dyDescent="0.25">
      <c r="A33" t="s">
        <v>350</v>
      </c>
      <c r="B33" t="s">
        <v>102</v>
      </c>
      <c r="C33">
        <v>1.3095000000000001</v>
      </c>
      <c r="D33">
        <v>0.5091</v>
      </c>
      <c r="E33">
        <v>0.43080000000000002</v>
      </c>
    </row>
    <row r="34" spans="1:5" x14ac:dyDescent="0.25">
      <c r="A34" t="s">
        <v>350</v>
      </c>
      <c r="B34" t="s">
        <v>103</v>
      </c>
      <c r="C34">
        <v>1.3095000000000001</v>
      </c>
      <c r="D34">
        <v>0.76370000000000005</v>
      </c>
      <c r="E34">
        <v>0.86150000000000004</v>
      </c>
    </row>
    <row r="35" spans="1:5" x14ac:dyDescent="0.25">
      <c r="A35" t="s">
        <v>350</v>
      </c>
      <c r="B35" t="s">
        <v>104</v>
      </c>
      <c r="C35">
        <v>1.3095000000000001</v>
      </c>
      <c r="D35">
        <v>0.57269999999999999</v>
      </c>
      <c r="E35">
        <v>1.9384999999999999</v>
      </c>
    </row>
    <row r="36" spans="1:5" x14ac:dyDescent="0.25">
      <c r="A36" t="s">
        <v>350</v>
      </c>
      <c r="B36" t="s">
        <v>105</v>
      </c>
      <c r="C36">
        <v>1.3095000000000001</v>
      </c>
      <c r="D36">
        <v>1.5273000000000001</v>
      </c>
      <c r="E36">
        <v>0.3231</v>
      </c>
    </row>
    <row r="37" spans="1:5" x14ac:dyDescent="0.25">
      <c r="A37" t="s">
        <v>350</v>
      </c>
      <c r="B37" t="s">
        <v>106</v>
      </c>
      <c r="C37">
        <v>1.3095000000000001</v>
      </c>
      <c r="D37">
        <v>2.0364</v>
      </c>
      <c r="E37">
        <v>0.6462</v>
      </c>
    </row>
    <row r="38" spans="1:5" x14ac:dyDescent="0.25">
      <c r="A38" t="s">
        <v>350</v>
      </c>
      <c r="B38" t="s">
        <v>107</v>
      </c>
      <c r="C38">
        <v>1.3095000000000001</v>
      </c>
      <c r="D38">
        <v>1.0182</v>
      </c>
      <c r="E38">
        <v>1.0769</v>
      </c>
    </row>
    <row r="39" spans="1:5" x14ac:dyDescent="0.25">
      <c r="A39" t="s">
        <v>350</v>
      </c>
      <c r="B39" t="s">
        <v>108</v>
      </c>
      <c r="C39">
        <v>1.3095000000000001</v>
      </c>
      <c r="D39">
        <v>0.76370000000000005</v>
      </c>
      <c r="E39">
        <v>1.0769</v>
      </c>
    </row>
    <row r="40" spans="1:5" x14ac:dyDescent="0.25">
      <c r="A40" t="s">
        <v>339</v>
      </c>
      <c r="B40" t="s">
        <v>109</v>
      </c>
      <c r="C40">
        <v>1.0606</v>
      </c>
      <c r="D40">
        <v>0.94289999999999996</v>
      </c>
      <c r="E40">
        <v>1.6142000000000001</v>
      </c>
    </row>
    <row r="41" spans="1:5" x14ac:dyDescent="0.25">
      <c r="A41" t="s">
        <v>339</v>
      </c>
      <c r="B41" t="s">
        <v>110</v>
      </c>
      <c r="C41">
        <v>1.0606</v>
      </c>
      <c r="D41">
        <v>1.1143000000000001</v>
      </c>
      <c r="E41">
        <v>1.0174000000000001</v>
      </c>
    </row>
    <row r="42" spans="1:5" x14ac:dyDescent="0.25">
      <c r="A42" t="s">
        <v>339</v>
      </c>
      <c r="B42" t="s">
        <v>111</v>
      </c>
      <c r="C42">
        <v>1.0606</v>
      </c>
      <c r="D42">
        <v>1.1143000000000001</v>
      </c>
      <c r="E42">
        <v>0.62609999999999999</v>
      </c>
    </row>
    <row r="43" spans="1:5" x14ac:dyDescent="0.25">
      <c r="A43" t="s">
        <v>339</v>
      </c>
      <c r="B43" t="s">
        <v>112</v>
      </c>
      <c r="C43">
        <v>1.0606</v>
      </c>
      <c r="D43">
        <v>0.94289999999999996</v>
      </c>
      <c r="E43">
        <v>0.95650000000000002</v>
      </c>
    </row>
    <row r="44" spans="1:5" x14ac:dyDescent="0.25">
      <c r="A44" t="s">
        <v>339</v>
      </c>
      <c r="B44" t="s">
        <v>113</v>
      </c>
      <c r="C44">
        <v>1.0606</v>
      </c>
      <c r="D44">
        <v>0.94289999999999996</v>
      </c>
      <c r="E44">
        <v>1.3774</v>
      </c>
    </row>
    <row r="45" spans="1:5" x14ac:dyDescent="0.25">
      <c r="A45" t="s">
        <v>339</v>
      </c>
      <c r="B45" t="s">
        <v>114</v>
      </c>
      <c r="C45">
        <v>1.0606</v>
      </c>
      <c r="D45">
        <v>1.5085999999999999</v>
      </c>
      <c r="E45">
        <v>0.77480000000000004</v>
      </c>
    </row>
    <row r="46" spans="1:5" x14ac:dyDescent="0.25">
      <c r="A46" t="s">
        <v>339</v>
      </c>
      <c r="B46" t="s">
        <v>115</v>
      </c>
      <c r="C46">
        <v>1.0606</v>
      </c>
      <c r="D46">
        <v>0.47139999999999999</v>
      </c>
      <c r="E46">
        <v>1.1191</v>
      </c>
    </row>
    <row r="47" spans="1:5" x14ac:dyDescent="0.25">
      <c r="A47" t="s">
        <v>339</v>
      </c>
      <c r="B47" t="s">
        <v>116</v>
      </c>
      <c r="C47">
        <v>1.0606</v>
      </c>
      <c r="D47">
        <v>1.0286</v>
      </c>
      <c r="E47">
        <v>1.3305</v>
      </c>
    </row>
    <row r="48" spans="1:5" x14ac:dyDescent="0.25">
      <c r="A48" t="s">
        <v>339</v>
      </c>
      <c r="B48" t="s">
        <v>117</v>
      </c>
      <c r="C48">
        <v>1.0606</v>
      </c>
      <c r="D48">
        <v>0.77139999999999997</v>
      </c>
      <c r="E48">
        <v>0.39129999999999998</v>
      </c>
    </row>
    <row r="49" spans="1:5" x14ac:dyDescent="0.25">
      <c r="A49" t="s">
        <v>339</v>
      </c>
      <c r="B49" t="s">
        <v>118</v>
      </c>
      <c r="C49">
        <v>1.0606</v>
      </c>
      <c r="D49">
        <v>0.94289999999999996</v>
      </c>
      <c r="E49">
        <v>0.60260000000000002</v>
      </c>
    </row>
    <row r="50" spans="1:5" x14ac:dyDescent="0.25">
      <c r="A50" t="s">
        <v>339</v>
      </c>
      <c r="B50" t="s">
        <v>119</v>
      </c>
      <c r="C50">
        <v>1.0606</v>
      </c>
      <c r="D50">
        <v>2.3048000000000002</v>
      </c>
      <c r="E50">
        <v>0.57389999999999997</v>
      </c>
    </row>
    <row r="51" spans="1:5" x14ac:dyDescent="0.25">
      <c r="A51" t="s">
        <v>339</v>
      </c>
      <c r="B51" t="s">
        <v>120</v>
      </c>
      <c r="C51">
        <v>1.0606</v>
      </c>
      <c r="D51">
        <v>0.94289999999999996</v>
      </c>
      <c r="E51">
        <v>1.0330999999999999</v>
      </c>
    </row>
    <row r="52" spans="1:5" x14ac:dyDescent="0.25">
      <c r="A52" t="s">
        <v>339</v>
      </c>
      <c r="B52" t="s">
        <v>121</v>
      </c>
      <c r="C52">
        <v>1.0606</v>
      </c>
      <c r="D52">
        <v>1.0286</v>
      </c>
      <c r="E52">
        <v>1.3305</v>
      </c>
    </row>
    <row r="53" spans="1:5" x14ac:dyDescent="0.25">
      <c r="A53" t="s">
        <v>339</v>
      </c>
      <c r="B53" t="s">
        <v>122</v>
      </c>
      <c r="C53">
        <v>1.0606</v>
      </c>
      <c r="D53">
        <v>0.58930000000000005</v>
      </c>
      <c r="E53">
        <v>1.1837</v>
      </c>
    </row>
    <row r="54" spans="1:5" x14ac:dyDescent="0.25">
      <c r="A54" t="s">
        <v>339</v>
      </c>
      <c r="B54" t="s">
        <v>123</v>
      </c>
      <c r="C54">
        <v>1.0606</v>
      </c>
      <c r="D54">
        <v>1.2</v>
      </c>
      <c r="E54">
        <v>0.93910000000000005</v>
      </c>
    </row>
    <row r="55" spans="1:5" x14ac:dyDescent="0.25">
      <c r="A55" t="s">
        <v>339</v>
      </c>
      <c r="B55" t="s">
        <v>124</v>
      </c>
      <c r="C55">
        <v>1.0606</v>
      </c>
      <c r="D55">
        <v>0.73329999999999995</v>
      </c>
      <c r="E55">
        <v>0.95650000000000002</v>
      </c>
    </row>
    <row r="56" spans="1:5" x14ac:dyDescent="0.25">
      <c r="A56" t="s">
        <v>339</v>
      </c>
      <c r="B56" t="s">
        <v>125</v>
      </c>
      <c r="C56">
        <v>1.0606</v>
      </c>
      <c r="D56">
        <v>1.1786000000000001</v>
      </c>
      <c r="E56">
        <v>0.75329999999999997</v>
      </c>
    </row>
    <row r="57" spans="1:5" x14ac:dyDescent="0.25">
      <c r="A57" t="s">
        <v>339</v>
      </c>
      <c r="B57" t="s">
        <v>126</v>
      </c>
      <c r="C57">
        <v>1.0606</v>
      </c>
      <c r="D57">
        <v>0.94289999999999996</v>
      </c>
      <c r="E57">
        <v>1.5305</v>
      </c>
    </row>
    <row r="58" spans="1:5" x14ac:dyDescent="0.25">
      <c r="A58" t="s">
        <v>339</v>
      </c>
      <c r="B58" t="s">
        <v>127</v>
      </c>
      <c r="C58">
        <v>1.0606</v>
      </c>
      <c r="D58">
        <v>0.78569999999999995</v>
      </c>
      <c r="E58">
        <v>1.2196</v>
      </c>
    </row>
    <row r="59" spans="1:5" x14ac:dyDescent="0.25">
      <c r="A59" t="s">
        <v>339</v>
      </c>
      <c r="B59" t="s">
        <v>128</v>
      </c>
      <c r="C59">
        <v>1.0606</v>
      </c>
      <c r="D59">
        <v>0.56569999999999998</v>
      </c>
      <c r="E59">
        <v>0.77480000000000004</v>
      </c>
    </row>
    <row r="60" spans="1:5" x14ac:dyDescent="0.25">
      <c r="A60" t="s">
        <v>340</v>
      </c>
      <c r="B60" t="s">
        <v>129</v>
      </c>
      <c r="C60">
        <v>1.2321</v>
      </c>
      <c r="D60">
        <v>0.69569999999999999</v>
      </c>
      <c r="E60">
        <v>0.98160000000000003</v>
      </c>
    </row>
    <row r="61" spans="1:5" x14ac:dyDescent="0.25">
      <c r="A61" t="s">
        <v>340</v>
      </c>
      <c r="B61" t="s">
        <v>130</v>
      </c>
      <c r="C61">
        <v>1.2321</v>
      </c>
      <c r="D61">
        <v>0.92759999999999998</v>
      </c>
      <c r="E61">
        <v>1.4722999999999999</v>
      </c>
    </row>
    <row r="62" spans="1:5" x14ac:dyDescent="0.25">
      <c r="A62" t="s">
        <v>340</v>
      </c>
      <c r="B62" t="s">
        <v>131</v>
      </c>
      <c r="C62">
        <v>1.2321</v>
      </c>
      <c r="D62">
        <v>1.3914</v>
      </c>
      <c r="E62">
        <v>0.88339999999999996</v>
      </c>
    </row>
    <row r="63" spans="1:5" x14ac:dyDescent="0.25">
      <c r="A63" t="s">
        <v>340</v>
      </c>
      <c r="B63" t="s">
        <v>132</v>
      </c>
      <c r="C63">
        <v>1.2321</v>
      </c>
      <c r="D63">
        <v>0.57969999999999999</v>
      </c>
      <c r="E63">
        <v>1.3742000000000001</v>
      </c>
    </row>
    <row r="64" spans="1:5" x14ac:dyDescent="0.25">
      <c r="A64" t="s">
        <v>340</v>
      </c>
      <c r="B64" t="s">
        <v>133</v>
      </c>
      <c r="C64">
        <v>1.2321</v>
      </c>
      <c r="D64">
        <v>0.81159999999999999</v>
      </c>
      <c r="E64">
        <v>1.4722999999999999</v>
      </c>
    </row>
    <row r="65" spans="1:5" x14ac:dyDescent="0.25">
      <c r="A65" t="s">
        <v>340</v>
      </c>
      <c r="B65" t="s">
        <v>134</v>
      </c>
      <c r="C65">
        <v>1.2321</v>
      </c>
      <c r="D65">
        <v>0.81159999999999999</v>
      </c>
      <c r="E65">
        <v>0.68710000000000004</v>
      </c>
    </row>
    <row r="66" spans="1:5" x14ac:dyDescent="0.25">
      <c r="A66" t="s">
        <v>340</v>
      </c>
      <c r="B66" t="s">
        <v>135</v>
      </c>
      <c r="C66">
        <v>1.2321</v>
      </c>
      <c r="D66">
        <v>2.0870000000000002</v>
      </c>
      <c r="E66">
        <v>0.7853</v>
      </c>
    </row>
    <row r="67" spans="1:5" x14ac:dyDescent="0.25">
      <c r="A67" t="s">
        <v>340</v>
      </c>
      <c r="B67" t="s">
        <v>136</v>
      </c>
      <c r="C67">
        <v>1.2321</v>
      </c>
      <c r="D67">
        <v>0.46379999999999999</v>
      </c>
      <c r="E67">
        <v>0.68710000000000004</v>
      </c>
    </row>
    <row r="68" spans="1:5" x14ac:dyDescent="0.25">
      <c r="A68" t="s">
        <v>340</v>
      </c>
      <c r="B68" t="s">
        <v>137</v>
      </c>
      <c r="C68">
        <v>1.2321</v>
      </c>
      <c r="D68">
        <v>0.46379999999999999</v>
      </c>
      <c r="E68">
        <v>0.7853</v>
      </c>
    </row>
    <row r="69" spans="1:5" x14ac:dyDescent="0.25">
      <c r="A69" t="s">
        <v>340</v>
      </c>
      <c r="B69" t="s">
        <v>138</v>
      </c>
      <c r="C69">
        <v>1.2321</v>
      </c>
      <c r="D69">
        <v>0.2319</v>
      </c>
      <c r="E69">
        <v>1.5705</v>
      </c>
    </row>
    <row r="70" spans="1:5" x14ac:dyDescent="0.25">
      <c r="A70" t="s">
        <v>340</v>
      </c>
      <c r="B70" t="s">
        <v>139</v>
      </c>
      <c r="C70">
        <v>1.2321</v>
      </c>
      <c r="D70">
        <v>1.8551</v>
      </c>
      <c r="E70">
        <v>0.58889999999999998</v>
      </c>
    </row>
    <row r="71" spans="1:5" x14ac:dyDescent="0.25">
      <c r="A71" t="s">
        <v>340</v>
      </c>
      <c r="B71" t="s">
        <v>140</v>
      </c>
      <c r="C71">
        <v>1.2321</v>
      </c>
      <c r="D71">
        <v>1.6232</v>
      </c>
      <c r="E71">
        <v>0.58889999999999998</v>
      </c>
    </row>
    <row r="72" spans="1:5" x14ac:dyDescent="0.25">
      <c r="A72" t="s">
        <v>340</v>
      </c>
      <c r="B72" t="s">
        <v>141</v>
      </c>
      <c r="C72">
        <v>1.2321</v>
      </c>
      <c r="D72">
        <v>1.5073000000000001</v>
      </c>
      <c r="E72">
        <v>1.0797000000000001</v>
      </c>
    </row>
    <row r="73" spans="1:5" x14ac:dyDescent="0.25">
      <c r="A73" t="s">
        <v>340</v>
      </c>
      <c r="B73" t="s">
        <v>142</v>
      </c>
      <c r="C73">
        <v>1.2321</v>
      </c>
      <c r="D73">
        <v>1.8551</v>
      </c>
      <c r="E73">
        <v>1.1778999999999999</v>
      </c>
    </row>
    <row r="74" spans="1:5" x14ac:dyDescent="0.25">
      <c r="A74" t="s">
        <v>340</v>
      </c>
      <c r="B74" t="s">
        <v>143</v>
      </c>
      <c r="C74">
        <v>1.2321</v>
      </c>
      <c r="D74">
        <v>0.2319</v>
      </c>
      <c r="E74">
        <v>0.98160000000000003</v>
      </c>
    </row>
    <row r="75" spans="1:5" x14ac:dyDescent="0.25">
      <c r="A75" t="s">
        <v>340</v>
      </c>
      <c r="B75" t="s">
        <v>144</v>
      </c>
      <c r="C75">
        <v>1.2321</v>
      </c>
      <c r="D75">
        <v>0.46379999999999999</v>
      </c>
      <c r="E75">
        <v>0.88339999999999996</v>
      </c>
    </row>
    <row r="76" spans="1:5" x14ac:dyDescent="0.25">
      <c r="A76" t="s">
        <v>341</v>
      </c>
      <c r="B76" t="s">
        <v>145</v>
      </c>
      <c r="C76">
        <v>1.2082999999999999</v>
      </c>
      <c r="D76">
        <v>1.1587000000000001</v>
      </c>
      <c r="E76">
        <v>0.76190000000000002</v>
      </c>
    </row>
    <row r="77" spans="1:5" x14ac:dyDescent="0.25">
      <c r="A77" t="s">
        <v>341</v>
      </c>
      <c r="B77" t="s">
        <v>146</v>
      </c>
      <c r="C77">
        <v>1.2082999999999999</v>
      </c>
      <c r="D77">
        <v>0</v>
      </c>
      <c r="E77">
        <v>1.0159</v>
      </c>
    </row>
    <row r="78" spans="1:5" x14ac:dyDescent="0.25">
      <c r="A78" t="s">
        <v>341</v>
      </c>
      <c r="B78" t="s">
        <v>147</v>
      </c>
      <c r="C78">
        <v>1.2082999999999999</v>
      </c>
      <c r="D78">
        <v>1.4482999999999999</v>
      </c>
      <c r="E78">
        <v>1.7142999999999999</v>
      </c>
    </row>
    <row r="79" spans="1:5" x14ac:dyDescent="0.25">
      <c r="A79" t="s">
        <v>341</v>
      </c>
      <c r="B79" t="s">
        <v>148</v>
      </c>
      <c r="C79">
        <v>1.2082999999999999</v>
      </c>
      <c r="D79">
        <v>2.2759</v>
      </c>
      <c r="E79">
        <v>0.1905</v>
      </c>
    </row>
    <row r="80" spans="1:5" x14ac:dyDescent="0.25">
      <c r="A80" t="s">
        <v>341</v>
      </c>
      <c r="B80" t="s">
        <v>149</v>
      </c>
      <c r="C80">
        <v>1.2082999999999999</v>
      </c>
      <c r="D80">
        <v>1.0345</v>
      </c>
      <c r="E80">
        <v>0.38100000000000001</v>
      </c>
    </row>
    <row r="81" spans="1:5" x14ac:dyDescent="0.25">
      <c r="A81" t="s">
        <v>341</v>
      </c>
      <c r="B81" t="s">
        <v>150</v>
      </c>
      <c r="C81">
        <v>1.2082999999999999</v>
      </c>
      <c r="D81">
        <v>0.8276</v>
      </c>
      <c r="E81">
        <v>0.76190000000000002</v>
      </c>
    </row>
    <row r="82" spans="1:5" x14ac:dyDescent="0.25">
      <c r="A82" t="s">
        <v>341</v>
      </c>
      <c r="B82" t="s">
        <v>151</v>
      </c>
      <c r="C82">
        <v>1.2082999999999999</v>
      </c>
      <c r="D82">
        <v>1.2414000000000001</v>
      </c>
      <c r="E82">
        <v>1.3332999999999999</v>
      </c>
    </row>
    <row r="83" spans="1:5" x14ac:dyDescent="0.25">
      <c r="A83" t="s">
        <v>341</v>
      </c>
      <c r="B83" t="s">
        <v>152</v>
      </c>
      <c r="C83">
        <v>1.2082999999999999</v>
      </c>
      <c r="D83">
        <v>1.4482999999999999</v>
      </c>
      <c r="E83">
        <v>0.76190000000000002</v>
      </c>
    </row>
    <row r="84" spans="1:5" x14ac:dyDescent="0.25">
      <c r="A84" t="s">
        <v>341</v>
      </c>
      <c r="B84" t="s">
        <v>318</v>
      </c>
      <c r="C84">
        <v>1.2082999999999999</v>
      </c>
      <c r="D84">
        <v>0.4138</v>
      </c>
      <c r="E84">
        <v>0.95240000000000002</v>
      </c>
    </row>
    <row r="85" spans="1:5" x14ac:dyDescent="0.25">
      <c r="A85" t="s">
        <v>341</v>
      </c>
      <c r="B85" t="s">
        <v>153</v>
      </c>
      <c r="C85">
        <v>1.2082999999999999</v>
      </c>
      <c r="D85">
        <v>0.2069</v>
      </c>
      <c r="E85">
        <v>0.95240000000000002</v>
      </c>
    </row>
    <row r="86" spans="1:5" x14ac:dyDescent="0.25">
      <c r="A86" t="s">
        <v>341</v>
      </c>
      <c r="B86" t="s">
        <v>154</v>
      </c>
      <c r="C86">
        <v>1.2082999999999999</v>
      </c>
      <c r="D86">
        <v>0.4138</v>
      </c>
      <c r="E86">
        <v>1.7142999999999999</v>
      </c>
    </row>
    <row r="87" spans="1:5" x14ac:dyDescent="0.25">
      <c r="A87" t="s">
        <v>341</v>
      </c>
      <c r="B87" t="s">
        <v>319</v>
      </c>
      <c r="C87">
        <v>1.2082999999999999</v>
      </c>
      <c r="D87">
        <v>1.2414000000000001</v>
      </c>
      <c r="E87">
        <v>1.5238</v>
      </c>
    </row>
    <row r="88" spans="1:5" x14ac:dyDescent="0.25">
      <c r="A88" t="s">
        <v>351</v>
      </c>
      <c r="B88" t="s">
        <v>155</v>
      </c>
      <c r="C88">
        <v>1.1415999999999999</v>
      </c>
      <c r="D88">
        <v>0.876</v>
      </c>
      <c r="E88">
        <v>1.5356000000000001</v>
      </c>
    </row>
    <row r="89" spans="1:5" x14ac:dyDescent="0.25">
      <c r="A89" t="s">
        <v>351</v>
      </c>
      <c r="B89" t="s">
        <v>156</v>
      </c>
      <c r="C89">
        <v>1.1415999999999999</v>
      </c>
      <c r="D89">
        <v>0.78839999999999999</v>
      </c>
      <c r="E89">
        <v>1.1380999999999999</v>
      </c>
    </row>
    <row r="90" spans="1:5" x14ac:dyDescent="0.25">
      <c r="A90" t="s">
        <v>351</v>
      </c>
      <c r="B90" t="s">
        <v>157</v>
      </c>
      <c r="C90">
        <v>1.1415999999999999</v>
      </c>
      <c r="D90">
        <v>0.98550000000000004</v>
      </c>
      <c r="E90">
        <v>0.3049</v>
      </c>
    </row>
    <row r="91" spans="1:5" x14ac:dyDescent="0.25">
      <c r="A91" t="s">
        <v>351</v>
      </c>
      <c r="B91" t="s">
        <v>158</v>
      </c>
      <c r="C91">
        <v>1.1415999999999999</v>
      </c>
      <c r="D91">
        <v>1.3139000000000001</v>
      </c>
      <c r="E91">
        <v>0.32519999999999999</v>
      </c>
    </row>
    <row r="92" spans="1:5" x14ac:dyDescent="0.25">
      <c r="A92" t="s">
        <v>351</v>
      </c>
      <c r="B92" t="s">
        <v>159</v>
      </c>
      <c r="C92">
        <v>1.1415999999999999</v>
      </c>
      <c r="D92">
        <v>1.4015</v>
      </c>
      <c r="E92">
        <v>1.3007</v>
      </c>
    </row>
    <row r="93" spans="1:5" x14ac:dyDescent="0.25">
      <c r="A93" t="s">
        <v>351</v>
      </c>
      <c r="B93" t="s">
        <v>160</v>
      </c>
      <c r="C93">
        <v>1.1415999999999999</v>
      </c>
      <c r="D93">
        <v>0.61319999999999997</v>
      </c>
      <c r="E93">
        <v>1.3007</v>
      </c>
    </row>
    <row r="94" spans="1:5" x14ac:dyDescent="0.25">
      <c r="A94" t="s">
        <v>351</v>
      </c>
      <c r="B94" t="s">
        <v>161</v>
      </c>
      <c r="C94">
        <v>1.1415999999999999</v>
      </c>
      <c r="D94">
        <v>1.2653000000000001</v>
      </c>
      <c r="E94">
        <v>0.99360000000000004</v>
      </c>
    </row>
    <row r="95" spans="1:5" x14ac:dyDescent="0.25">
      <c r="A95" t="s">
        <v>351</v>
      </c>
      <c r="B95" t="s">
        <v>162</v>
      </c>
      <c r="C95">
        <v>1.1415999999999999</v>
      </c>
      <c r="D95">
        <v>0.78839999999999999</v>
      </c>
      <c r="E95">
        <v>1.6258999999999999</v>
      </c>
    </row>
    <row r="96" spans="1:5" x14ac:dyDescent="0.25">
      <c r="A96" t="s">
        <v>351</v>
      </c>
      <c r="B96" t="s">
        <v>163</v>
      </c>
      <c r="C96">
        <v>1.1415999999999999</v>
      </c>
      <c r="D96">
        <v>1.6546000000000001</v>
      </c>
      <c r="E96">
        <v>0.72260000000000002</v>
      </c>
    </row>
    <row r="97" spans="1:5" x14ac:dyDescent="0.25">
      <c r="A97" t="s">
        <v>351</v>
      </c>
      <c r="B97" t="s">
        <v>164</v>
      </c>
      <c r="C97">
        <v>1.1415999999999999</v>
      </c>
      <c r="D97">
        <v>0.97330000000000005</v>
      </c>
      <c r="E97">
        <v>0.81289999999999996</v>
      </c>
    </row>
    <row r="98" spans="1:5" x14ac:dyDescent="0.25">
      <c r="A98" t="s">
        <v>351</v>
      </c>
      <c r="B98" t="s">
        <v>165</v>
      </c>
      <c r="C98">
        <v>1.1415999999999999</v>
      </c>
      <c r="D98">
        <v>0.77859999999999996</v>
      </c>
      <c r="E98">
        <v>1.1741999999999999</v>
      </c>
    </row>
    <row r="99" spans="1:5" x14ac:dyDescent="0.25">
      <c r="A99" t="s">
        <v>351</v>
      </c>
      <c r="B99" t="s">
        <v>166</v>
      </c>
      <c r="C99">
        <v>1.1415999999999999</v>
      </c>
      <c r="D99">
        <v>0.61319999999999997</v>
      </c>
      <c r="E99">
        <v>0.65039999999999998</v>
      </c>
    </row>
    <row r="100" spans="1:5" x14ac:dyDescent="0.25">
      <c r="A100" t="s">
        <v>342</v>
      </c>
      <c r="B100" t="s">
        <v>167</v>
      </c>
      <c r="C100">
        <v>1.1908000000000001</v>
      </c>
      <c r="D100">
        <v>0.83979999999999999</v>
      </c>
      <c r="E100">
        <v>0.9869</v>
      </c>
    </row>
    <row r="101" spans="1:5" x14ac:dyDescent="0.25">
      <c r="A101" t="s">
        <v>342</v>
      </c>
      <c r="B101" t="s">
        <v>168</v>
      </c>
      <c r="C101">
        <v>1.1908000000000001</v>
      </c>
      <c r="D101">
        <v>0.97970000000000002</v>
      </c>
      <c r="E101">
        <v>0.74009999999999998</v>
      </c>
    </row>
    <row r="102" spans="1:5" x14ac:dyDescent="0.25">
      <c r="A102" t="s">
        <v>342</v>
      </c>
      <c r="B102" t="s">
        <v>169</v>
      </c>
      <c r="C102">
        <v>1.1908000000000001</v>
      </c>
      <c r="D102">
        <v>1.3566</v>
      </c>
      <c r="E102">
        <v>1.0817000000000001</v>
      </c>
    </row>
    <row r="103" spans="1:5" x14ac:dyDescent="0.25">
      <c r="A103" t="s">
        <v>342</v>
      </c>
      <c r="B103" t="s">
        <v>170</v>
      </c>
      <c r="C103">
        <v>1.1908000000000001</v>
      </c>
      <c r="D103">
        <v>0.9597</v>
      </c>
      <c r="E103">
        <v>1.0572999999999999</v>
      </c>
    </row>
    <row r="104" spans="1:5" x14ac:dyDescent="0.25">
      <c r="A104" t="s">
        <v>342</v>
      </c>
      <c r="B104" t="s">
        <v>171</v>
      </c>
      <c r="C104">
        <v>1.1908000000000001</v>
      </c>
      <c r="D104">
        <v>0.9597</v>
      </c>
      <c r="E104">
        <v>1.0572999999999999</v>
      </c>
    </row>
    <row r="105" spans="1:5" x14ac:dyDescent="0.25">
      <c r="A105" t="s">
        <v>342</v>
      </c>
      <c r="B105" t="s">
        <v>172</v>
      </c>
      <c r="C105">
        <v>1.1908000000000001</v>
      </c>
      <c r="D105">
        <v>0.71060000000000001</v>
      </c>
      <c r="E105">
        <v>1.4802999999999999</v>
      </c>
    </row>
    <row r="106" spans="1:5" x14ac:dyDescent="0.25">
      <c r="A106" t="s">
        <v>342</v>
      </c>
      <c r="B106" t="s">
        <v>173</v>
      </c>
      <c r="C106">
        <v>1.1908000000000001</v>
      </c>
      <c r="D106">
        <v>1.3996</v>
      </c>
      <c r="E106">
        <v>0.61680000000000001</v>
      </c>
    </row>
    <row r="107" spans="1:5" x14ac:dyDescent="0.25">
      <c r="A107" t="s">
        <v>342</v>
      </c>
      <c r="B107" t="s">
        <v>174</v>
      </c>
      <c r="C107">
        <v>1.1908000000000001</v>
      </c>
      <c r="D107">
        <v>0.83979999999999999</v>
      </c>
      <c r="E107">
        <v>0.51239999999999997</v>
      </c>
    </row>
    <row r="108" spans="1:5" x14ac:dyDescent="0.25">
      <c r="A108" t="s">
        <v>342</v>
      </c>
      <c r="B108" t="s">
        <v>175</v>
      </c>
      <c r="C108">
        <v>1.1908000000000001</v>
      </c>
      <c r="D108">
        <v>1.2597</v>
      </c>
      <c r="E108">
        <v>1.1631</v>
      </c>
    </row>
    <row r="109" spans="1:5" x14ac:dyDescent="0.25">
      <c r="A109" t="s">
        <v>342</v>
      </c>
      <c r="B109" t="s">
        <v>176</v>
      </c>
      <c r="C109">
        <v>1.1908000000000001</v>
      </c>
      <c r="D109">
        <v>0.7198</v>
      </c>
      <c r="E109">
        <v>1.2159</v>
      </c>
    </row>
    <row r="110" spans="1:5" x14ac:dyDescent="0.25">
      <c r="A110" t="s">
        <v>343</v>
      </c>
      <c r="B110" t="s">
        <v>177</v>
      </c>
      <c r="C110">
        <v>1.129</v>
      </c>
      <c r="D110">
        <v>0.94899999999999995</v>
      </c>
      <c r="E110">
        <v>0.94899999999999995</v>
      </c>
    </row>
    <row r="111" spans="1:5" x14ac:dyDescent="0.25">
      <c r="A111" t="s">
        <v>343</v>
      </c>
      <c r="B111" t="s">
        <v>178</v>
      </c>
      <c r="C111">
        <v>1.129</v>
      </c>
      <c r="D111">
        <v>1.2263999999999999</v>
      </c>
      <c r="E111">
        <v>1.022</v>
      </c>
    </row>
    <row r="112" spans="1:5" x14ac:dyDescent="0.25">
      <c r="A112" t="s">
        <v>343</v>
      </c>
      <c r="B112" t="s">
        <v>179</v>
      </c>
      <c r="C112">
        <v>1.129</v>
      </c>
      <c r="D112">
        <v>0.94110000000000005</v>
      </c>
      <c r="E112">
        <v>0.83030000000000004</v>
      </c>
    </row>
    <row r="113" spans="1:5" x14ac:dyDescent="0.25">
      <c r="A113" t="s">
        <v>343</v>
      </c>
      <c r="B113" t="s">
        <v>180</v>
      </c>
      <c r="C113">
        <v>1.129</v>
      </c>
      <c r="D113">
        <v>0.56940000000000002</v>
      </c>
      <c r="E113">
        <v>0.61399999999999999</v>
      </c>
    </row>
    <row r="114" spans="1:5" x14ac:dyDescent="0.25">
      <c r="A114" t="s">
        <v>343</v>
      </c>
      <c r="B114" t="s">
        <v>181</v>
      </c>
      <c r="C114">
        <v>1.129</v>
      </c>
      <c r="D114">
        <v>0.81759999999999999</v>
      </c>
      <c r="E114">
        <v>0.96179999999999999</v>
      </c>
    </row>
    <row r="115" spans="1:5" x14ac:dyDescent="0.25">
      <c r="A115" t="s">
        <v>343</v>
      </c>
      <c r="B115" t="s">
        <v>182</v>
      </c>
      <c r="C115">
        <v>1.129</v>
      </c>
      <c r="D115">
        <v>1.24</v>
      </c>
      <c r="E115">
        <v>0.67730000000000001</v>
      </c>
    </row>
    <row r="116" spans="1:5" x14ac:dyDescent="0.25">
      <c r="A116" t="s">
        <v>343</v>
      </c>
      <c r="B116" t="s">
        <v>183</v>
      </c>
      <c r="C116">
        <v>1.129</v>
      </c>
      <c r="D116">
        <v>0.75919999999999999</v>
      </c>
      <c r="E116">
        <v>0.83730000000000004</v>
      </c>
    </row>
    <row r="117" spans="1:5" x14ac:dyDescent="0.25">
      <c r="A117" t="s">
        <v>343</v>
      </c>
      <c r="B117" t="s">
        <v>184</v>
      </c>
      <c r="C117">
        <v>1.129</v>
      </c>
      <c r="D117">
        <v>1.9613</v>
      </c>
      <c r="E117">
        <v>0.39069999999999999</v>
      </c>
    </row>
    <row r="118" spans="1:5" x14ac:dyDescent="0.25">
      <c r="A118" t="s">
        <v>343</v>
      </c>
      <c r="B118" t="s">
        <v>185</v>
      </c>
      <c r="C118">
        <v>1.129</v>
      </c>
      <c r="D118">
        <v>1.0123</v>
      </c>
      <c r="E118">
        <v>0.61399999999999999</v>
      </c>
    </row>
    <row r="119" spans="1:5" x14ac:dyDescent="0.25">
      <c r="A119" t="s">
        <v>343</v>
      </c>
      <c r="B119" t="s">
        <v>186</v>
      </c>
      <c r="C119">
        <v>1.129</v>
      </c>
      <c r="D119">
        <v>0.54510000000000003</v>
      </c>
      <c r="E119">
        <v>1.7433000000000001</v>
      </c>
    </row>
    <row r="120" spans="1:5" x14ac:dyDescent="0.25">
      <c r="A120" t="s">
        <v>343</v>
      </c>
      <c r="B120" t="s">
        <v>187</v>
      </c>
      <c r="C120">
        <v>1.129</v>
      </c>
      <c r="D120">
        <v>0.82250000000000001</v>
      </c>
      <c r="E120">
        <v>0.66990000000000005</v>
      </c>
    </row>
    <row r="121" spans="1:5" x14ac:dyDescent="0.25">
      <c r="A121" t="s">
        <v>343</v>
      </c>
      <c r="B121" t="s">
        <v>188</v>
      </c>
      <c r="C121">
        <v>1.129</v>
      </c>
      <c r="D121">
        <v>1.0901000000000001</v>
      </c>
      <c r="E121">
        <v>0.84160000000000001</v>
      </c>
    </row>
    <row r="122" spans="1:5" x14ac:dyDescent="0.25">
      <c r="A122" t="s">
        <v>343</v>
      </c>
      <c r="B122" t="s">
        <v>189</v>
      </c>
      <c r="C122">
        <v>1.129</v>
      </c>
      <c r="D122">
        <v>1.0038</v>
      </c>
      <c r="E122">
        <v>1.042</v>
      </c>
    </row>
    <row r="123" spans="1:5" x14ac:dyDescent="0.25">
      <c r="A123" t="s">
        <v>343</v>
      </c>
      <c r="B123" t="s">
        <v>190</v>
      </c>
      <c r="C123">
        <v>1.129</v>
      </c>
      <c r="D123">
        <v>1.1388</v>
      </c>
      <c r="E123">
        <v>1.3396999999999999</v>
      </c>
    </row>
    <row r="124" spans="1:5" x14ac:dyDescent="0.25">
      <c r="A124" t="s">
        <v>343</v>
      </c>
      <c r="B124" t="s">
        <v>191</v>
      </c>
      <c r="C124">
        <v>1.129</v>
      </c>
      <c r="D124">
        <v>0.56940000000000002</v>
      </c>
      <c r="E124">
        <v>1.3955</v>
      </c>
    </row>
    <row r="125" spans="1:5" x14ac:dyDescent="0.25">
      <c r="A125" t="s">
        <v>343</v>
      </c>
      <c r="B125" t="s">
        <v>192</v>
      </c>
      <c r="C125">
        <v>1.129</v>
      </c>
      <c r="D125">
        <v>0.82250000000000001</v>
      </c>
      <c r="E125">
        <v>0.72570000000000001</v>
      </c>
    </row>
    <row r="126" spans="1:5" x14ac:dyDescent="0.25">
      <c r="A126" t="s">
        <v>343</v>
      </c>
      <c r="B126" t="s">
        <v>193</v>
      </c>
      <c r="C126">
        <v>1.129</v>
      </c>
      <c r="D126">
        <v>0.82250000000000001</v>
      </c>
      <c r="E126">
        <v>1.5629999999999999</v>
      </c>
    </row>
    <row r="127" spans="1:5" x14ac:dyDescent="0.25">
      <c r="A127" t="s">
        <v>343</v>
      </c>
      <c r="B127" t="s">
        <v>194</v>
      </c>
      <c r="C127">
        <v>1.129</v>
      </c>
      <c r="D127">
        <v>1.3918999999999999</v>
      </c>
      <c r="E127">
        <v>0.94899999999999995</v>
      </c>
    </row>
    <row r="128" spans="1:5" x14ac:dyDescent="0.25">
      <c r="A128" t="s">
        <v>343</v>
      </c>
      <c r="B128" t="s">
        <v>195</v>
      </c>
      <c r="C128">
        <v>1.129</v>
      </c>
      <c r="D128">
        <v>1.9077</v>
      </c>
      <c r="E128">
        <v>0.90169999999999995</v>
      </c>
    </row>
    <row r="129" spans="1:5" x14ac:dyDescent="0.25">
      <c r="A129" t="s">
        <v>343</v>
      </c>
      <c r="B129" t="s">
        <v>196</v>
      </c>
      <c r="C129">
        <v>1.129</v>
      </c>
      <c r="D129">
        <v>0.44290000000000002</v>
      </c>
      <c r="E129">
        <v>2.0095999999999998</v>
      </c>
    </row>
    <row r="130" spans="1:5" x14ac:dyDescent="0.25">
      <c r="A130" t="s">
        <v>344</v>
      </c>
      <c r="B130" t="s">
        <v>197</v>
      </c>
      <c r="C130">
        <v>1.0585</v>
      </c>
      <c r="D130">
        <v>0.94469999999999998</v>
      </c>
      <c r="E130">
        <v>1.4730000000000001</v>
      </c>
    </row>
    <row r="131" spans="1:5" x14ac:dyDescent="0.25">
      <c r="A131" t="s">
        <v>344</v>
      </c>
      <c r="B131" t="s">
        <v>198</v>
      </c>
      <c r="C131">
        <v>1.0585</v>
      </c>
      <c r="D131">
        <v>0.89219999999999999</v>
      </c>
      <c r="E131">
        <v>0.71550000000000002</v>
      </c>
    </row>
    <row r="132" spans="1:5" x14ac:dyDescent="0.25">
      <c r="A132" t="s">
        <v>344</v>
      </c>
      <c r="B132" t="s">
        <v>199</v>
      </c>
      <c r="C132">
        <v>1.0585</v>
      </c>
      <c r="D132">
        <v>1.3425</v>
      </c>
      <c r="E132">
        <v>0.86609999999999998</v>
      </c>
    </row>
    <row r="133" spans="1:5" x14ac:dyDescent="0.25">
      <c r="A133" t="s">
        <v>344</v>
      </c>
      <c r="B133" t="s">
        <v>200</v>
      </c>
      <c r="C133">
        <v>1.0585</v>
      </c>
      <c r="D133">
        <v>1.2282</v>
      </c>
      <c r="E133">
        <v>0.85860000000000003</v>
      </c>
    </row>
    <row r="134" spans="1:5" x14ac:dyDescent="0.25">
      <c r="A134" t="s">
        <v>344</v>
      </c>
      <c r="B134" t="s">
        <v>201</v>
      </c>
      <c r="C134">
        <v>1.0585</v>
      </c>
      <c r="D134">
        <v>0.61129999999999995</v>
      </c>
      <c r="E134">
        <v>1.2625999999999999</v>
      </c>
    </row>
    <row r="135" spans="1:5" x14ac:dyDescent="0.25">
      <c r="A135" t="s">
        <v>344</v>
      </c>
      <c r="B135" t="s">
        <v>202</v>
      </c>
      <c r="C135">
        <v>1.0585</v>
      </c>
      <c r="D135">
        <v>1.0736000000000001</v>
      </c>
      <c r="E135">
        <v>0.6179</v>
      </c>
    </row>
    <row r="136" spans="1:5" x14ac:dyDescent="0.25">
      <c r="A136" t="s">
        <v>344</v>
      </c>
      <c r="B136" t="s">
        <v>203</v>
      </c>
      <c r="C136">
        <v>1.0585</v>
      </c>
      <c r="D136">
        <v>1.1809000000000001</v>
      </c>
      <c r="E136">
        <v>0.89429999999999998</v>
      </c>
    </row>
    <row r="137" spans="1:5" x14ac:dyDescent="0.25">
      <c r="A137" t="s">
        <v>344</v>
      </c>
      <c r="B137" t="s">
        <v>204</v>
      </c>
      <c r="C137">
        <v>1.0585</v>
      </c>
      <c r="D137">
        <v>0.83360000000000001</v>
      </c>
      <c r="E137">
        <v>1.2625999999999999</v>
      </c>
    </row>
    <row r="138" spans="1:5" x14ac:dyDescent="0.25">
      <c r="A138" t="s">
        <v>344</v>
      </c>
      <c r="B138" t="s">
        <v>205</v>
      </c>
      <c r="C138">
        <v>1.0585</v>
      </c>
      <c r="D138">
        <v>1.1114999999999999</v>
      </c>
      <c r="E138">
        <v>1.4309000000000001</v>
      </c>
    </row>
    <row r="139" spans="1:5" x14ac:dyDescent="0.25">
      <c r="A139" t="s">
        <v>344</v>
      </c>
      <c r="B139" t="s">
        <v>206</v>
      </c>
      <c r="C139">
        <v>1.0585</v>
      </c>
      <c r="D139">
        <v>1.3646</v>
      </c>
      <c r="E139">
        <v>0.8347</v>
      </c>
    </row>
    <row r="140" spans="1:5" x14ac:dyDescent="0.25">
      <c r="A140" t="s">
        <v>344</v>
      </c>
      <c r="B140" t="s">
        <v>207</v>
      </c>
      <c r="C140">
        <v>1.0585</v>
      </c>
      <c r="D140">
        <v>0.73480000000000001</v>
      </c>
      <c r="E140">
        <v>1.0731999999999999</v>
      </c>
    </row>
    <row r="141" spans="1:5" x14ac:dyDescent="0.25">
      <c r="A141" t="s">
        <v>344</v>
      </c>
      <c r="B141" t="s">
        <v>208</v>
      </c>
      <c r="C141">
        <v>1.0585</v>
      </c>
      <c r="D141">
        <v>1.1247</v>
      </c>
      <c r="E141">
        <v>0.68140000000000001</v>
      </c>
    </row>
    <row r="142" spans="1:5" x14ac:dyDescent="0.25">
      <c r="A142" t="s">
        <v>344</v>
      </c>
      <c r="B142" t="s">
        <v>209</v>
      </c>
      <c r="C142">
        <v>1.0585</v>
      </c>
      <c r="D142">
        <v>1.2146999999999999</v>
      </c>
      <c r="E142">
        <v>0.98799999999999999</v>
      </c>
    </row>
    <row r="143" spans="1:5" x14ac:dyDescent="0.25">
      <c r="A143" t="s">
        <v>344</v>
      </c>
      <c r="B143" t="s">
        <v>210</v>
      </c>
      <c r="C143">
        <v>1.0585</v>
      </c>
      <c r="D143">
        <v>0.73480000000000001</v>
      </c>
      <c r="E143">
        <v>1.6296999999999999</v>
      </c>
    </row>
    <row r="144" spans="1:5" x14ac:dyDescent="0.25">
      <c r="A144" t="s">
        <v>344</v>
      </c>
      <c r="B144" t="s">
        <v>211</v>
      </c>
      <c r="C144">
        <v>1.0585</v>
      </c>
      <c r="D144">
        <v>0.70850000000000002</v>
      </c>
      <c r="E144">
        <v>0.85860000000000003</v>
      </c>
    </row>
    <row r="145" spans="1:5" x14ac:dyDescent="0.25">
      <c r="A145" t="s">
        <v>344</v>
      </c>
      <c r="B145" t="s">
        <v>212</v>
      </c>
      <c r="C145">
        <v>1.0585</v>
      </c>
      <c r="D145">
        <v>0.99199999999999999</v>
      </c>
      <c r="E145">
        <v>1.3951</v>
      </c>
    </row>
    <row r="146" spans="1:5" x14ac:dyDescent="0.25">
      <c r="A146" t="s">
        <v>344</v>
      </c>
      <c r="B146" t="s">
        <v>213</v>
      </c>
      <c r="C146">
        <v>1.0585</v>
      </c>
      <c r="D146">
        <v>1.0939000000000001</v>
      </c>
      <c r="E146">
        <v>0.6401</v>
      </c>
    </row>
    <row r="147" spans="1:5" x14ac:dyDescent="0.25">
      <c r="A147" t="s">
        <v>344</v>
      </c>
      <c r="B147" t="s">
        <v>214</v>
      </c>
      <c r="C147">
        <v>1.0585</v>
      </c>
      <c r="D147">
        <v>0.70850000000000002</v>
      </c>
      <c r="E147">
        <v>0.78700000000000003</v>
      </c>
    </row>
    <row r="148" spans="1:5" x14ac:dyDescent="0.25">
      <c r="A148" t="s">
        <v>345</v>
      </c>
      <c r="B148" t="s">
        <v>215</v>
      </c>
      <c r="C148">
        <v>1.2222</v>
      </c>
      <c r="D148">
        <v>1.125</v>
      </c>
      <c r="E148">
        <v>0.5333</v>
      </c>
    </row>
    <row r="149" spans="1:5" x14ac:dyDescent="0.25">
      <c r="A149" t="s">
        <v>345</v>
      </c>
      <c r="B149" t="s">
        <v>216</v>
      </c>
      <c r="C149">
        <v>1.2222</v>
      </c>
      <c r="D149">
        <v>0.81820000000000004</v>
      </c>
      <c r="E149">
        <v>1.2444</v>
      </c>
    </row>
    <row r="150" spans="1:5" x14ac:dyDescent="0.25">
      <c r="A150" t="s">
        <v>345</v>
      </c>
      <c r="B150" t="s">
        <v>217</v>
      </c>
      <c r="C150">
        <v>1.2222</v>
      </c>
      <c r="D150">
        <v>1</v>
      </c>
      <c r="E150">
        <v>1.0667</v>
      </c>
    </row>
    <row r="151" spans="1:5" x14ac:dyDescent="0.25">
      <c r="A151" t="s">
        <v>345</v>
      </c>
      <c r="B151" t="s">
        <v>218</v>
      </c>
      <c r="C151">
        <v>1.2222</v>
      </c>
      <c r="D151">
        <v>0.63639999999999997</v>
      </c>
      <c r="E151">
        <v>0.8296</v>
      </c>
    </row>
    <row r="152" spans="1:5" x14ac:dyDescent="0.25">
      <c r="A152" t="s">
        <v>345</v>
      </c>
      <c r="B152" t="s">
        <v>219</v>
      </c>
      <c r="C152">
        <v>1.2222</v>
      </c>
      <c r="D152">
        <v>1.3636999999999999</v>
      </c>
      <c r="E152">
        <v>0.71109999999999995</v>
      </c>
    </row>
    <row r="153" spans="1:5" x14ac:dyDescent="0.25">
      <c r="A153" t="s">
        <v>345</v>
      </c>
      <c r="B153" t="s">
        <v>220</v>
      </c>
      <c r="C153">
        <v>1.2222</v>
      </c>
      <c r="D153">
        <v>0.81820000000000004</v>
      </c>
      <c r="E153">
        <v>0.8296</v>
      </c>
    </row>
    <row r="154" spans="1:5" x14ac:dyDescent="0.25">
      <c r="A154" t="s">
        <v>345</v>
      </c>
      <c r="B154" t="s">
        <v>221</v>
      </c>
      <c r="C154">
        <v>1.2222</v>
      </c>
      <c r="D154">
        <v>1.2727999999999999</v>
      </c>
      <c r="E154">
        <v>0.77039999999999997</v>
      </c>
    </row>
    <row r="155" spans="1:5" x14ac:dyDescent="0.25">
      <c r="A155" t="s">
        <v>345</v>
      </c>
      <c r="B155" t="s">
        <v>222</v>
      </c>
      <c r="C155">
        <v>1.2222</v>
      </c>
      <c r="D155">
        <v>0.73640000000000005</v>
      </c>
      <c r="E155">
        <v>1.1733</v>
      </c>
    </row>
    <row r="156" spans="1:5" x14ac:dyDescent="0.25">
      <c r="A156" t="s">
        <v>345</v>
      </c>
      <c r="B156" t="s">
        <v>223</v>
      </c>
      <c r="C156">
        <v>1.2222</v>
      </c>
      <c r="D156">
        <v>1.2727999999999999</v>
      </c>
      <c r="E156">
        <v>0.8296</v>
      </c>
    </row>
    <row r="157" spans="1:5" x14ac:dyDescent="0.25">
      <c r="A157" t="s">
        <v>345</v>
      </c>
      <c r="B157" t="s">
        <v>224</v>
      </c>
      <c r="C157">
        <v>1.2222</v>
      </c>
      <c r="D157">
        <v>1.125</v>
      </c>
      <c r="E157">
        <v>1.3332999999999999</v>
      </c>
    </row>
    <row r="158" spans="1:5" x14ac:dyDescent="0.25">
      <c r="A158" t="s">
        <v>345</v>
      </c>
      <c r="B158" t="s">
        <v>225</v>
      </c>
      <c r="C158">
        <v>1.2222</v>
      </c>
      <c r="D158">
        <v>0.72729999999999995</v>
      </c>
      <c r="E158">
        <v>1.0667</v>
      </c>
    </row>
    <row r="159" spans="1:5" x14ac:dyDescent="0.25">
      <c r="A159" t="s">
        <v>345</v>
      </c>
      <c r="B159" t="s">
        <v>226</v>
      </c>
      <c r="C159">
        <v>1.2222</v>
      </c>
      <c r="D159">
        <v>1.0909</v>
      </c>
      <c r="E159">
        <v>1.4221999999999999</v>
      </c>
    </row>
    <row r="160" spans="1:5" x14ac:dyDescent="0.25">
      <c r="A160" t="s">
        <v>345</v>
      </c>
      <c r="B160" t="s">
        <v>227</v>
      </c>
      <c r="C160">
        <v>1.2222</v>
      </c>
      <c r="D160">
        <v>0.54549999999999998</v>
      </c>
      <c r="E160">
        <v>1.1258999999999999</v>
      </c>
    </row>
    <row r="161" spans="1:5" x14ac:dyDescent="0.25">
      <c r="A161" t="s">
        <v>345</v>
      </c>
      <c r="B161" t="s">
        <v>228</v>
      </c>
      <c r="C161">
        <v>1.2222</v>
      </c>
      <c r="D161">
        <v>0.98180000000000001</v>
      </c>
      <c r="E161">
        <v>0.90669999999999995</v>
      </c>
    </row>
    <row r="162" spans="1:5" x14ac:dyDescent="0.25">
      <c r="A162" t="s">
        <v>345</v>
      </c>
      <c r="B162" t="s">
        <v>229</v>
      </c>
      <c r="C162">
        <v>1.2222</v>
      </c>
      <c r="D162">
        <v>1.1818</v>
      </c>
      <c r="E162">
        <v>0.88890000000000002</v>
      </c>
    </row>
    <row r="163" spans="1:5" x14ac:dyDescent="0.25">
      <c r="A163" t="s">
        <v>345</v>
      </c>
      <c r="B163" t="s">
        <v>230</v>
      </c>
      <c r="C163">
        <v>1.2222</v>
      </c>
      <c r="D163">
        <v>1.3636999999999999</v>
      </c>
      <c r="E163">
        <v>1.2444</v>
      </c>
    </row>
    <row r="164" spans="1:5" x14ac:dyDescent="0.25">
      <c r="A164" t="s">
        <v>346</v>
      </c>
      <c r="B164" t="s">
        <v>231</v>
      </c>
      <c r="C164">
        <v>1.1355999999999999</v>
      </c>
      <c r="D164">
        <v>0.66039999999999999</v>
      </c>
      <c r="E164">
        <v>1.2005999999999999</v>
      </c>
    </row>
    <row r="165" spans="1:5" x14ac:dyDescent="0.25">
      <c r="A165" t="s">
        <v>346</v>
      </c>
      <c r="B165" t="s">
        <v>232</v>
      </c>
      <c r="C165">
        <v>1.1355999999999999</v>
      </c>
      <c r="D165">
        <v>1.4677</v>
      </c>
      <c r="E165">
        <v>1.1434</v>
      </c>
    </row>
    <row r="166" spans="1:5" x14ac:dyDescent="0.25">
      <c r="A166" t="s">
        <v>346</v>
      </c>
      <c r="B166" t="s">
        <v>233</v>
      </c>
      <c r="C166">
        <v>1.1355999999999999</v>
      </c>
      <c r="D166">
        <v>0.88060000000000005</v>
      </c>
      <c r="E166">
        <v>1.0290999999999999</v>
      </c>
    </row>
    <row r="167" spans="1:5" x14ac:dyDescent="0.25">
      <c r="A167" t="s">
        <v>346</v>
      </c>
      <c r="B167" t="s">
        <v>234</v>
      </c>
      <c r="C167">
        <v>1.1355999999999999</v>
      </c>
      <c r="D167">
        <v>2.3481999999999998</v>
      </c>
      <c r="E167">
        <v>0.91469999999999996</v>
      </c>
    </row>
    <row r="168" spans="1:5" x14ac:dyDescent="0.25">
      <c r="A168" t="s">
        <v>346</v>
      </c>
      <c r="B168" t="s">
        <v>235</v>
      </c>
      <c r="C168">
        <v>1.1355999999999999</v>
      </c>
      <c r="D168">
        <v>0.88060000000000005</v>
      </c>
      <c r="E168">
        <v>1.0290999999999999</v>
      </c>
    </row>
    <row r="169" spans="1:5" x14ac:dyDescent="0.25">
      <c r="A169" t="s">
        <v>346</v>
      </c>
      <c r="B169" t="s">
        <v>322</v>
      </c>
      <c r="C169">
        <v>1.1355999999999999</v>
      </c>
      <c r="D169">
        <v>0.29349999999999998</v>
      </c>
      <c r="E169">
        <v>1.1434</v>
      </c>
    </row>
    <row r="170" spans="1:5" x14ac:dyDescent="0.25">
      <c r="A170" t="s">
        <v>346</v>
      </c>
      <c r="B170" t="s">
        <v>236</v>
      </c>
      <c r="C170">
        <v>1.1355999999999999</v>
      </c>
      <c r="D170">
        <v>0.66039999999999999</v>
      </c>
      <c r="E170">
        <v>0.85760000000000003</v>
      </c>
    </row>
    <row r="171" spans="1:5" x14ac:dyDescent="0.25">
      <c r="A171" t="s">
        <v>346</v>
      </c>
      <c r="B171" t="s">
        <v>237</v>
      </c>
      <c r="C171">
        <v>1.1355999999999999</v>
      </c>
      <c r="D171">
        <v>0.88060000000000005</v>
      </c>
      <c r="E171">
        <v>0.22869999999999999</v>
      </c>
    </row>
    <row r="172" spans="1:5" x14ac:dyDescent="0.25">
      <c r="A172" t="s">
        <v>346</v>
      </c>
      <c r="B172" t="s">
        <v>238</v>
      </c>
      <c r="C172">
        <v>1.1355999999999999</v>
      </c>
      <c r="D172">
        <v>0.66039999999999999</v>
      </c>
      <c r="E172">
        <v>0.85760000000000003</v>
      </c>
    </row>
    <row r="173" spans="1:5" x14ac:dyDescent="0.25">
      <c r="A173" t="s">
        <v>346</v>
      </c>
      <c r="B173" t="s">
        <v>321</v>
      </c>
      <c r="C173">
        <v>1.1355999999999999</v>
      </c>
      <c r="D173">
        <v>0.58709999999999996</v>
      </c>
      <c r="E173">
        <v>0.68610000000000004</v>
      </c>
    </row>
    <row r="174" spans="1:5" x14ac:dyDescent="0.25">
      <c r="A174" t="s">
        <v>346</v>
      </c>
      <c r="B174" t="s">
        <v>239</v>
      </c>
      <c r="C174">
        <v>1.1355999999999999</v>
      </c>
      <c r="D174">
        <v>1.3209</v>
      </c>
      <c r="E174">
        <v>1.2005999999999999</v>
      </c>
    </row>
    <row r="175" spans="1:5" x14ac:dyDescent="0.25">
      <c r="A175" t="s">
        <v>346</v>
      </c>
      <c r="B175" t="s">
        <v>240</v>
      </c>
      <c r="C175">
        <v>1.1355999999999999</v>
      </c>
      <c r="D175">
        <v>1.7612000000000001</v>
      </c>
      <c r="E175">
        <v>0.68610000000000004</v>
      </c>
    </row>
    <row r="176" spans="1:5" x14ac:dyDescent="0.25">
      <c r="A176" t="s">
        <v>346</v>
      </c>
      <c r="B176" t="s">
        <v>241</v>
      </c>
      <c r="C176">
        <v>1.1355999999999999</v>
      </c>
      <c r="D176">
        <v>0.66039999999999999</v>
      </c>
      <c r="E176">
        <v>1.2005999999999999</v>
      </c>
    </row>
    <row r="177" spans="1:5" x14ac:dyDescent="0.25">
      <c r="A177" t="s">
        <v>346</v>
      </c>
      <c r="B177" t="s">
        <v>320</v>
      </c>
      <c r="C177">
        <v>1.1355999999999999</v>
      </c>
      <c r="D177">
        <v>0</v>
      </c>
      <c r="E177">
        <v>0.34300000000000003</v>
      </c>
    </row>
    <row r="178" spans="1:5" x14ac:dyDescent="0.25">
      <c r="A178" t="s">
        <v>346</v>
      </c>
      <c r="B178" t="s">
        <v>242</v>
      </c>
      <c r="C178">
        <v>1.1355999999999999</v>
      </c>
      <c r="D178">
        <v>1.7612000000000001</v>
      </c>
      <c r="E178">
        <v>0.68610000000000004</v>
      </c>
    </row>
    <row r="179" spans="1:5" x14ac:dyDescent="0.25">
      <c r="A179" t="s">
        <v>346</v>
      </c>
      <c r="B179" t="s">
        <v>243</v>
      </c>
      <c r="C179">
        <v>1.1355999999999999</v>
      </c>
      <c r="D179">
        <v>1.7612000000000001</v>
      </c>
      <c r="E179">
        <v>1.1434</v>
      </c>
    </row>
    <row r="180" spans="1:5" x14ac:dyDescent="0.25">
      <c r="A180" t="s">
        <v>346</v>
      </c>
      <c r="B180" t="s">
        <v>244</v>
      </c>
      <c r="C180">
        <v>1.1355999999999999</v>
      </c>
      <c r="D180">
        <v>1.1007</v>
      </c>
      <c r="E180">
        <v>1.5436000000000001</v>
      </c>
    </row>
    <row r="181" spans="1:5" x14ac:dyDescent="0.25">
      <c r="A181" t="s">
        <v>346</v>
      </c>
      <c r="B181" t="s">
        <v>245</v>
      </c>
      <c r="C181">
        <v>1.1355999999999999</v>
      </c>
      <c r="D181">
        <v>0.29349999999999998</v>
      </c>
      <c r="E181">
        <v>1.6008</v>
      </c>
    </row>
    <row r="182" spans="1:5" x14ac:dyDescent="0.25">
      <c r="A182" t="s">
        <v>347</v>
      </c>
      <c r="B182" t="s">
        <v>246</v>
      </c>
      <c r="C182">
        <v>0.82809999999999995</v>
      </c>
      <c r="D182">
        <v>0.72460000000000002</v>
      </c>
      <c r="E182">
        <v>2.0293000000000001</v>
      </c>
    </row>
    <row r="183" spans="1:5" x14ac:dyDescent="0.25">
      <c r="A183" t="s">
        <v>347</v>
      </c>
      <c r="B183" t="s">
        <v>247</v>
      </c>
      <c r="C183">
        <v>0.82809999999999995</v>
      </c>
      <c r="D183">
        <v>1.2076</v>
      </c>
      <c r="E183">
        <v>0.39029999999999998</v>
      </c>
    </row>
    <row r="184" spans="1:5" x14ac:dyDescent="0.25">
      <c r="A184" t="s">
        <v>347</v>
      </c>
      <c r="B184" t="s">
        <v>248</v>
      </c>
      <c r="C184">
        <v>0.82809999999999995</v>
      </c>
      <c r="D184">
        <v>0.48299999999999998</v>
      </c>
      <c r="E184">
        <v>0.62439999999999996</v>
      </c>
    </row>
    <row r="185" spans="1:5" x14ac:dyDescent="0.25">
      <c r="A185" t="s">
        <v>347</v>
      </c>
      <c r="B185" t="s">
        <v>249</v>
      </c>
      <c r="C185">
        <v>0.82809999999999995</v>
      </c>
      <c r="D185">
        <v>0</v>
      </c>
      <c r="E185">
        <v>2.1463999999999999</v>
      </c>
    </row>
    <row r="186" spans="1:5" x14ac:dyDescent="0.25">
      <c r="A186" t="s">
        <v>347</v>
      </c>
      <c r="B186" t="s">
        <v>324</v>
      </c>
      <c r="C186">
        <v>0.82809999999999995</v>
      </c>
      <c r="D186">
        <v>0.3019</v>
      </c>
      <c r="E186">
        <v>0.39029999999999998</v>
      </c>
    </row>
    <row r="187" spans="1:5" x14ac:dyDescent="0.25">
      <c r="A187" t="s">
        <v>347</v>
      </c>
      <c r="B187" t="s">
        <v>250</v>
      </c>
      <c r="C187">
        <v>0.82809999999999995</v>
      </c>
      <c r="D187">
        <v>1.8113999999999999</v>
      </c>
      <c r="E187">
        <v>0.58540000000000003</v>
      </c>
    </row>
    <row r="188" spans="1:5" x14ac:dyDescent="0.25">
      <c r="A188" t="s">
        <v>347</v>
      </c>
      <c r="B188" t="s">
        <v>251</v>
      </c>
      <c r="C188">
        <v>0.82809999999999995</v>
      </c>
      <c r="D188">
        <v>1.5095000000000001</v>
      </c>
      <c r="E188">
        <v>0.39029999999999998</v>
      </c>
    </row>
    <row r="189" spans="1:5" x14ac:dyDescent="0.25">
      <c r="A189" t="s">
        <v>347</v>
      </c>
      <c r="B189" t="s">
        <v>323</v>
      </c>
      <c r="C189">
        <v>0.82809999999999995</v>
      </c>
      <c r="D189">
        <v>2.1133000000000002</v>
      </c>
      <c r="E189">
        <v>0.39029999999999998</v>
      </c>
    </row>
    <row r="190" spans="1:5" x14ac:dyDescent="0.25">
      <c r="A190" t="s">
        <v>347</v>
      </c>
      <c r="B190" t="s">
        <v>252</v>
      </c>
      <c r="C190">
        <v>0.82809999999999995</v>
      </c>
      <c r="D190">
        <v>0.6038</v>
      </c>
      <c r="E190">
        <v>1.1708000000000001</v>
      </c>
    </row>
    <row r="191" spans="1:5" x14ac:dyDescent="0.25">
      <c r="A191" t="s">
        <v>347</v>
      </c>
      <c r="B191" t="s">
        <v>253</v>
      </c>
      <c r="C191">
        <v>0.82809999999999995</v>
      </c>
      <c r="D191">
        <v>1.2076</v>
      </c>
      <c r="E191">
        <v>1.7562</v>
      </c>
    </row>
    <row r="192" spans="1:5" x14ac:dyDescent="0.25">
      <c r="A192" t="s">
        <v>347</v>
      </c>
      <c r="B192" t="s">
        <v>255</v>
      </c>
      <c r="C192">
        <v>0.82809999999999995</v>
      </c>
      <c r="D192">
        <v>0.40250000000000002</v>
      </c>
      <c r="E192">
        <v>1.3008999999999999</v>
      </c>
    </row>
    <row r="193" spans="1:5" x14ac:dyDescent="0.25">
      <c r="A193" t="s">
        <v>347</v>
      </c>
      <c r="B193" t="s">
        <v>256</v>
      </c>
      <c r="C193">
        <v>0.82809999999999995</v>
      </c>
      <c r="D193">
        <v>1.2076</v>
      </c>
      <c r="E193">
        <v>0.58540000000000003</v>
      </c>
    </row>
    <row r="194" spans="1:5" x14ac:dyDescent="0.25">
      <c r="A194" t="s">
        <v>347</v>
      </c>
      <c r="B194" t="s">
        <v>257</v>
      </c>
      <c r="C194">
        <v>0.82809999999999995</v>
      </c>
      <c r="D194">
        <v>0.90569999999999995</v>
      </c>
      <c r="E194">
        <v>0.78049999999999997</v>
      </c>
    </row>
    <row r="195" spans="1:5" x14ac:dyDescent="0.25">
      <c r="A195" t="s">
        <v>347</v>
      </c>
      <c r="B195" t="s">
        <v>325</v>
      </c>
      <c r="C195">
        <v>0.82809999999999995</v>
      </c>
      <c r="D195">
        <v>1.2076</v>
      </c>
      <c r="E195">
        <v>1.2487999999999999</v>
      </c>
    </row>
    <row r="196" spans="1:5" x14ac:dyDescent="0.25">
      <c r="A196" t="s">
        <v>347</v>
      </c>
      <c r="B196" t="s">
        <v>258</v>
      </c>
      <c r="C196">
        <v>0.82809999999999995</v>
      </c>
      <c r="D196">
        <v>1.2076</v>
      </c>
      <c r="E196">
        <v>1.5609999999999999</v>
      </c>
    </row>
    <row r="197" spans="1:5" x14ac:dyDescent="0.25">
      <c r="A197" t="s">
        <v>347</v>
      </c>
      <c r="B197" t="s">
        <v>259</v>
      </c>
      <c r="C197">
        <v>0.82809999999999995</v>
      </c>
      <c r="D197">
        <v>1.2076</v>
      </c>
      <c r="E197">
        <v>0.52029999999999998</v>
      </c>
    </row>
    <row r="198" spans="1:5" x14ac:dyDescent="0.25">
      <c r="A198" t="s">
        <v>348</v>
      </c>
      <c r="B198" t="s">
        <v>260</v>
      </c>
      <c r="C198">
        <v>1.25</v>
      </c>
      <c r="D198">
        <v>0.8</v>
      </c>
      <c r="E198">
        <v>1.4</v>
      </c>
    </row>
    <row r="199" spans="1:5" x14ac:dyDescent="0.25">
      <c r="A199" t="s">
        <v>348</v>
      </c>
      <c r="B199" t="s">
        <v>261</v>
      </c>
      <c r="C199">
        <v>1.25</v>
      </c>
      <c r="D199">
        <v>1.0667</v>
      </c>
      <c r="E199">
        <v>1.8666</v>
      </c>
    </row>
    <row r="200" spans="1:5" x14ac:dyDescent="0.25">
      <c r="A200" t="s">
        <v>348</v>
      </c>
      <c r="B200" t="s">
        <v>262</v>
      </c>
      <c r="C200">
        <v>1.25</v>
      </c>
      <c r="D200">
        <v>1.2</v>
      </c>
      <c r="E200">
        <v>1.05</v>
      </c>
    </row>
    <row r="201" spans="1:5" x14ac:dyDescent="0.25">
      <c r="A201" t="s">
        <v>348</v>
      </c>
      <c r="B201" t="s">
        <v>263</v>
      </c>
      <c r="C201">
        <v>1.25</v>
      </c>
      <c r="D201">
        <v>1.4</v>
      </c>
      <c r="E201">
        <v>0.7</v>
      </c>
    </row>
    <row r="202" spans="1:5" x14ac:dyDescent="0.25">
      <c r="A202" t="s">
        <v>348</v>
      </c>
      <c r="B202" t="s">
        <v>326</v>
      </c>
      <c r="C202">
        <v>1.25</v>
      </c>
      <c r="D202">
        <v>0.8</v>
      </c>
      <c r="E202">
        <v>1.05</v>
      </c>
    </row>
    <row r="203" spans="1:5" x14ac:dyDescent="0.25">
      <c r="A203" t="s">
        <v>348</v>
      </c>
      <c r="B203" t="s">
        <v>264</v>
      </c>
      <c r="C203">
        <v>1.25</v>
      </c>
      <c r="D203">
        <v>1.0667</v>
      </c>
      <c r="E203">
        <v>0.7</v>
      </c>
    </row>
    <row r="204" spans="1:5" x14ac:dyDescent="0.25">
      <c r="A204" t="s">
        <v>348</v>
      </c>
      <c r="B204" t="s">
        <v>265</v>
      </c>
      <c r="C204">
        <v>1.25</v>
      </c>
      <c r="D204">
        <v>0.5333</v>
      </c>
      <c r="E204">
        <v>1.4</v>
      </c>
    </row>
    <row r="205" spans="1:5" x14ac:dyDescent="0.25">
      <c r="A205" t="s">
        <v>348</v>
      </c>
      <c r="B205" t="s">
        <v>266</v>
      </c>
      <c r="C205">
        <v>1.25</v>
      </c>
      <c r="D205">
        <v>1.4</v>
      </c>
      <c r="E205">
        <v>1.05</v>
      </c>
    </row>
    <row r="206" spans="1:5" x14ac:dyDescent="0.25">
      <c r="A206" t="s">
        <v>348</v>
      </c>
      <c r="B206" t="s">
        <v>267</v>
      </c>
      <c r="C206">
        <v>1.25</v>
      </c>
      <c r="D206">
        <v>1.0667</v>
      </c>
      <c r="E206">
        <v>0.7</v>
      </c>
    </row>
    <row r="207" spans="1:5" x14ac:dyDescent="0.25">
      <c r="A207" t="s">
        <v>348</v>
      </c>
      <c r="B207" t="s">
        <v>327</v>
      </c>
      <c r="C207">
        <v>1.25</v>
      </c>
      <c r="D207">
        <v>1.2</v>
      </c>
      <c r="E207">
        <v>0.7</v>
      </c>
    </row>
    <row r="208" spans="1:5" x14ac:dyDescent="0.25">
      <c r="A208" t="s">
        <v>348</v>
      </c>
      <c r="B208" t="s">
        <v>268</v>
      </c>
      <c r="C208">
        <v>1.25</v>
      </c>
      <c r="D208">
        <v>1.0667</v>
      </c>
      <c r="E208">
        <v>0.7</v>
      </c>
    </row>
    <row r="209" spans="1:5" x14ac:dyDescent="0.25">
      <c r="A209" t="s">
        <v>348</v>
      </c>
      <c r="B209" t="s">
        <v>269</v>
      </c>
      <c r="C209">
        <v>1.25</v>
      </c>
      <c r="D209">
        <v>0.8</v>
      </c>
      <c r="E209">
        <v>0.7</v>
      </c>
    </row>
    <row r="210" spans="1:5" x14ac:dyDescent="0.25">
      <c r="A210" t="s">
        <v>348</v>
      </c>
      <c r="B210" t="s">
        <v>270</v>
      </c>
      <c r="C210">
        <v>1.25</v>
      </c>
      <c r="D210">
        <v>0.5333</v>
      </c>
      <c r="E210">
        <v>0.4667</v>
      </c>
    </row>
    <row r="211" spans="1:5" x14ac:dyDescent="0.25">
      <c r="A211" t="s">
        <v>348</v>
      </c>
      <c r="B211" t="s">
        <v>271</v>
      </c>
      <c r="C211">
        <v>1.25</v>
      </c>
      <c r="D211">
        <v>0.8</v>
      </c>
      <c r="E211">
        <v>1.1666000000000001</v>
      </c>
    </row>
    <row r="212" spans="1:5" x14ac:dyDescent="0.25">
      <c r="A212" t="s">
        <v>348</v>
      </c>
      <c r="B212" t="s">
        <v>272</v>
      </c>
      <c r="C212">
        <v>1.25</v>
      </c>
      <c r="D212">
        <v>0</v>
      </c>
      <c r="E212">
        <v>1.6333</v>
      </c>
    </row>
    <row r="213" spans="1:5" x14ac:dyDescent="0.25">
      <c r="A213" t="s">
        <v>348</v>
      </c>
      <c r="B213" t="s">
        <v>273</v>
      </c>
      <c r="C213">
        <v>1.25</v>
      </c>
      <c r="D213">
        <v>1.8</v>
      </c>
      <c r="E213">
        <v>0.875</v>
      </c>
    </row>
    <row r="214" spans="1:5" x14ac:dyDescent="0.25">
      <c r="A214" t="s">
        <v>349</v>
      </c>
      <c r="B214" t="s">
        <v>274</v>
      </c>
      <c r="C214">
        <v>1.0625</v>
      </c>
      <c r="D214">
        <v>1.0588</v>
      </c>
      <c r="E214">
        <v>0.75700000000000001</v>
      </c>
    </row>
    <row r="215" spans="1:5" x14ac:dyDescent="0.25">
      <c r="A215" t="s">
        <v>349</v>
      </c>
      <c r="B215" t="s">
        <v>275</v>
      </c>
      <c r="C215">
        <v>1.0625</v>
      </c>
      <c r="D215">
        <v>0.56469999999999998</v>
      </c>
      <c r="E215">
        <v>1.5477000000000001</v>
      </c>
    </row>
    <row r="216" spans="1:5" x14ac:dyDescent="0.25">
      <c r="A216" t="s">
        <v>349</v>
      </c>
      <c r="B216" t="s">
        <v>276</v>
      </c>
      <c r="C216">
        <v>1.0625</v>
      </c>
      <c r="D216">
        <v>1.0588</v>
      </c>
      <c r="E216">
        <v>0.50470000000000004</v>
      </c>
    </row>
    <row r="217" spans="1:5" x14ac:dyDescent="0.25">
      <c r="A217" t="s">
        <v>349</v>
      </c>
      <c r="B217" t="s">
        <v>277</v>
      </c>
      <c r="C217">
        <v>1.0625</v>
      </c>
      <c r="D217">
        <v>1.5294000000000001</v>
      </c>
      <c r="E217">
        <v>0.42059999999999997</v>
      </c>
    </row>
    <row r="218" spans="1:5" x14ac:dyDescent="0.25">
      <c r="A218" t="s">
        <v>349</v>
      </c>
      <c r="B218" t="s">
        <v>278</v>
      </c>
      <c r="C218">
        <v>1.0625</v>
      </c>
      <c r="D218">
        <v>1.0588</v>
      </c>
      <c r="E218">
        <v>0.84109999999999996</v>
      </c>
    </row>
    <row r="219" spans="1:5" x14ac:dyDescent="0.25">
      <c r="A219" t="s">
        <v>349</v>
      </c>
      <c r="B219" t="s">
        <v>279</v>
      </c>
      <c r="C219">
        <v>1.0625</v>
      </c>
      <c r="D219">
        <v>1.0353000000000001</v>
      </c>
      <c r="E219">
        <v>1.1438999999999999</v>
      </c>
    </row>
    <row r="220" spans="1:5" x14ac:dyDescent="0.25">
      <c r="A220" t="s">
        <v>349</v>
      </c>
      <c r="B220" t="s">
        <v>280</v>
      </c>
      <c r="C220">
        <v>1.0625</v>
      </c>
      <c r="D220">
        <v>0.65880000000000005</v>
      </c>
      <c r="E220">
        <v>0.8075</v>
      </c>
    </row>
    <row r="221" spans="1:5" x14ac:dyDescent="0.25">
      <c r="A221" t="s">
        <v>349</v>
      </c>
      <c r="B221" t="s">
        <v>281</v>
      </c>
      <c r="C221">
        <v>1.0625</v>
      </c>
      <c r="D221">
        <v>1.2548999999999999</v>
      </c>
      <c r="E221">
        <v>1.1214999999999999</v>
      </c>
    </row>
    <row r="222" spans="1:5" x14ac:dyDescent="0.25">
      <c r="A222" t="s">
        <v>349</v>
      </c>
      <c r="B222" t="s">
        <v>282</v>
      </c>
      <c r="C222">
        <v>1.0625</v>
      </c>
      <c r="D222">
        <v>1.0588</v>
      </c>
      <c r="E222">
        <v>0.84109999999999996</v>
      </c>
    </row>
    <row r="223" spans="1:5" x14ac:dyDescent="0.25">
      <c r="A223" t="s">
        <v>349</v>
      </c>
      <c r="B223" t="s">
        <v>283</v>
      </c>
      <c r="C223">
        <v>1.0625</v>
      </c>
      <c r="D223">
        <v>1.6732</v>
      </c>
      <c r="E223">
        <v>0.82240000000000002</v>
      </c>
    </row>
    <row r="224" spans="1:5" x14ac:dyDescent="0.25">
      <c r="A224" t="s">
        <v>349</v>
      </c>
      <c r="B224" t="s">
        <v>284</v>
      </c>
      <c r="C224">
        <v>1.0625</v>
      </c>
      <c r="D224">
        <v>0.94120000000000004</v>
      </c>
      <c r="E224">
        <v>0.94210000000000005</v>
      </c>
    </row>
    <row r="225" spans="1:5" x14ac:dyDescent="0.25">
      <c r="A225" t="s">
        <v>349</v>
      </c>
      <c r="B225" t="s">
        <v>285</v>
      </c>
      <c r="C225">
        <v>1.0625</v>
      </c>
      <c r="D225">
        <v>1.1294</v>
      </c>
      <c r="E225">
        <v>0.74019999999999997</v>
      </c>
    </row>
    <row r="226" spans="1:5" x14ac:dyDescent="0.25">
      <c r="A226" t="s">
        <v>349</v>
      </c>
      <c r="B226" t="s">
        <v>286</v>
      </c>
      <c r="C226">
        <v>1.0625</v>
      </c>
      <c r="D226">
        <v>0.62749999999999995</v>
      </c>
      <c r="E226">
        <v>1.4953000000000001</v>
      </c>
    </row>
    <row r="227" spans="1:5" x14ac:dyDescent="0.25">
      <c r="A227" t="s">
        <v>349</v>
      </c>
      <c r="B227" t="s">
        <v>287</v>
      </c>
      <c r="C227">
        <v>1.0625</v>
      </c>
      <c r="D227">
        <v>0.2092</v>
      </c>
      <c r="E227">
        <v>1.4206000000000001</v>
      </c>
    </row>
    <row r="228" spans="1:5" x14ac:dyDescent="0.25">
      <c r="A228" t="s">
        <v>349</v>
      </c>
      <c r="B228" t="s">
        <v>288</v>
      </c>
      <c r="C228">
        <v>1.0625</v>
      </c>
      <c r="D228">
        <v>0.94120000000000004</v>
      </c>
      <c r="E228">
        <v>1.4953000000000001</v>
      </c>
    </row>
    <row r="229" spans="1:5" x14ac:dyDescent="0.25">
      <c r="A229" t="s">
        <v>349</v>
      </c>
      <c r="B229" t="s">
        <v>289</v>
      </c>
      <c r="C229">
        <v>1.0625</v>
      </c>
      <c r="D229">
        <v>1.3594999999999999</v>
      </c>
      <c r="E229">
        <v>0.8972</v>
      </c>
    </row>
    <row r="230" spans="1:5" x14ac:dyDescent="0.25">
      <c r="A230" t="s">
        <v>290</v>
      </c>
      <c r="B230" t="s">
        <v>291</v>
      </c>
      <c r="C230">
        <v>1.1214999999999999</v>
      </c>
      <c r="D230">
        <v>1.1146</v>
      </c>
      <c r="E230">
        <v>0.99080000000000001</v>
      </c>
    </row>
    <row r="231" spans="1:5" x14ac:dyDescent="0.25">
      <c r="A231" t="s">
        <v>290</v>
      </c>
      <c r="B231" t="s">
        <v>292</v>
      </c>
      <c r="C231">
        <v>1.1214999999999999</v>
      </c>
      <c r="D231">
        <v>0.48010000000000003</v>
      </c>
      <c r="E231">
        <v>0.91449999999999998</v>
      </c>
    </row>
    <row r="232" spans="1:5" x14ac:dyDescent="0.25">
      <c r="A232" t="s">
        <v>290</v>
      </c>
      <c r="B232" t="s">
        <v>293</v>
      </c>
      <c r="C232">
        <v>1.1214999999999999</v>
      </c>
      <c r="D232">
        <v>0.4864</v>
      </c>
      <c r="E232">
        <v>1.3084</v>
      </c>
    </row>
    <row r="233" spans="1:5" x14ac:dyDescent="0.25">
      <c r="A233" t="s">
        <v>290</v>
      </c>
      <c r="B233" t="s">
        <v>294</v>
      </c>
      <c r="C233">
        <v>1.1214999999999999</v>
      </c>
      <c r="D233">
        <v>0.96030000000000004</v>
      </c>
      <c r="E233">
        <v>0.77010000000000001</v>
      </c>
    </row>
    <row r="234" spans="1:5" x14ac:dyDescent="0.25">
      <c r="A234" t="s">
        <v>290</v>
      </c>
      <c r="B234" t="s">
        <v>295</v>
      </c>
      <c r="C234">
        <v>1.1214999999999999</v>
      </c>
      <c r="D234">
        <v>1.1146</v>
      </c>
      <c r="E234">
        <v>0.67789999999999995</v>
      </c>
    </row>
    <row r="235" spans="1:5" x14ac:dyDescent="0.25">
      <c r="A235" t="s">
        <v>290</v>
      </c>
      <c r="B235" t="s">
        <v>296</v>
      </c>
      <c r="C235">
        <v>1.1214999999999999</v>
      </c>
      <c r="D235">
        <v>0.54869999999999997</v>
      </c>
      <c r="E235">
        <v>0.81830000000000003</v>
      </c>
    </row>
    <row r="236" spans="1:5" x14ac:dyDescent="0.25">
      <c r="A236" t="s">
        <v>290</v>
      </c>
      <c r="B236" t="s">
        <v>297</v>
      </c>
      <c r="C236">
        <v>1.1214999999999999</v>
      </c>
      <c r="D236">
        <v>1.2345999999999999</v>
      </c>
      <c r="E236">
        <v>1.2034</v>
      </c>
    </row>
    <row r="237" spans="1:5" x14ac:dyDescent="0.25">
      <c r="A237" t="s">
        <v>290</v>
      </c>
      <c r="B237" t="s">
        <v>298</v>
      </c>
      <c r="C237">
        <v>1.1214999999999999</v>
      </c>
      <c r="D237">
        <v>1.0287999999999999</v>
      </c>
      <c r="E237">
        <v>1.4922</v>
      </c>
    </row>
    <row r="238" spans="1:5" x14ac:dyDescent="0.25">
      <c r="A238" t="s">
        <v>290</v>
      </c>
      <c r="B238" t="s">
        <v>299</v>
      </c>
      <c r="C238">
        <v>1.1214999999999999</v>
      </c>
      <c r="D238">
        <v>1.1659999999999999</v>
      </c>
      <c r="E238">
        <v>1.3478000000000001</v>
      </c>
    </row>
    <row r="239" spans="1:5" x14ac:dyDescent="0.25">
      <c r="A239" t="s">
        <v>290</v>
      </c>
      <c r="B239" t="s">
        <v>300</v>
      </c>
      <c r="C239">
        <v>1.1214999999999999</v>
      </c>
      <c r="D239">
        <v>0.82310000000000005</v>
      </c>
      <c r="E239">
        <v>1.0589</v>
      </c>
    </row>
    <row r="240" spans="1:5" x14ac:dyDescent="0.25">
      <c r="A240" t="s">
        <v>290</v>
      </c>
      <c r="B240" t="s">
        <v>301</v>
      </c>
      <c r="C240">
        <v>1.1214999999999999</v>
      </c>
      <c r="D240">
        <v>0.64849999999999997</v>
      </c>
      <c r="E240">
        <v>0.51200000000000001</v>
      </c>
    </row>
    <row r="241" spans="1:5" x14ac:dyDescent="0.25">
      <c r="A241" t="s">
        <v>290</v>
      </c>
      <c r="B241" t="s">
        <v>302</v>
      </c>
      <c r="C241">
        <v>1.1214999999999999</v>
      </c>
      <c r="D241">
        <v>0.89170000000000005</v>
      </c>
      <c r="E241">
        <v>0.85329999999999995</v>
      </c>
    </row>
    <row r="242" spans="1:5" x14ac:dyDescent="0.25">
      <c r="A242" t="s">
        <v>290</v>
      </c>
      <c r="B242" t="s">
        <v>303</v>
      </c>
      <c r="C242">
        <v>1.1214999999999999</v>
      </c>
      <c r="D242">
        <v>1.2969999999999999</v>
      </c>
      <c r="E242">
        <v>1.2515000000000001</v>
      </c>
    </row>
    <row r="243" spans="1:5" x14ac:dyDescent="0.25">
      <c r="A243" t="s">
        <v>290</v>
      </c>
      <c r="B243" t="s">
        <v>304</v>
      </c>
      <c r="C243">
        <v>1.1214999999999999</v>
      </c>
      <c r="D243">
        <v>0.89170000000000005</v>
      </c>
      <c r="E243">
        <v>1.1472</v>
      </c>
    </row>
    <row r="244" spans="1:5" x14ac:dyDescent="0.25">
      <c r="A244" t="s">
        <v>290</v>
      </c>
      <c r="B244" t="s">
        <v>305</v>
      </c>
      <c r="C244">
        <v>1.1214999999999999</v>
      </c>
      <c r="D244">
        <v>0.69350000000000001</v>
      </c>
      <c r="E244">
        <v>0.48670000000000002</v>
      </c>
    </row>
    <row r="245" spans="1:5" x14ac:dyDescent="0.25">
      <c r="A245" t="s">
        <v>290</v>
      </c>
      <c r="B245" t="s">
        <v>306</v>
      </c>
      <c r="C245">
        <v>1.1214999999999999</v>
      </c>
      <c r="D245">
        <v>1.5089999999999999</v>
      </c>
      <c r="E245">
        <v>0.77010000000000001</v>
      </c>
    </row>
    <row r="246" spans="1:5" x14ac:dyDescent="0.25">
      <c r="A246" t="s">
        <v>290</v>
      </c>
      <c r="B246" t="s">
        <v>307</v>
      </c>
      <c r="C246">
        <v>1.1214999999999999</v>
      </c>
      <c r="D246">
        <v>0.97270000000000001</v>
      </c>
      <c r="E246">
        <v>0.91020000000000001</v>
      </c>
    </row>
    <row r="247" spans="1:5" x14ac:dyDescent="0.25">
      <c r="A247" t="s">
        <v>290</v>
      </c>
      <c r="B247" t="s">
        <v>308</v>
      </c>
      <c r="C247">
        <v>1.1214999999999999</v>
      </c>
      <c r="D247">
        <v>0.89170000000000005</v>
      </c>
      <c r="E247">
        <v>1.0808</v>
      </c>
    </row>
    <row r="248" spans="1:5" x14ac:dyDescent="0.25">
      <c r="A248" t="s">
        <v>290</v>
      </c>
      <c r="B248" t="s">
        <v>309</v>
      </c>
      <c r="C248">
        <v>1.1214999999999999</v>
      </c>
      <c r="D248">
        <v>0.97270000000000001</v>
      </c>
      <c r="E248">
        <v>1.1376999999999999</v>
      </c>
    </row>
    <row r="249" spans="1:5" x14ac:dyDescent="0.25">
      <c r="A249" t="s">
        <v>290</v>
      </c>
      <c r="B249" t="s">
        <v>310</v>
      </c>
      <c r="C249">
        <v>1.1214999999999999</v>
      </c>
      <c r="D249">
        <v>1.0538000000000001</v>
      </c>
      <c r="E249">
        <v>0.85329999999999995</v>
      </c>
    </row>
    <row r="250" spans="1:5" x14ac:dyDescent="0.25">
      <c r="A250" t="s">
        <v>290</v>
      </c>
      <c r="B250" t="s">
        <v>311</v>
      </c>
      <c r="C250">
        <v>1.1214999999999999</v>
      </c>
      <c r="D250">
        <v>1.0287999999999999</v>
      </c>
      <c r="E250">
        <v>1.1552</v>
      </c>
    </row>
    <row r="251" spans="1:5" x14ac:dyDescent="0.25">
      <c r="A251" t="s">
        <v>290</v>
      </c>
      <c r="B251" t="s">
        <v>312</v>
      </c>
      <c r="C251">
        <v>1.1214999999999999</v>
      </c>
      <c r="D251">
        <v>1.4861</v>
      </c>
      <c r="E251">
        <v>1.1993</v>
      </c>
    </row>
    <row r="252" spans="1:5" x14ac:dyDescent="0.25">
      <c r="A252" t="s">
        <v>290</v>
      </c>
      <c r="B252" t="s">
        <v>313</v>
      </c>
      <c r="C252">
        <v>1.1214999999999999</v>
      </c>
      <c r="D252">
        <v>0.89170000000000005</v>
      </c>
      <c r="E252">
        <v>0.83430000000000004</v>
      </c>
    </row>
    <row r="253" spans="1:5" x14ac:dyDescent="0.25">
      <c r="A253" t="s">
        <v>290</v>
      </c>
      <c r="B253" t="s">
        <v>314</v>
      </c>
      <c r="C253">
        <v>1.1214999999999999</v>
      </c>
      <c r="D253">
        <v>1.5158</v>
      </c>
      <c r="E253">
        <v>0.50060000000000004</v>
      </c>
    </row>
    <row r="254" spans="1:5" x14ac:dyDescent="0.25">
      <c r="A254" t="s">
        <v>290</v>
      </c>
      <c r="B254" t="s">
        <v>315</v>
      </c>
      <c r="C254">
        <v>1.1214999999999999</v>
      </c>
      <c r="D254">
        <v>1.3374999999999999</v>
      </c>
      <c r="E254">
        <v>0.73</v>
      </c>
    </row>
    <row r="255" spans="1:5" x14ac:dyDescent="0.25">
      <c r="A255" t="s">
        <v>290</v>
      </c>
      <c r="B255" t="s">
        <v>316</v>
      </c>
      <c r="C255">
        <v>1.1214999999999999</v>
      </c>
      <c r="D255">
        <v>0.89170000000000005</v>
      </c>
      <c r="E255">
        <v>1.5644</v>
      </c>
    </row>
    <row r="256" spans="1:5" x14ac:dyDescent="0.25">
      <c r="A256" t="s">
        <v>290</v>
      </c>
      <c r="B256" t="s">
        <v>317</v>
      </c>
      <c r="C256">
        <v>1.1214999999999999</v>
      </c>
      <c r="D256">
        <v>1.0538000000000001</v>
      </c>
      <c r="E256">
        <v>1.0808</v>
      </c>
    </row>
    <row r="257" spans="1:5" x14ac:dyDescent="0.25">
      <c r="A257" t="s">
        <v>357</v>
      </c>
      <c r="B257" t="s">
        <v>335</v>
      </c>
      <c r="C257">
        <v>1.4137999999999999</v>
      </c>
      <c r="D257">
        <v>1.1789000000000001</v>
      </c>
      <c r="E257">
        <v>0.5</v>
      </c>
    </row>
    <row r="258" spans="1:5" x14ac:dyDescent="0.25">
      <c r="A258" t="s">
        <v>357</v>
      </c>
      <c r="B258" t="s">
        <v>334</v>
      </c>
      <c r="C258">
        <v>1.4137999999999999</v>
      </c>
      <c r="D258">
        <v>0.47149999999999997</v>
      </c>
      <c r="E258">
        <v>0.5</v>
      </c>
    </row>
    <row r="259" spans="1:5" x14ac:dyDescent="0.25">
      <c r="A259" t="s">
        <v>357</v>
      </c>
      <c r="B259" t="s">
        <v>330</v>
      </c>
      <c r="C259">
        <v>1.4137999999999999</v>
      </c>
      <c r="D259">
        <v>0.70730000000000004</v>
      </c>
      <c r="E259">
        <v>1.1667000000000001</v>
      </c>
    </row>
    <row r="260" spans="1:5" x14ac:dyDescent="0.25">
      <c r="A260" t="s">
        <v>357</v>
      </c>
      <c r="B260" t="s">
        <v>332</v>
      </c>
      <c r="C260">
        <v>1.4137999999999999</v>
      </c>
      <c r="D260">
        <v>1.4146000000000001</v>
      </c>
      <c r="E260">
        <v>0.75</v>
      </c>
    </row>
    <row r="261" spans="1:5" x14ac:dyDescent="0.25">
      <c r="A261" t="s">
        <v>357</v>
      </c>
      <c r="B261" t="s">
        <v>328</v>
      </c>
      <c r="C261">
        <v>1.4137999999999999</v>
      </c>
      <c r="D261">
        <v>1.0609999999999999</v>
      </c>
      <c r="E261">
        <v>1.5</v>
      </c>
    </row>
    <row r="262" spans="1:5" x14ac:dyDescent="0.25">
      <c r="A262" t="s">
        <v>357</v>
      </c>
      <c r="B262" t="s">
        <v>337</v>
      </c>
      <c r="C262">
        <v>1.4137999999999999</v>
      </c>
      <c r="D262">
        <v>0.94310000000000005</v>
      </c>
      <c r="E262">
        <v>1.1667000000000001</v>
      </c>
    </row>
    <row r="263" spans="1:5" x14ac:dyDescent="0.25">
      <c r="A263" t="s">
        <v>357</v>
      </c>
      <c r="B263" t="s">
        <v>336</v>
      </c>
      <c r="C263">
        <v>1.4137999999999999</v>
      </c>
      <c r="D263">
        <v>0.70730000000000004</v>
      </c>
      <c r="E263">
        <v>1.3332999999999999</v>
      </c>
    </row>
    <row r="264" spans="1:5" x14ac:dyDescent="0.25">
      <c r="A264" t="s">
        <v>357</v>
      </c>
      <c r="B264" t="s">
        <v>331</v>
      </c>
      <c r="C264">
        <v>1.4137999999999999</v>
      </c>
      <c r="D264">
        <v>0.94310000000000005</v>
      </c>
      <c r="E264">
        <v>1.3332999999999999</v>
      </c>
    </row>
    <row r="265" spans="1:5" x14ac:dyDescent="0.25">
      <c r="A265" t="s">
        <v>357</v>
      </c>
      <c r="B265" t="s">
        <v>329</v>
      </c>
      <c r="C265">
        <v>1.4137999999999999</v>
      </c>
      <c r="D265">
        <v>1.1789000000000001</v>
      </c>
      <c r="E265">
        <v>0.83330000000000004</v>
      </c>
    </row>
    <row r="266" spans="1:5" x14ac:dyDescent="0.25">
      <c r="A266" t="s">
        <v>357</v>
      </c>
      <c r="B266" t="s">
        <v>333</v>
      </c>
      <c r="C266">
        <v>1.4137999999999999</v>
      </c>
      <c r="D266">
        <v>1.4146000000000001</v>
      </c>
      <c r="E266">
        <v>1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110"/>
  <sheetViews>
    <sheetView tabSelected="1" zoomScale="80" zoomScaleNormal="80" workbookViewId="0">
      <pane xSplit="12" ySplit="1" topLeftCell="BH1047" activePane="bottomRight" state="frozen"/>
      <selection pane="topRight" activeCell="M1" sqref="M1"/>
      <selection pane="bottomLeft" activeCell="A2" sqref="A2"/>
      <selection pane="bottomRight" activeCell="BJ1045" sqref="BJ1045:BL1072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1.2726999999999999</v>
      </c>
      <c r="F2">
        <f>VLOOKUP(B2,home!$B$2:$E$405,3,FALSE)</f>
        <v>0.78569999999999995</v>
      </c>
      <c r="G2">
        <f>VLOOKUP(C2,away!$B$2:$E$405,4,FALSE)</f>
        <v>0.47139999999999999</v>
      </c>
      <c r="H2">
        <f>VLOOKUP(A2,away!$A$2:$E$405,3,FALSE)</f>
        <v>0.89510000000000001</v>
      </c>
      <c r="I2">
        <f>VLOOKUP(C2,away!$B$2:$E$405,3,FALSE)</f>
        <v>0.44690000000000002</v>
      </c>
      <c r="J2">
        <f>VLOOKUP(B2,home!$B$2:$E$405,4,FALSE)</f>
        <v>0.44690000000000002</v>
      </c>
      <c r="K2" s="3">
        <f>E2*F2*G2</f>
        <v>0.47138132784599995</v>
      </c>
      <c r="L2" s="3">
        <f>H2*I2*J2</f>
        <v>0.178769022911</v>
      </c>
      <c r="M2" s="5">
        <f>_xlfn.POISSON.DIST(0,$K2,FALSE) * _xlfn.POISSON.DIST(0,$L2,FALSE)</f>
        <v>0.5219672926835095</v>
      </c>
      <c r="N2" s="5">
        <f>_xlfn.POISSON.DIST(1,K2,FALSE) * _xlfn.POISSON.DIST(0,L2,FALSE)</f>
        <v>0.24604563551733438</v>
      </c>
      <c r="O2" s="5">
        <f>_xlfn.POISSON.DIST(0,K2,FALSE) * _xlfn.POISSON.DIST(1,L2,FALSE)</f>
        <v>9.3311582904530968E-2</v>
      </c>
      <c r="P2" s="5">
        <f>_xlfn.POISSON.DIST(1,K2,FALSE) * _xlfn.POISSON.DIST(1,L2,FALSE)</f>
        <v>4.3985337852949911E-2</v>
      </c>
      <c r="Q2" s="5">
        <f>_xlfn.POISSON.DIST(2,K2,FALSE) * _xlfn.POISSON.DIST(0,L2,FALSE)</f>
        <v>5.7990659190437006E-2</v>
      </c>
      <c r="R2" s="5">
        <f>_xlfn.POISSON.DIST(0,K2,FALSE) * _xlfn.POISSON.DIST(2,L2,FALSE)</f>
        <v>8.3406102510608839E-3</v>
      </c>
      <c r="S2" s="5">
        <f>_xlfn.POISSON.DIST(2,K2,FALSE) * _xlfn.POISSON.DIST(2,L2,FALSE)</f>
        <v>9.2664328453011084E-4</v>
      </c>
      <c r="T2" s="5">
        <f>_xlfn.POISSON.DIST(2,K2,FALSE) * _xlfn.POISSON.DIST(1,L2,FALSE)</f>
        <v>1.0366933481439227E-2</v>
      </c>
      <c r="U2" s="5">
        <f>_xlfn.POISSON.DIST(1,K2,FALSE) * _xlfn.POISSON.DIST(2,L2,FALSE)</f>
        <v>3.9316079351910385E-3</v>
      </c>
      <c r="V2" s="5">
        <f>_xlfn.POISSON.DIST(3,K2,FALSE) * _xlfn.POISSON.DIST(3,L2,FALSE)</f>
        <v>8.6763030963274143E-6</v>
      </c>
      <c r="W2" s="5">
        <f>_xlfn.POISSON.DIST(3,K2,FALSE) * _xlfn.POISSON.DIST(0,L2,FALSE)</f>
        <v>9.1119046439510128E-3</v>
      </c>
      <c r="X2" s="5">
        <f>_xlfn.POISSON.DIST(3,K2,FALSE) * _xlfn.POISSON.DIST(1,L2,FALSE)</f>
        <v>1.628926290057326E-3</v>
      </c>
      <c r="Y2" s="5">
        <f>_xlfn.POISSON.DIST(3,K2,FALSE) * _xlfn.POISSON.DIST(2,L2,FALSE)</f>
        <v>1.4560078063379414E-4</v>
      </c>
      <c r="Z2" s="5">
        <f>_xlfn.POISSON.DIST(0,K2,FALSE) * _xlfn.POISSON.DIST(3,L2,FALSE)</f>
        <v>4.9701424835454184E-4</v>
      </c>
      <c r="AA2" s="5">
        <f>_xlfn.POISSON.DIST(1,K2,FALSE) * _xlfn.POISSON.DIST(3,L2,FALSE)</f>
        <v>2.342832363477455E-4</v>
      </c>
      <c r="AB2" s="5">
        <f>_xlfn.POISSON.DIST(2,K2,FALSE) * _xlfn.POISSON.DIST(3,L2,FALSE)</f>
        <v>5.5218371520829257E-5</v>
      </c>
      <c r="AC2" s="5">
        <f>_xlfn.POISSON.DIST(4,K2,FALSE) * _xlfn.POISSON.DIST(4,L2,FALSE)</f>
        <v>4.5696125068074269E-8</v>
      </c>
      <c r="AD2" s="5">
        <f>_xlfn.POISSON.DIST(4,K2,FALSE) * _xlfn.POISSON.DIST(0,L2,FALSE)</f>
        <v>1.0737954275679403E-3</v>
      </c>
      <c r="AE2" s="5">
        <f>_xlfn.POISSON.DIST(4,K2,FALSE) * _xlfn.POISSON.DIST(1,L2,FALSE)</f>
        <v>1.9196135939262017E-4</v>
      </c>
      <c r="AF2" s="5">
        <f>_xlfn.POISSON.DIST(4,K2,FALSE) * _xlfn.POISSON.DIST(2,L2,FALSE)</f>
        <v>1.7158372327643005E-5</v>
      </c>
      <c r="AG2" s="5">
        <f>_xlfn.POISSON.DIST(4,K2,FALSE) * _xlfn.POISSON.DIST(3,L2,FALSE)</f>
        <v>1.0224618185852942E-6</v>
      </c>
      <c r="AH2" s="5">
        <f>_xlfn.POISSON.DIST(0,K2,FALSE) * _xlfn.POISSON.DIST(4,L2,FALSE)</f>
        <v>2.2212687887796621E-5</v>
      </c>
      <c r="AI2" s="5">
        <f>_xlfn.POISSON.DIST(1,K2,FALSE) * _xlfn.POISSON.DIST(4,L2,FALSE)</f>
        <v>1.0470646311578329E-5</v>
      </c>
      <c r="AJ2" s="5">
        <f>_xlfn.POISSON.DIST(2,K2,FALSE) * _xlfn.POISSON.DIST(4,L2,FALSE)</f>
        <v>2.4678335808788074E-6</v>
      </c>
      <c r="AK2" s="5">
        <f>_xlfn.POISSON.DIST(3,K2,FALSE) * _xlfn.POISSON.DIST(4,L2,FALSE)</f>
        <v>3.8776355675253372E-7</v>
      </c>
      <c r="AL2" s="5">
        <f>_xlfn.POISSON.DIST(5,K2,FALSE) * _xlfn.POISSON.DIST(5,L2,FALSE)</f>
        <v>1.5402953616931883E-10</v>
      </c>
      <c r="AM2" s="5">
        <f>_xlfn.POISSON.DIST(5,K2,FALSE) * _xlfn.POISSON.DIST(0,L2,FALSE)</f>
        <v>1.0123342289638781E-4</v>
      </c>
      <c r="AN2" s="5">
        <f>_xlfn.POISSON.DIST(5,K2,FALSE) * _xlfn.POISSON.DIST(1,L2,FALSE)</f>
        <v>1.8097400097123309E-5</v>
      </c>
      <c r="AO2" s="5">
        <f>_xlfn.POISSON.DIST(5,K2,FALSE) * _xlfn.POISSON.DIST(2,L2,FALSE)</f>
        <v>1.6176272662960848E-6</v>
      </c>
      <c r="AP2" s="5">
        <f>_xlfn.POISSON.DIST(5,K2,FALSE) * _xlfn.POISSON.DIST(3,L2,FALSE)</f>
        <v>9.6393881943314416E-8</v>
      </c>
      <c r="AQ2" s="5">
        <f>_xlfn.POISSON.DIST(5,K2,FALSE) * _xlfn.POISSON.DIST(4,L2,FALSE)</f>
        <v>4.3080600224011484E-9</v>
      </c>
      <c r="AR2" s="5">
        <f>_xlfn.POISSON.DIST(0,K2,FALSE) * _xlfn.POISSON.DIST(5,L2,FALSE)</f>
        <v>7.9418810198568122E-7</v>
      </c>
      <c r="AS2" s="5">
        <f>_xlfn.POISSON.DIST(1,K2,FALSE) * _xlfn.POISSON.DIST(5,L2,FALSE)</f>
        <v>3.7436544207350485E-7</v>
      </c>
      <c r="AT2" s="5">
        <f>_xlfn.POISSON.DIST(2,K2,FALSE) * _xlfn.POISSON.DIST(5,L2,FALSE)</f>
        <v>8.8234439592131748E-8</v>
      </c>
      <c r="AU2" s="5">
        <f>_xlfn.POISSON.DIST(3,K2,FALSE) * _xlfn.POISSON.DIST(5,L2,FALSE)</f>
        <v>1.3864022432228912E-8</v>
      </c>
      <c r="AV2" s="5">
        <f>_xlfn.POISSON.DIST(4,K2,FALSE) * _xlfn.POISSON.DIST(5,L2,FALSE)</f>
        <v>1.6338103258476983E-9</v>
      </c>
      <c r="AW2" s="5">
        <f>_xlfn.POISSON.DIST(6,K2,FALSE) * _xlfn.POISSON.DIST(6,L2,FALSE)</f>
        <v>3.6055053867611272E-13</v>
      </c>
      <c r="AX2" s="5">
        <f>_xlfn.POISSON.DIST(6,K2,FALSE) * _xlfn.POISSON.DIST(0,L2,FALSE)</f>
        <v>7.953257551215821E-6</v>
      </c>
      <c r="AY2" s="5">
        <f>_xlfn.POISSON.DIST(6,K2,FALSE) * _xlfn.POISSON.DIST(1,L2,FALSE)</f>
        <v>1.4217960813903849E-6</v>
      </c>
      <c r="AZ2" s="5">
        <f>_xlfn.POISSON.DIST(6,K2,FALSE) * _xlfn.POISSON.DIST(2,L2,FALSE)</f>
        <v>1.2708654812442385E-7</v>
      </c>
      <c r="BA2" s="5">
        <f>_xlfn.POISSON.DIST(6,K2,FALSE) * _xlfn.POISSON.DIST(3,L2,FALSE)</f>
        <v>7.5730460111116818E-9</v>
      </c>
      <c r="BB2" s="5">
        <f>_xlfn.POISSON.DIST(6,K2,FALSE) * _xlfn.POISSON.DIST(4,L2,FALSE)</f>
        <v>3.3845650896662012E-10</v>
      </c>
      <c r="BC2" s="5">
        <f>_xlfn.POISSON.DIST(6,K2,FALSE) * _xlfn.POISSON.DIST(5,L2,FALSE)</f>
        <v>1.2101107881166159E-11</v>
      </c>
      <c r="BD2" s="5">
        <f>_xlfn.POISSON.DIST(0,K2,FALSE) * _xlfn.POISSON.DIST(6,L2,FALSE)</f>
        <v>2.3662705166586982E-8</v>
      </c>
      <c r="BE2" s="5">
        <f>_xlfn.POISSON.DIST(1,K2,FALSE) * _xlfn.POISSON.DIST(6,L2,FALSE)</f>
        <v>1.1154157381854174E-8</v>
      </c>
      <c r="BF2" s="5">
        <f>_xlfn.POISSON.DIST(2,K2,FALSE) * _xlfn.POISSON.DIST(6,L2,FALSE)</f>
        <v>2.6289307588308414E-9</v>
      </c>
      <c r="BG2" s="5">
        <f>_xlfn.POISSON.DIST(3,K2,FALSE) * _xlfn.POISSON.DIST(6,L2,FALSE)</f>
        <v>4.1307629063762478E-10</v>
      </c>
      <c r="BH2" s="5">
        <f>_xlfn.POISSON.DIST(4,K2,FALSE) * _xlfn.POISSON.DIST(6,L2,FALSE)</f>
        <v>4.8679112595615935E-11</v>
      </c>
      <c r="BI2" s="5">
        <f>_xlfn.POISSON.DIST(5,K2,FALSE) * _xlfn.POISSON.DIST(6,L2,FALSE)</f>
        <v>4.5892849467372778E-12</v>
      </c>
      <c r="BJ2" s="8">
        <f>SUM(N2,Q2,T2,W2,X2,Y2,AD2,AE2,AF2,AG2,AM2,AN2,AO2,AP2,AQ2,AX2,AY2,AZ2,BA2,BB2,BC2)</f>
        <v>0.32670415674094561</v>
      </c>
      <c r="BK2" s="8">
        <f>SUM(M2,P2,S2,V2,AC2,AL2,AY2)</f>
        <v>0.56688941777032187</v>
      </c>
      <c r="BL2" s="8">
        <f>SUM(O2,R2,U2,AA2,AB2,AH2,AI2,AJ2,AK2,AR2,AS2,AT2,AU2,AV2,BD2,BE2,BF2,BG2,BH2,BI2)</f>
        <v>0.10591015182794286</v>
      </c>
      <c r="BM2" s="8">
        <f>SUM(S2:BI2)</f>
        <v>2.8358200392021447E-2</v>
      </c>
      <c r="BN2" s="8">
        <f>SUM(M2:R2)</f>
        <v>0.9716411183998227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1.5476000000000001</v>
      </c>
      <c r="F3">
        <f>VLOOKUP(B3,home!$B$2:$E$405,3,FALSE)</f>
        <v>1.2923</v>
      </c>
      <c r="G3">
        <f>VLOOKUP(C3,away!$B$2:$E$405,4,FALSE)</f>
        <v>0.3231</v>
      </c>
      <c r="H3">
        <f>VLOOKUP(A3,away!$A$2:$E$405,3,FALSE)</f>
        <v>1.3095000000000001</v>
      </c>
      <c r="I3">
        <f>VLOOKUP(C3,away!$B$2:$E$405,3,FALSE)</f>
        <v>1.5273000000000001</v>
      </c>
      <c r="J3">
        <f>VLOOKUP(B3,home!$B$2:$E$405,4,FALSE)</f>
        <v>1.3364</v>
      </c>
      <c r="K3" s="3">
        <f t="shared" ref="K3:K8" si="0">E3*F3*G3</f>
        <v>0.64618820038800007</v>
      </c>
      <c r="L3" s="3">
        <f t="shared" ref="L3:L8" si="1">H3*I3*J3</f>
        <v>2.6727991313400006</v>
      </c>
      <c r="M3" s="5">
        <f>_xlfn.POISSON.DIST(0,K3,FALSE) * _xlfn.POISSON.DIST(0,L3,FALSE)</f>
        <v>3.6189461123276423E-2</v>
      </c>
      <c r="N3" s="5">
        <f>_xlfn.POISSON.DIST(1,K3,FALSE) * _xlfn.POISSON.DIST(0,L3,FALSE)</f>
        <v>2.3385202756261485E-2</v>
      </c>
      <c r="O3" s="5">
        <f>_xlfn.POISSON.DIST(0,K3,FALSE) * _xlfn.POISSON.DIST(1,L3,FALSE)</f>
        <v>9.6727160253955932E-2</v>
      </c>
      <c r="P3" s="5">
        <f>_xlfn.POISSON.DIST(1,K3,FALSE) * _xlfn.POISSON.DIST(1,L3,FALSE)</f>
        <v>6.2503949613145468E-2</v>
      </c>
      <c r="Q3" s="5">
        <f>_xlfn.POISSON.DIST(2,K3,FALSE) * _xlfn.POISSON.DIST(0,L3,FALSE)</f>
        <v>7.5556210423885521E-3</v>
      </c>
      <c r="R3" s="5">
        <f>_xlfn.POISSON.DIST(0,K3,FALSE) * _xlfn.POISSON.DIST(2,L3,FALSE)</f>
        <v>0.12926613495187925</v>
      </c>
      <c r="S3" s="5">
        <f>_xlfn.POISSON.DIST(2,K3,FALSE) * _xlfn.POISSON.DIST(2,L3,FALSE)</f>
        <v>2.6988131323195361E-2</v>
      </c>
      <c r="T3" s="5">
        <f>_xlfn.POISSON.DIST(2,K3,FALSE) * _xlfn.POISSON.DIST(1,L3,FALSE)</f>
        <v>2.0194657358830349E-2</v>
      </c>
      <c r="U3" s="5">
        <f>_xlfn.POISSON.DIST(1,K3,FALSE) * _xlfn.POISSON.DIST(2,L3,FALSE)</f>
        <v>8.3530251115667212E-2</v>
      </c>
      <c r="V3" s="5">
        <f>_xlfn.POISSON.DIST(3,K3,FALSE) * _xlfn.POISSON.DIST(3,L3,FALSE)</f>
        <v>5.1791161417340378E-3</v>
      </c>
      <c r="W3" s="5">
        <f>_xlfn.POISSON.DIST(3,K3,FALSE) * _xlfn.POISSON.DIST(0,L3,FALSE)</f>
        <v>1.6274510547315882E-3</v>
      </c>
      <c r="X3" s="5">
        <f>_xlfn.POISSON.DIST(3,K3,FALSE) * _xlfn.POISSON.DIST(1,L3,FALSE)</f>
        <v>4.3498497653849562E-3</v>
      </c>
      <c r="Y3" s="5">
        <f>_xlfn.POISSON.DIST(3,K3,FALSE) * _xlfn.POISSON.DIST(2,L3,FALSE)</f>
        <v>5.8131373371902093E-3</v>
      </c>
      <c r="Z3" s="5">
        <f>_xlfn.POISSON.DIST(0,K3,FALSE) * _xlfn.POISSON.DIST(3,L3,FALSE)</f>
        <v>0.11516747107035404</v>
      </c>
      <c r="AA3" s="5">
        <f>_xlfn.POISSON.DIST(1,K3,FALSE) * _xlfn.POISSON.DIST(3,L3,FALSE)</f>
        <v>7.4419860874189142E-2</v>
      </c>
      <c r="AB3" s="5">
        <f>_xlfn.POISSON.DIST(2,K3,FALSE) * _xlfn.POISSON.DIST(3,L3,FALSE)</f>
        <v>2.4044617985708804E-2</v>
      </c>
      <c r="AC3" s="5">
        <f>_xlfn.POISSON.DIST(4,K3,FALSE) * _xlfn.POISSON.DIST(4,L3,FALSE)</f>
        <v>5.5906333694232034E-4</v>
      </c>
      <c r="AD3" s="5">
        <f>_xlfn.POISSON.DIST(4,K3,FALSE) * _xlfn.POISSON.DIST(0,L3,FALSE)</f>
        <v>2.629099170691393E-4</v>
      </c>
      <c r="AE3" s="5">
        <f>_xlfn.POISSON.DIST(4,K3,FALSE) * _xlfn.POISSON.DIST(1,L3,FALSE)</f>
        <v>7.0270539796306699E-4</v>
      </c>
      <c r="AF3" s="5">
        <f>_xlfn.POISSON.DIST(4,K3,FALSE) * _xlfn.POISSON.DIST(2,L3,FALSE)</f>
        <v>9.3909518863180769E-4</v>
      </c>
      <c r="AG3" s="5">
        <f>_xlfn.POISSON.DIST(4,K3,FALSE) * _xlfn.POISSON.DIST(3,L3,FALSE)</f>
        <v>8.3667093480688974E-4</v>
      </c>
      <c r="AH3" s="5">
        <f>_xlfn.POISSON.DIST(0,K3,FALSE) * _xlfn.POISSON.DIST(4,L3,FALSE)</f>
        <v>7.6954879158866743E-2</v>
      </c>
      <c r="AI3" s="5">
        <f>_xlfn.POISSON.DIST(1,K3,FALSE) * _xlfn.POISSON.DIST(4,L3,FALSE)</f>
        <v>4.9727334874744109E-2</v>
      </c>
      <c r="AJ3" s="5">
        <f>_xlfn.POISSON.DIST(2,K3,FALSE) * _xlfn.POISSON.DIST(4,L3,FALSE)</f>
        <v>1.6066608516401161E-2</v>
      </c>
      <c r="AK3" s="5">
        <f>_xlfn.POISSON.DIST(3,K3,FALSE) * _xlfn.POISSON.DIST(4,L3,FALSE)</f>
        <v>3.4606842811839285E-3</v>
      </c>
      <c r="AL3" s="5">
        <f>_xlfn.POISSON.DIST(5,K3,FALSE) * _xlfn.POISSON.DIST(5,L3,FALSE)</f>
        <v>3.8623030637308526E-5</v>
      </c>
      <c r="AM3" s="5">
        <f>_xlfn.POISSON.DIST(5,K3,FALSE) * _xlfn.POISSON.DIST(0,L3,FALSE)</f>
        <v>3.3977857235013101E-5</v>
      </c>
      <c r="AN3" s="5">
        <f>_xlfn.POISSON.DIST(5,K3,FALSE) * _xlfn.POISSON.DIST(1,L3,FALSE)</f>
        <v>9.0815987302537567E-5</v>
      </c>
      <c r="AO3" s="5">
        <f>_xlfn.POISSON.DIST(5,K3,FALSE) * _xlfn.POISSON.DIST(2,L3,FALSE)</f>
        <v>1.2136644598700349E-4</v>
      </c>
      <c r="AP3" s="5">
        <f>_xlfn.POISSON.DIST(5,K3,FALSE) * _xlfn.POISSON.DIST(3,L3,FALSE)</f>
        <v>1.0812937713596199E-4</v>
      </c>
      <c r="AQ3" s="5">
        <f>_xlfn.POISSON.DIST(5,K3,FALSE) * _xlfn.POISSON.DIST(4,L3,FALSE)</f>
        <v>7.2252026320333647E-5</v>
      </c>
      <c r="AR3" s="5">
        <f>_xlfn.POISSON.DIST(0,K3,FALSE) * _xlfn.POISSON.DIST(5,L3,FALSE)</f>
        <v>4.1136986833638749E-2</v>
      </c>
      <c r="AS3" s="5">
        <f>_xlfn.POISSON.DIST(1,K3,FALSE) * _xlfn.POISSON.DIST(5,L3,FALSE)</f>
        <v>2.6582235491413878E-2</v>
      </c>
      <c r="AT3" s="5">
        <f>_xlfn.POISSON.DIST(2,K3,FALSE) * _xlfn.POISSON.DIST(5,L3,FALSE)</f>
        <v>8.5885634572433773E-3</v>
      </c>
      <c r="AU3" s="5">
        <f>_xlfn.POISSON.DIST(3,K3,FALSE) * _xlfn.POISSON.DIST(5,L3,FALSE)</f>
        <v>1.8499427881180797E-3</v>
      </c>
      <c r="AV3" s="5">
        <f>_xlfn.POISSON.DIST(4,K3,FALSE) * _xlfn.POISSON.DIST(5,L3,FALSE)</f>
        <v>2.9885280026869523E-4</v>
      </c>
      <c r="AW3" s="5">
        <f>_xlfn.POISSON.DIST(6,K3,FALSE) * _xlfn.POISSON.DIST(6,L3,FALSE)</f>
        <v>1.8529734332185069E-6</v>
      </c>
      <c r="AX3" s="5">
        <f>_xlfn.POISSON.DIST(6,K3,FALSE) * _xlfn.POISSON.DIST(0,L3,FALSE)</f>
        <v>3.6593484032889168E-6</v>
      </c>
      <c r="AY3" s="5">
        <f>_xlfn.POISSON.DIST(6,K3,FALSE) * _xlfn.POISSON.DIST(1,L3,FALSE)</f>
        <v>9.7807032335810337E-6</v>
      </c>
      <c r="AZ3" s="5">
        <f>_xlfn.POISSON.DIST(6,K3,FALSE) * _xlfn.POISSON.DIST(2,L3,FALSE)</f>
        <v>1.3070927553304865E-5</v>
      </c>
      <c r="BA3" s="5">
        <f>_xlfn.POISSON.DIST(6,K3,FALSE) * _xlfn.POISSON.DIST(3,L3,FALSE)</f>
        <v>1.1645321270093771E-5</v>
      </c>
      <c r="BB3" s="5">
        <f>_xlfn.POISSON.DIST(6,K3,FALSE) * _xlfn.POISSON.DIST(4,L3,FALSE)</f>
        <v>7.7814011437204669E-6</v>
      </c>
      <c r="BC3" s="5">
        <f>_xlfn.POISSON.DIST(6,K3,FALSE) * _xlfn.POISSON.DIST(5,L3,FALSE)</f>
        <v>4.1596244435088311E-6</v>
      </c>
      <c r="BD3" s="5">
        <f>_xlfn.POISSON.DIST(0,K3,FALSE) * _xlfn.POISSON.DIST(6,L3,FALSE)</f>
        <v>1.8325150445815792E-2</v>
      </c>
      <c r="BE3" s="5">
        <f>_xlfn.POISSON.DIST(1,K3,FALSE) * _xlfn.POISSON.DIST(6,L3,FALSE)</f>
        <v>1.1841495988421064E-2</v>
      </c>
      <c r="BF3" s="5">
        <f>_xlfn.POISSON.DIST(2,K3,FALSE) * _xlfn.POISSON.DIST(6,L3,FALSE)</f>
        <v>3.8259174913297641E-3</v>
      </c>
      <c r="BG3" s="5">
        <f>_xlfn.POISSON.DIST(3,K3,FALSE) * _xlfn.POISSON.DIST(6,L3,FALSE)</f>
        <v>8.2408757951845085E-4</v>
      </c>
      <c r="BH3" s="5">
        <f>_xlfn.POISSON.DIST(4,K3,FALSE) * _xlfn.POISSON.DIST(6,L3,FALSE)</f>
        <v>1.3312891749278261E-4</v>
      </c>
      <c r="BI3" s="5">
        <f>_xlfn.POISSON.DIST(5,K3,FALSE) * _xlfn.POISSON.DIST(6,L3,FALSE)</f>
        <v>1.7205267122852753E-5</v>
      </c>
      <c r="BJ3" s="8">
        <f>SUM(N3,Q3,T3,W3,X3,Y3,AD3,AE3,AF3,AG3,AM3,AN3,AO3,AP3,AQ3,AX3,AY3,AZ3,BA3,BB3,BC3)</f>
        <v>6.6143939773286392E-2</v>
      </c>
      <c r="BK3" s="8">
        <f>SUM(M3,P3,S3,V3,AC3,AL3,AY3)</f>
        <v>0.1314681252721645</v>
      </c>
      <c r="BL3" s="8">
        <f>SUM(O3,R3,U3,AA3,AB3,AH3,AI3,AJ3,AK3,AR3,AS3,AT3,AU3,AV3,BD3,BE3,BF3,BG3,BH3,BI3)</f>
        <v>0.66762109907297984</v>
      </c>
      <c r="BM3" s="8">
        <f>SUM(S3:BI3)</f>
        <v>0.62476517771807749</v>
      </c>
      <c r="BN3" s="8">
        <f>SUM(M3:R3)</f>
        <v>0.35562752974090706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1.2301</v>
      </c>
      <c r="F4">
        <f>VLOOKUP(B4,home!$B$2:$E$405,3,FALSE)</f>
        <v>0.97550000000000003</v>
      </c>
      <c r="G4">
        <f>VLOOKUP(C4,away!$B$2:$E$405,4,FALSE)</f>
        <v>1.6258999999999999</v>
      </c>
      <c r="H4">
        <f>VLOOKUP(A4,away!$A$2:$E$405,3,FALSE)</f>
        <v>1.1415999999999999</v>
      </c>
      <c r="I4">
        <f>VLOOKUP(C4,away!$B$2:$E$405,3,FALSE)</f>
        <v>0.78839999999999999</v>
      </c>
      <c r="J4">
        <f>VLOOKUP(B4,home!$B$2:$E$405,4,FALSE)</f>
        <v>1.3139000000000001</v>
      </c>
      <c r="K4" s="3">
        <f t="shared" si="0"/>
        <v>1.9510191100449998</v>
      </c>
      <c r="L4" s="3">
        <f t="shared" si="1"/>
        <v>1.1825591924159999</v>
      </c>
      <c r="M4" s="5">
        <f t="shared" ref="M4:M8" si="2">_xlfn.POISSON.DIST(0,K4,FALSE) * _xlfn.POISSON.DIST(0,L4,FALSE)</f>
        <v>4.3561641304480529E-2</v>
      </c>
      <c r="N4" s="5">
        <f t="shared" ref="N4:N8" si="3">_xlfn.POISSON.DIST(1,K4,FALSE) * _xlfn.POISSON.DIST(0,L4,FALSE)</f>
        <v>8.4989594649967082E-2</v>
      </c>
      <c r="O4" s="5">
        <f t="shared" ref="O4:O8" si="4">_xlfn.POISSON.DIST(0,K4,FALSE) * _xlfn.POISSON.DIST(1,L4,FALSE)</f>
        <v>5.1514219361341956E-2</v>
      </c>
      <c r="P4" s="5">
        <f t="shared" ref="P4:P8" si="5">_xlfn.POISSON.DIST(1,K4,FALSE) * _xlfn.POISSON.DIST(1,L4,FALSE)</f>
        <v>0.10050522641302827</v>
      </c>
      <c r="Q4" s="5">
        <f t="shared" ref="Q4:Q8" si="6">_xlfn.POISSON.DIST(2,K4,FALSE) * _xlfn.POISSON.DIST(0,L4,FALSE)</f>
        <v>8.2908161658532056E-2</v>
      </c>
      <c r="R4" s="5">
        <f t="shared" ref="R4:R8" si="7">_xlfn.POISSON.DIST(0,K4,FALSE) * _xlfn.POISSON.DIST(2,L4,FALSE)</f>
        <v>3.0459306822944614E-2</v>
      </c>
      <c r="S4" s="5">
        <f t="shared" ref="S4:S8" si="8">_xlfn.POISSON.DIST(2,K4,FALSE) * _xlfn.POISSON.DIST(2,L4,FALSE)</f>
        <v>5.7971303616234003E-2</v>
      </c>
      <c r="T4" s="5">
        <f t="shared" ref="T4:T8" si="9">_xlfn.POISSON.DIST(2,K4,FALSE) * _xlfn.POISSON.DIST(1,L4,FALSE)</f>
        <v>9.8043808695608831E-2</v>
      </c>
      <c r="U4" s="5">
        <f t="shared" ref="U4:U8" si="10">_xlfn.POISSON.DIST(1,K4,FALSE) * _xlfn.POISSON.DIST(2,L4,FALSE)</f>
        <v>5.9426689690288984E-2</v>
      </c>
      <c r="V4" s="5">
        <f t="shared" ref="V4:V8" si="11">_xlfn.POISSON.DIST(3,K4,FALSE) * _xlfn.POISSON.DIST(3,L4,FALSE)</f>
        <v>1.4861237294841807E-2</v>
      </c>
      <c r="W4" s="5">
        <f t="shared" ref="W4:W8" si="12">_xlfn.POISSON.DIST(3,K4,FALSE) * _xlfn.POISSON.DIST(0,L4,FALSE)</f>
        <v>5.3918469258165409E-2</v>
      </c>
      <c r="X4" s="5">
        <f t="shared" ref="X4:X8" si="13">_xlfn.POISSON.DIST(3,K4,FALSE) * _xlfn.POISSON.DIST(1,L4,FALSE)</f>
        <v>6.3761781462243011E-2</v>
      </c>
      <c r="Y4" s="5">
        <f t="shared" ref="Y4:Y8" si="14">_xlfn.POISSON.DIST(3,K4,FALSE) * _xlfn.POISSON.DIST(2,L4,FALSE)</f>
        <v>3.7701040396497798E-2</v>
      </c>
      <c r="Z4" s="5">
        <f t="shared" ref="Z4:Z8" si="15">_xlfn.POISSON.DIST(0,K4,FALSE) * _xlfn.POISSON.DIST(3,L4,FALSE)</f>
        <v>1.2006644426030846E-2</v>
      </c>
      <c r="AA4" s="5">
        <f t="shared" ref="AA4:AA8" si="16">_xlfn.POISSON.DIST(1,K4,FALSE) * _xlfn.POISSON.DIST(3,L4,FALSE)</f>
        <v>2.3425192722701455E-2</v>
      </c>
      <c r="AB4" s="5">
        <f t="shared" ref="AB4:AB8" si="17">_xlfn.POISSON.DIST(2,K4,FALSE) * _xlfn.POISSON.DIST(3,L4,FALSE)</f>
        <v>2.2851499329238807E-2</v>
      </c>
      <c r="AC4" s="5">
        <f t="shared" ref="AC4:AC8" si="18">_xlfn.POISSON.DIST(4,K4,FALSE) * _xlfn.POISSON.DIST(4,L4,FALSE)</f>
        <v>2.1429863154372631E-3</v>
      </c>
      <c r="AD4" s="5">
        <f t="shared" ref="AD4:AD8" si="19">_xlfn.POISSON.DIST(4,K4,FALSE) * _xlfn.POISSON.DIST(0,L4,FALSE)</f>
        <v>2.6298990976763623E-2</v>
      </c>
      <c r="AE4" s="5">
        <f t="shared" ref="AE4:AE8" si="20">_xlfn.POISSON.DIST(4,K4,FALSE) * _xlfn.POISSON.DIST(1,L4,FALSE)</f>
        <v>3.1100113530837258E-2</v>
      </c>
      <c r="AF4" s="5">
        <f t="shared" ref="AF4:AF8" si="21">_xlfn.POISSON.DIST(4,K4,FALSE) * _xlfn.POISSON.DIST(2,L4,FALSE)</f>
        <v>1.8388862570536416E-2</v>
      </c>
      <c r="AG4" s="5">
        <f t="shared" ref="AG4:AG8" si="22">_xlfn.POISSON.DIST(4,K4,FALSE) * _xlfn.POISSON.DIST(3,L4,FALSE)</f>
        <v>7.2486394902874507E-3</v>
      </c>
      <c r="AH4" s="5">
        <f t="shared" ref="AH4:AH8" si="23">_xlfn.POISSON.DIST(0,K4,FALSE) * _xlfn.POISSON.DIST(4,L4,FALSE)</f>
        <v>3.5496419340182756E-3</v>
      </c>
      <c r="AI4" s="5">
        <f t="shared" ref="AI4:AI8" si="24">_xlfn.POISSON.DIST(1,K4,FALSE) * _xlfn.POISSON.DIST(4,L4,FALSE)</f>
        <v>6.9254192470867473E-3</v>
      </c>
      <c r="AJ4" s="5">
        <f t="shared" ref="AJ4:AJ8" si="25">_xlfn.POISSON.DIST(2,K4,FALSE) * _xlfn.POISSON.DIST(4,L4,FALSE)</f>
        <v>6.7558126480698503E-3</v>
      </c>
      <c r="AK4" s="5">
        <f t="shared" ref="AK4:AK8" si="26">_xlfn.POISSON.DIST(3,K4,FALSE) * _xlfn.POISSON.DIST(4,L4,FALSE)</f>
        <v>4.3935731934226663E-3</v>
      </c>
      <c r="AL4" s="5">
        <f t="shared" ref="AL4:AL8" si="27">_xlfn.POISSON.DIST(5,K4,FALSE) * _xlfn.POISSON.DIST(5,L4,FALSE)</f>
        <v>1.9777154247022408E-4</v>
      </c>
      <c r="AM4" s="5">
        <f t="shared" ref="AM4:AM8" si="28">_xlfn.POISSON.DIST(5,K4,FALSE) * _xlfn.POISSON.DIST(0,L4,FALSE)</f>
        <v>1.026196679411337E-2</v>
      </c>
      <c r="AN4" s="5">
        <f t="shared" ref="AN4:AN8" si="29">_xlfn.POISSON.DIST(5,K4,FALSE) * _xlfn.POISSON.DIST(1,L4,FALSE)</f>
        <v>1.2135383164646515E-2</v>
      </c>
      <c r="AO4" s="5">
        <f t="shared" ref="AO4:AO8" si="30">_xlfn.POISSON.DIST(5,K4,FALSE) * _xlfn.POISSON.DIST(2,L4,FALSE)</f>
        <v>7.1754044574215544E-3</v>
      </c>
      <c r="AP4" s="5">
        <f t="shared" ref="AP4:AP8" si="31">_xlfn.POISSON.DIST(5,K4,FALSE) * _xlfn.POISSON.DIST(3,L4,FALSE)</f>
        <v>2.828446833475533E-3</v>
      </c>
      <c r="AQ4" s="5">
        <f t="shared" ref="AQ4:AQ8" si="32">_xlfn.POISSON.DIST(5,K4,FALSE) * _xlfn.POISSON.DIST(4,L4,FALSE)</f>
        <v>8.3620145079660454E-4</v>
      </c>
      <c r="AR4" s="5">
        <f t="shared" ref="AR4:AR8" si="33">_xlfn.POISSON.DIST(0,K4,FALSE) * _xlfn.POISSON.DIST(5,L4,FALSE)</f>
        <v>8.3953233977172425E-4</v>
      </c>
      <c r="AS4" s="5">
        <f t="shared" ref="AS4:AS8" si="34">_xlfn.POISSON.DIST(1,K4,FALSE) * _xlfn.POISSON.DIST(5,L4,FALSE)</f>
        <v>1.6379436383954257E-3</v>
      </c>
      <c r="AT4" s="5">
        <f t="shared" ref="AT4:AT8" si="35">_xlfn.POISSON.DIST(2,K4,FALSE) * _xlfn.POISSON.DIST(5,L4,FALSE)</f>
        <v>1.5978296698430565E-3</v>
      </c>
      <c r="AU4" s="5">
        <f t="shared" ref="AU4:AU8" si="36">_xlfn.POISSON.DIST(3,K4,FALSE) * _xlfn.POISSON.DIST(5,L4,FALSE)</f>
        <v>1.039132073486899E-3</v>
      </c>
      <c r="AV4" s="5">
        <f t="shared" ref="AV4:AV8" si="37">_xlfn.POISSON.DIST(4,K4,FALSE) * _xlfn.POISSON.DIST(5,L4,FALSE)</f>
        <v>5.0684163330840589E-4</v>
      </c>
      <c r="AW4" s="5">
        <f t="shared" ref="AW4:AW8" si="38">_xlfn.POISSON.DIST(6,K4,FALSE) * _xlfn.POISSON.DIST(6,L4,FALSE)</f>
        <v>1.2674934146184277E-5</v>
      </c>
      <c r="AX4" s="5">
        <f t="shared" ref="AX4:AX8" si="39">_xlfn.POISSON.DIST(6,K4,FALSE) * _xlfn.POISSON.DIST(0,L4,FALSE)</f>
        <v>3.3368822203270689E-3</v>
      </c>
      <c r="AY4" s="5">
        <f t="shared" ref="AY4:AY8" si="40">_xlfn.POISSON.DIST(6,K4,FALSE) * _xlfn.POISSON.DIST(1,L4,FALSE)</f>
        <v>3.9460607436572872E-3</v>
      </c>
      <c r="AZ4" s="5">
        <f t="shared" ref="AZ4:AZ8" si="41">_xlfn.POISSON.DIST(6,K4,FALSE) * _xlfn.POISSON.DIST(2,L4,FALSE)</f>
        <v>2.3332252031219216E-3</v>
      </c>
      <c r="BA4" s="5">
        <f t="shared" ref="BA4:BA8" si="42">_xlfn.POISSON.DIST(6,K4,FALSE) * _xlfn.POISSON.DIST(3,L4,FALSE)</f>
        <v>9.1972563730950555E-4</v>
      </c>
      <c r="BB4" s="5">
        <f t="shared" ref="BB4:BB8" si="43">_xlfn.POISSON.DIST(6,K4,FALSE) * _xlfn.POISSON.DIST(4,L4,FALSE)</f>
        <v>2.7190750172525493E-4</v>
      </c>
      <c r="BC4" s="5">
        <f t="shared" ref="BC4:BC8" si="44">_xlfn.POISSON.DIST(6,K4,FALSE) * _xlfn.POISSON.DIST(5,L4,FALSE)</f>
        <v>6.4309343130413931E-5</v>
      </c>
      <c r="BD4" s="5">
        <f t="shared" ref="BD4:BD8" si="45">_xlfn.POISSON.DIST(0,K4,FALSE) * _xlfn.POISSON.DIST(6,L4,FALSE)</f>
        <v>1.6546611428792737E-4</v>
      </c>
      <c r="BE4" s="5">
        <f t="shared" ref="BE4:BE8" si="46">_xlfn.POISSON.DIST(1,K4,FALSE) * _xlfn.POISSON.DIST(6,L4,FALSE)</f>
        <v>3.2282755104063622E-4</v>
      </c>
      <c r="BF4" s="5">
        <f t="shared" ref="BF4:BF8" si="47">_xlfn.POISSON.DIST(2,K4,FALSE) * _xlfn.POISSON.DIST(6,L4,FALSE)</f>
        <v>3.1492136066465452E-4</v>
      </c>
      <c r="BG4" s="5">
        <f t="shared" ref="BG4:BG8" si="48">_xlfn.POISSON.DIST(3,K4,FALSE) * _xlfn.POISSON.DIST(6,L4,FALSE)</f>
        <v>2.0480586427270496E-4</v>
      </c>
      <c r="BH4" s="5">
        <f t="shared" ref="BH4:BH8" si="49">_xlfn.POISSON.DIST(4,K4,FALSE) * _xlfn.POISSON.DIST(6,L4,FALSE)</f>
        <v>9.9895038761332392E-5</v>
      </c>
      <c r="BI4" s="5">
        <f t="shared" ref="BI4:BI8" si="50">_xlfn.POISSON.DIST(5,K4,FALSE) * _xlfn.POISSON.DIST(6,L4,FALSE)</f>
        <v>3.8979425924409105E-5</v>
      </c>
      <c r="BJ4" s="8">
        <f t="shared" ref="BJ4:BJ8" si="51">SUM(N4,Q4,T4,W4,X4,Y4,AD4,AE4,AF4,AG4,AM4,AN4,AO4,AP4,AQ4,AX4,AY4,AZ4,BA4,BB4,BC4)</f>
        <v>0.54846897603916389</v>
      </c>
      <c r="BK4" s="8">
        <f t="shared" ref="BK4:BK8" si="52">SUM(M4,P4,S4,V4,AC4,AL4,AY4)</f>
        <v>0.22318622723014939</v>
      </c>
      <c r="BL4" s="8">
        <f t="shared" ref="BL4:BL8" si="53">SUM(O4,R4,U4,AA4,AB4,AH4,AI4,AJ4,AK4,AR4,AS4,AT4,AU4,AV4,BD4,BE4,BF4,BG4,BH4,BI4)</f>
        <v>0.21606952965887058</v>
      </c>
      <c r="BM4" s="8">
        <f t="shared" ref="BM4:BM8" si="54">SUM(S4:BI4)</f>
        <v>0.60185984133440917</v>
      </c>
      <c r="BN4" s="8">
        <f t="shared" ref="BN4:BN8" si="55">SUM(M4:R4)</f>
        <v>0.39393815021029449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1.4576</v>
      </c>
      <c r="F5">
        <f>VLOOKUP(B5,home!$B$2:$E$405,3,FALSE)</f>
        <v>0.85760000000000003</v>
      </c>
      <c r="G5">
        <f>VLOOKUP(C5,away!$B$2:$E$405,4,FALSE)</f>
        <v>1.2005999999999999</v>
      </c>
      <c r="H5">
        <f>VLOOKUP(A5,away!$A$2:$E$405,3,FALSE)</f>
        <v>1.1355999999999999</v>
      </c>
      <c r="I5">
        <f>VLOOKUP(C5,away!$B$2:$E$405,3,FALSE)</f>
        <v>0.66039999999999999</v>
      </c>
      <c r="J5">
        <f>VLOOKUP(B5,home!$B$2:$E$405,4,FALSE)</f>
        <v>1.7612000000000001</v>
      </c>
      <c r="K5" s="3">
        <f t="shared" si="0"/>
        <v>1.5007953346559999</v>
      </c>
      <c r="L5" s="3">
        <f t="shared" si="1"/>
        <v>1.320812362688</v>
      </c>
      <c r="M5" s="5">
        <f t="shared" si="2"/>
        <v>5.9510191383359459E-2</v>
      </c>
      <c r="N5" s="5">
        <f t="shared" si="3"/>
        <v>8.9312617592631552E-2</v>
      </c>
      <c r="O5" s="5">
        <f t="shared" si="4"/>
        <v>7.8601796485070069E-2</v>
      </c>
      <c r="P5" s="5">
        <f t="shared" si="5"/>
        <v>0.11796520946037352</v>
      </c>
      <c r="Q5" s="5">
        <f t="shared" si="6"/>
        <v>6.7019979904468424E-2</v>
      </c>
      <c r="R5" s="5">
        <f t="shared" si="7"/>
        <v>5.190911226348336E-2</v>
      </c>
      <c r="S5" s="5">
        <f t="shared" si="8"/>
        <v>5.8459695388078547E-2</v>
      </c>
      <c r="T5" s="5">
        <f t="shared" si="9"/>
        <v>8.852081800492323E-2</v>
      </c>
      <c r="U5" s="5">
        <f t="shared" si="10"/>
        <v>7.7904953511170369E-2</v>
      </c>
      <c r="V5" s="5">
        <f t="shared" si="11"/>
        <v>1.2875871531201802E-2</v>
      </c>
      <c r="W5" s="5">
        <f t="shared" si="12"/>
        <v>3.3527757723121693E-2</v>
      </c>
      <c r="X5" s="5">
        <f t="shared" si="13"/>
        <v>4.4283876893907205E-2</v>
      </c>
      <c r="Y5" s="5">
        <f t="shared" si="14"/>
        <v>2.924534603461305E-2</v>
      </c>
      <c r="Z5" s="5">
        <f t="shared" si="15"/>
        <v>2.2854065737922702E-2</v>
      </c>
      <c r="AA5" s="5">
        <f t="shared" si="16"/>
        <v>3.4299275237395919E-2</v>
      </c>
      <c r="AB5" s="5">
        <f t="shared" si="17"/>
        <v>2.5738096129182941E-2</v>
      </c>
      <c r="AC5" s="5">
        <f t="shared" si="18"/>
        <v>1.5952150871714026E-3</v>
      </c>
      <c r="AD5" s="5">
        <f t="shared" si="19"/>
        <v>1.2579575593084431E-2</v>
      </c>
      <c r="AE5" s="5">
        <f t="shared" si="20"/>
        <v>1.6615258960714144E-2</v>
      </c>
      <c r="AF5" s="5">
        <f t="shared" si="21"/>
        <v>1.0972819722286907E-2</v>
      </c>
      <c r="AG5" s="5">
        <f t="shared" si="22"/>
        <v>4.8310119809144188E-3</v>
      </c>
      <c r="AH5" s="5">
        <f t="shared" si="23"/>
        <v>7.5464831410831414E-3</v>
      </c>
      <c r="AI5" s="5">
        <f t="shared" si="24"/>
        <v>1.1325726691197734E-2</v>
      </c>
      <c r="AJ5" s="5">
        <f t="shared" si="25"/>
        <v>8.4987988898692496E-3</v>
      </c>
      <c r="AK5" s="5">
        <f t="shared" si="26"/>
        <v>4.2516525746984536E-3</v>
      </c>
      <c r="AL5" s="5">
        <f t="shared" si="27"/>
        <v>1.264858186593849E-4</v>
      </c>
      <c r="AM5" s="5">
        <f t="shared" si="28"/>
        <v>3.7758736724107169E-3</v>
      </c>
      <c r="AN5" s="5">
        <f t="shared" si="29"/>
        <v>4.9872206264682138E-3</v>
      </c>
      <c r="AO5" s="5">
        <f t="shared" si="30"/>
        <v>3.2935913294459048E-3</v>
      </c>
      <c r="AP5" s="5">
        <f t="shared" si="31"/>
        <v>1.4500720485247191E-3</v>
      </c>
      <c r="AQ5" s="5">
        <f t="shared" si="32"/>
        <v>4.7881827211994073E-4</v>
      </c>
      <c r="AR5" s="5">
        <f t="shared" si="33"/>
        <v>1.9934976455118366E-3</v>
      </c>
      <c r="AS5" s="5">
        <f t="shared" si="34"/>
        <v>2.9918319660318842E-3</v>
      </c>
      <c r="AT5" s="5">
        <f t="shared" si="35"/>
        <v>2.2450637283476706E-3</v>
      </c>
      <c r="AU5" s="5">
        <f t="shared" si="36"/>
        <v>1.1231270565031962E-3</v>
      </c>
      <c r="AV5" s="5">
        <f t="shared" si="37"/>
        <v>4.2139596165648077E-4</v>
      </c>
      <c r="AW5" s="5">
        <f t="shared" si="38"/>
        <v>6.9646922583402854E-6</v>
      </c>
      <c r="AX5" s="5">
        <f t="shared" si="39"/>
        <v>9.4446893196740381E-4</v>
      </c>
      <c r="AY5" s="5">
        <f t="shared" si="40"/>
        <v>1.2474662415172786E-3</v>
      </c>
      <c r="AZ5" s="5">
        <f t="shared" si="41"/>
        <v>8.2383441691597794E-4</v>
      </c>
      <c r="BA5" s="5">
        <f t="shared" si="42"/>
        <v>3.6271022755682796E-4</v>
      </c>
      <c r="BB5" s="5">
        <f t="shared" si="43"/>
        <v>1.1976803815760905E-4</v>
      </c>
      <c r="BC5" s="5">
        <f t="shared" si="44"/>
        <v>3.163822109069163E-5</v>
      </c>
      <c r="BD5" s="5">
        <f t="shared" si="45"/>
        <v>4.3883938919690892E-4</v>
      </c>
      <c r="BE5" s="5">
        <f t="shared" si="46"/>
        <v>6.5860810797000943E-4</v>
      </c>
      <c r="BF5" s="5">
        <f t="shared" si="47"/>
        <v>4.9421798790400277E-4</v>
      </c>
      <c r="BG5" s="5">
        <f t="shared" si="48"/>
        <v>2.4724001684980088E-4</v>
      </c>
      <c r="BH5" s="5">
        <f t="shared" si="49"/>
        <v>9.2764165957113023E-5</v>
      </c>
      <c r="BI5" s="5">
        <f t="shared" si="50"/>
        <v>2.7844005498338014E-5</v>
      </c>
      <c r="BJ5" s="8">
        <f t="shared" si="51"/>
        <v>0.41442452443684036</v>
      </c>
      <c r="BK5" s="8">
        <f t="shared" si="52"/>
        <v>0.25178013491036139</v>
      </c>
      <c r="BL5" s="8">
        <f t="shared" si="53"/>
        <v>0.31081032495457844</v>
      </c>
      <c r="BM5" s="8">
        <f t="shared" si="54"/>
        <v>0.53430964140105786</v>
      </c>
      <c r="BN5" s="8">
        <f t="shared" si="55"/>
        <v>0.46431890708938639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1.4576</v>
      </c>
      <c r="F6">
        <f>VLOOKUP(B6,home!$B$2:$E$405,3,FALSE)</f>
        <v>0.85760000000000003</v>
      </c>
      <c r="G6">
        <f>VLOOKUP(C6,away!$B$2:$E$405,4,FALSE)</f>
        <v>0.68610000000000004</v>
      </c>
      <c r="H6">
        <f>VLOOKUP(A6,away!$A$2:$E$405,3,FALSE)</f>
        <v>1.1355999999999999</v>
      </c>
      <c r="I6">
        <f>VLOOKUP(C6,away!$B$2:$E$405,3,FALSE)</f>
        <v>0.58709999999999996</v>
      </c>
      <c r="J6">
        <f>VLOOKUP(B6,home!$B$2:$E$405,4,FALSE)</f>
        <v>0.22009999999999999</v>
      </c>
      <c r="K6" s="3">
        <f t="shared" si="0"/>
        <v>0.85765090713600012</v>
      </c>
      <c r="L6" s="3">
        <f t="shared" si="1"/>
        <v>0.14674303827599999</v>
      </c>
      <c r="M6" s="5">
        <f t="shared" si="2"/>
        <v>0.3662665450724269</v>
      </c>
      <c r="N6" s="5">
        <f t="shared" si="3"/>
        <v>0.31412883463493557</v>
      </c>
      <c r="O6" s="5">
        <f t="shared" si="4"/>
        <v>5.3747065642781415E-2</v>
      </c>
      <c r="P6" s="5">
        <f t="shared" si="5"/>
        <v>4.6096219604429625E-2</v>
      </c>
      <c r="Q6" s="5">
        <f t="shared" si="6"/>
        <v>0.13470643999111351</v>
      </c>
      <c r="R6" s="5">
        <f t="shared" si="7"/>
        <v>3.9435038554206788E-3</v>
      </c>
      <c r="S6" s="5">
        <f t="shared" si="8"/>
        <v>1.4503518615108732E-3</v>
      </c>
      <c r="T6" s="5">
        <f t="shared" si="9"/>
        <v>1.9767232279639668E-2</v>
      </c>
      <c r="U6" s="5">
        <f t="shared" si="10"/>
        <v>3.382149658895859E-3</v>
      </c>
      <c r="V6" s="5">
        <f t="shared" si="11"/>
        <v>2.0281446458822384E-5</v>
      </c>
      <c r="W6" s="5">
        <f t="shared" si="12"/>
        <v>3.8510366818479892E-2</v>
      </c>
      <c r="X6" s="5">
        <f t="shared" si="13"/>
        <v>5.6511282320669959E-3</v>
      </c>
      <c r="Y6" s="5">
        <f t="shared" si="14"/>
        <v>4.1463186323039563E-4</v>
      </c>
      <c r="Z6" s="5">
        <f t="shared" si="15"/>
        <v>1.9289391239918344E-4</v>
      </c>
      <c r="AA6" s="5">
        <f t="shared" si="16"/>
        <v>1.6543563895017182E-4</v>
      </c>
      <c r="AB6" s="5">
        <f t="shared" si="17"/>
        <v>7.0943012909119318E-5</v>
      </c>
      <c r="AC6" s="5">
        <f t="shared" si="18"/>
        <v>1.5953170280616404E-7</v>
      </c>
      <c r="AD6" s="5">
        <f t="shared" si="19"/>
        <v>8.257112759002351E-3</v>
      </c>
      <c r="AE6" s="5">
        <f t="shared" si="20"/>
        <v>1.2116738136435299E-3</v>
      </c>
      <c r="AF6" s="5">
        <f t="shared" si="21"/>
        <v>8.8902348406759698E-5</v>
      </c>
      <c r="AG6" s="5">
        <f t="shared" si="22"/>
        <v>4.348600238359809E-6</v>
      </c>
      <c r="AH6" s="5">
        <f t="shared" si="23"/>
        <v>7.0764596926001913E-6</v>
      </c>
      <c r="AI6" s="5">
        <f t="shared" si="24"/>
        <v>6.0691320746698948E-6</v>
      </c>
      <c r="AJ6" s="5">
        <f t="shared" si="25"/>
        <v>2.6025983146844144E-6</v>
      </c>
      <c r="AK6" s="5">
        <f t="shared" si="26"/>
        <v>7.440402684999044E-7</v>
      </c>
      <c r="AL6" s="5">
        <f t="shared" si="27"/>
        <v>8.0311003069825744E-10</v>
      </c>
      <c r="AM6" s="5">
        <f t="shared" si="28"/>
        <v>1.4163440496165213E-3</v>
      </c>
      <c r="AN6" s="5">
        <f t="shared" si="29"/>
        <v>2.0783862908486207E-4</v>
      </c>
      <c r="AO6" s="5">
        <f t="shared" si="30"/>
        <v>1.5249435951515639E-5</v>
      </c>
      <c r="AP6" s="5">
        <f t="shared" si="31"/>
        <v>7.4591618784022342E-7</v>
      </c>
      <c r="AQ6" s="5">
        <f t="shared" si="32"/>
        <v>2.7364501925731477E-8</v>
      </c>
      <c r="AR6" s="5">
        <f t="shared" si="33"/>
        <v>2.0768423910596008E-7</v>
      </c>
      <c r="AS6" s="5">
        <f t="shared" si="34"/>
        <v>1.7812057606707663E-7</v>
      </c>
      <c r="AT6" s="5">
        <f t="shared" si="35"/>
        <v>7.638263682175757E-8</v>
      </c>
      <c r="AU6" s="5">
        <f t="shared" si="36"/>
        <v>2.1836545919873347E-8</v>
      </c>
      <c r="AV6" s="5">
        <f t="shared" si="37"/>
        <v>4.6820333542240739E-9</v>
      </c>
      <c r="AW6" s="5">
        <f t="shared" si="38"/>
        <v>2.8076347403005344E-12</v>
      </c>
      <c r="AX6" s="5">
        <f t="shared" si="39"/>
        <v>2.024547931617142E-4</v>
      </c>
      <c r="AY6" s="5">
        <f t="shared" si="40"/>
        <v>2.9708831462089091E-5</v>
      </c>
      <c r="AZ6" s="5">
        <f t="shared" si="41"/>
        <v>2.1797820961882862E-6</v>
      </c>
      <c r="BA6" s="5">
        <f t="shared" si="42"/>
        <v>1.0662261585809908E-7</v>
      </c>
      <c r="BB6" s="5">
        <f t="shared" si="43"/>
        <v>3.9115316499880689E-9</v>
      </c>
      <c r="BC6" s="5">
        <f t="shared" si="44"/>
        <v>1.1479800772639686E-10</v>
      </c>
      <c r="BD6" s="5">
        <f t="shared" si="45"/>
        <v>5.0793693747413086E-9</v>
      </c>
      <c r="BE6" s="5">
        <f t="shared" si="46"/>
        <v>4.3563257519257012E-9</v>
      </c>
      <c r="BF6" s="5">
        <f t="shared" si="47"/>
        <v>1.8681033664594975E-9</v>
      </c>
      <c r="BG6" s="5">
        <f t="shared" si="48"/>
        <v>5.3406018228926793E-10</v>
      </c>
      <c r="BH6" s="5">
        <f t="shared" si="49"/>
        <v>1.1450929995140205E-10</v>
      </c>
      <c r="BI6" s="5">
        <f t="shared" si="50"/>
        <v>1.9641800995765664E-11</v>
      </c>
      <c r="BJ6" s="8">
        <f t="shared" si="51"/>
        <v>0.52461533079176537</v>
      </c>
      <c r="BK6" s="8">
        <f t="shared" si="52"/>
        <v>0.41386326715110111</v>
      </c>
      <c r="BL6" s="8">
        <f t="shared" si="53"/>
        <v>6.1326090717348743E-2</v>
      </c>
      <c r="BM6" s="8">
        <f t="shared" si="54"/>
        <v>8.1079264942852128E-2</v>
      </c>
      <c r="BN6" s="8">
        <f t="shared" si="55"/>
        <v>0.91888860880110779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1.2811999999999999</v>
      </c>
      <c r="F7">
        <f>VLOOKUP(B7,home!$B$2:$E$405,3,FALSE)</f>
        <v>0.1951</v>
      </c>
      <c r="G7">
        <f>VLOOKUP(C7,away!$B$2:$E$405,4,FALSE)</f>
        <v>0.52029999999999998</v>
      </c>
      <c r="H7">
        <f>VLOOKUP(A7,away!$A$2:$E$405,3,FALSE)</f>
        <v>0.82809999999999995</v>
      </c>
      <c r="I7">
        <f>VLOOKUP(C7,away!$B$2:$E$405,3,FALSE)</f>
        <v>1.2076</v>
      </c>
      <c r="J7">
        <f>VLOOKUP(B7,home!$B$2:$E$405,4,FALSE)</f>
        <v>0.90569999999999995</v>
      </c>
      <c r="K7" s="3">
        <f t="shared" si="0"/>
        <v>0.130055291036</v>
      </c>
      <c r="L7" s="3">
        <f t="shared" si="1"/>
        <v>0.90571228129199988</v>
      </c>
      <c r="M7" s="5">
        <f t="shared" si="2"/>
        <v>0.35495382360188926</v>
      </c>
      <c r="N7" s="5">
        <f t="shared" si="3"/>
        <v>4.6163622832884707E-2</v>
      </c>
      <c r="O7" s="5">
        <f t="shared" si="4"/>
        <v>0.32148603732778525</v>
      </c>
      <c r="P7" s="5">
        <f t="shared" si="5"/>
        <v>4.1810960148675462E-2</v>
      </c>
      <c r="Q7" s="5">
        <f t="shared" si="6"/>
        <v>3.0019117014034769E-3</v>
      </c>
      <c r="R7" s="5">
        <f t="shared" si="7"/>
        <v>0.14558692613583668</v>
      </c>
      <c r="S7" s="5">
        <f t="shared" si="8"/>
        <v>1.2312562031412519E-3</v>
      </c>
      <c r="T7" s="5">
        <f t="shared" si="9"/>
        <v>2.7188682953152919E-3</v>
      </c>
      <c r="U7" s="5">
        <f t="shared" si="10"/>
        <v>1.8934350049632873E-2</v>
      </c>
      <c r="V7" s="5">
        <f t="shared" si="11"/>
        <v>1.6114773440404687E-5</v>
      </c>
      <c r="W7" s="5">
        <f t="shared" si="12"/>
        <v>1.3013816666346769E-4</v>
      </c>
      <c r="X7" s="5">
        <f t="shared" si="13"/>
        <v>1.178677358119278E-4</v>
      </c>
      <c r="Y7" s="5">
        <f t="shared" si="14"/>
        <v>5.337712794647194E-5</v>
      </c>
      <c r="Z7" s="5">
        <f t="shared" si="15"/>
        <v>4.3953288998926178E-2</v>
      </c>
      <c r="AA7" s="5">
        <f t="shared" si="16"/>
        <v>5.7163577927447605E-3</v>
      </c>
      <c r="AB7" s="5">
        <f t="shared" si="17"/>
        <v>3.7172128820066308E-4</v>
      </c>
      <c r="AC7" s="5">
        <f t="shared" si="18"/>
        <v>1.1863764124382781E-7</v>
      </c>
      <c r="AD7" s="5">
        <f t="shared" si="19"/>
        <v>4.2312892850771897E-6</v>
      </c>
      <c r="AE7" s="5">
        <f t="shared" si="20"/>
        <v>3.8323306711936568E-6</v>
      </c>
      <c r="AF7" s="5">
        <f t="shared" si="21"/>
        <v>1.735494477436054E-6</v>
      </c>
      <c r="AG7" s="5">
        <f t="shared" si="22"/>
        <v>5.2395288744275859E-7</v>
      </c>
      <c r="AH7" s="5">
        <f t="shared" si="23"/>
        <v>9.9522584123759965E-3</v>
      </c>
      <c r="AI7" s="5">
        <f t="shared" si="24"/>
        <v>1.2943438642870394E-3</v>
      </c>
      <c r="AJ7" s="5">
        <f t="shared" si="25"/>
        <v>8.4168133985255871E-5</v>
      </c>
      <c r="AK7" s="5">
        <f t="shared" si="26"/>
        <v>3.6488370538031644E-6</v>
      </c>
      <c r="AL7" s="5">
        <f t="shared" si="27"/>
        <v>5.5898580157198195E-10</v>
      </c>
      <c r="AM7" s="5">
        <f t="shared" si="28"/>
        <v>1.100603118856446E-7</v>
      </c>
      <c r="AN7" s="5">
        <f t="shared" si="29"/>
        <v>9.9682976157656164E-8</v>
      </c>
      <c r="AO7" s="5">
        <f t="shared" si="30"/>
        <v>4.5142047870863399E-8</v>
      </c>
      <c r="AP7" s="5">
        <f t="shared" si="31"/>
        <v>1.3628569053104119E-8</v>
      </c>
      <c r="AQ7" s="5">
        <f t="shared" si="32"/>
        <v>3.0858905919581201E-9</v>
      </c>
      <c r="AR7" s="5">
        <f t="shared" si="33"/>
        <v>1.8027765341361126E-3</v>
      </c>
      <c r="AS7" s="5">
        <f t="shared" si="34"/>
        <v>2.3446062681994347E-4</v>
      </c>
      <c r="AT7" s="5">
        <f t="shared" si="35"/>
        <v>1.5246422528775364E-5</v>
      </c>
      <c r="AU7" s="5">
        <f t="shared" si="36"/>
        <v>6.6095930641256887E-7</v>
      </c>
      <c r="AV7" s="5">
        <f t="shared" si="37"/>
        <v>2.1490313739609833E-8</v>
      </c>
      <c r="AW7" s="5">
        <f t="shared" si="38"/>
        <v>1.8290120134529949E-12</v>
      </c>
      <c r="AX7" s="5">
        <f t="shared" si="39"/>
        <v>2.3856543156334026E-9</v>
      </c>
      <c r="AY7" s="5">
        <f t="shared" si="40"/>
        <v>2.1607164125864336E-9</v>
      </c>
      <c r="AZ7" s="5">
        <f t="shared" si="41"/>
        <v>9.7849369563436235E-10</v>
      </c>
      <c r="BA7" s="5">
        <f t="shared" si="42"/>
        <v>2.9541125243427938E-10</v>
      </c>
      <c r="BB7" s="5">
        <f t="shared" si="43"/>
        <v>6.6889399840394496E-11</v>
      </c>
      <c r="BC7" s="5">
        <f t="shared" si="44"/>
        <v>1.2116510184739289E-11</v>
      </c>
      <c r="BD7" s="5">
        <f t="shared" si="45"/>
        <v>2.7213280789868379E-4</v>
      </c>
      <c r="BE7" s="5">
        <f t="shared" si="46"/>
        <v>3.5392311531707192E-5</v>
      </c>
      <c r="BF7" s="5">
        <f t="shared" si="47"/>
        <v>2.3014786883464785E-6</v>
      </c>
      <c r="BG7" s="5">
        <f t="shared" si="48"/>
        <v>9.9773160208684249E-8</v>
      </c>
      <c r="BH7" s="5">
        <f t="shared" si="49"/>
        <v>3.2440068471304704E-9</v>
      </c>
      <c r="BI7" s="5">
        <f t="shared" si="50"/>
        <v>8.4380050925266113E-11</v>
      </c>
      <c r="BJ7" s="8">
        <f t="shared" si="51"/>
        <v>5.219638642642363E-2</v>
      </c>
      <c r="BK7" s="8">
        <f t="shared" si="52"/>
        <v>0.39801227608448986</v>
      </c>
      <c r="BL7" s="8">
        <f t="shared" si="53"/>
        <v>0.50579290757467321</v>
      </c>
      <c r="BM7" s="8">
        <f t="shared" si="54"/>
        <v>8.6951575177150534E-2</v>
      </c>
      <c r="BN7" s="8">
        <f t="shared" si="55"/>
        <v>0.91300328174847489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1.2811999999999999</v>
      </c>
      <c r="F8">
        <f>VLOOKUP(B8,home!$B$2:$E$405,3,FALSE)</f>
        <v>0.1951</v>
      </c>
      <c r="G8">
        <f>VLOOKUP(C8,away!$B$2:$E$405,4,FALSE)</f>
        <v>0.39029999999999998</v>
      </c>
      <c r="H8">
        <f>VLOOKUP(A8,away!$A$2:$E$405,3,FALSE)</f>
        <v>0.82809999999999995</v>
      </c>
      <c r="I8">
        <f>VLOOKUP(C8,away!$B$2:$E$405,3,FALSE)</f>
        <v>2.1133000000000002</v>
      </c>
      <c r="J8">
        <f>VLOOKUP(B8,home!$B$2:$E$405,4,FALSE)</f>
        <v>1.2076</v>
      </c>
      <c r="K8" s="3">
        <f t="shared" si="0"/>
        <v>9.7560215435999992E-2</v>
      </c>
      <c r="L8" s="3">
        <f t="shared" si="1"/>
        <v>2.113328656348</v>
      </c>
      <c r="M8" s="5">
        <f t="shared" si="2"/>
        <v>0.1096031820283819</v>
      </c>
      <c r="N8" s="5">
        <f t="shared" si="3"/>
        <v>1.0692910051160062E-2</v>
      </c>
      <c r="O8" s="5">
        <f t="shared" si="4"/>
        <v>0.23162754540750558</v>
      </c>
      <c r="P8" s="5">
        <f t="shared" si="5"/>
        <v>2.2597633230868119E-2</v>
      </c>
      <c r="Q8" s="5">
        <f t="shared" si="6"/>
        <v>5.2160130411447265E-4</v>
      </c>
      <c r="R8" s="5">
        <f t="shared" si="7"/>
        <v>0.24475256465461462</v>
      </c>
      <c r="S8" s="5">
        <f t="shared" si="8"/>
        <v>1.1647769211312695E-3</v>
      </c>
      <c r="T8" s="5">
        <f t="shared" si="9"/>
        <v>1.1023149831736029E-3</v>
      </c>
      <c r="U8" s="5">
        <f t="shared" si="10"/>
        <v>2.3878112936217721E-2</v>
      </c>
      <c r="V8" s="5">
        <f t="shared" si="11"/>
        <v>2.6683330794263006E-5</v>
      </c>
      <c r="W8" s="5">
        <f t="shared" si="12"/>
        <v>1.6962511867035504E-5</v>
      </c>
      <c r="X8" s="5">
        <f t="shared" si="13"/>
        <v>3.5847362412249148E-5</v>
      </c>
      <c r="Y8" s="5">
        <f t="shared" si="14"/>
        <v>3.787862912014915E-5</v>
      </c>
      <c r="Z8" s="5">
        <f t="shared" si="15"/>
        <v>0.1724142028664212</v>
      </c>
      <c r="AA8" s="5">
        <f t="shared" si="16"/>
        <v>1.6820766775874262E-2</v>
      </c>
      <c r="AB8" s="5">
        <f t="shared" si="17"/>
        <v>8.2051881522650198E-4</v>
      </c>
      <c r="AC8" s="5">
        <f t="shared" si="18"/>
        <v>3.4384273311434378E-7</v>
      </c>
      <c r="AD8" s="5">
        <f t="shared" si="19"/>
        <v>4.1371657802092246E-7</v>
      </c>
      <c r="AE8" s="5">
        <f t="shared" si="20"/>
        <v>8.7431909993784861E-7</v>
      </c>
      <c r="AF8" s="5">
        <f t="shared" si="21"/>
        <v>9.2386180434552337E-7</v>
      </c>
      <c r="AG8" s="5">
        <f t="shared" si="22"/>
        <v>6.5080787520958778E-7</v>
      </c>
      <c r="AH8" s="5">
        <f t="shared" si="23"/>
        <v>9.1091968919751368E-2</v>
      </c>
      <c r="AI8" s="5">
        <f t="shared" si="24"/>
        <v>8.88695211230036E-3</v>
      </c>
      <c r="AJ8" s="5">
        <f t="shared" si="25"/>
        <v>4.3350648132271916E-4</v>
      </c>
      <c r="AK8" s="5">
        <f t="shared" si="26"/>
        <v>1.4097661903582265E-5</v>
      </c>
      <c r="AL8" s="5">
        <f t="shared" si="27"/>
        <v>2.8356957629223395E-9</v>
      </c>
      <c r="AM8" s="5">
        <f t="shared" si="28"/>
        <v>8.0724556962331758E-9</v>
      </c>
      <c r="AN8" s="5">
        <f t="shared" si="29"/>
        <v>1.7059751949949216E-8</v>
      </c>
      <c r="AO8" s="5">
        <f t="shared" si="30"/>
        <v>1.8026431333008178E-8</v>
      </c>
      <c r="AP8" s="5">
        <f t="shared" si="31"/>
        <v>1.2698591302578551E-8</v>
      </c>
      <c r="AQ8" s="5">
        <f t="shared" si="32"/>
        <v>6.7090742237476824E-9</v>
      </c>
      <c r="AR8" s="5">
        <f t="shared" si="33"/>
        <v>3.8501453656254403E-2</v>
      </c>
      <c r="AS8" s="5">
        <f t="shared" si="34"/>
        <v>3.7562101133033496E-3</v>
      </c>
      <c r="AT8" s="5">
        <f t="shared" si="35"/>
        <v>1.8322833393837835E-4</v>
      </c>
      <c r="AU8" s="5">
        <f t="shared" si="36"/>
        <v>5.9585985776691817E-6</v>
      </c>
      <c r="AV8" s="5">
        <f t="shared" si="37"/>
        <v>1.453305402335121E-7</v>
      </c>
      <c r="AW8" s="5">
        <f t="shared" si="38"/>
        <v>1.6240407648285492E-11</v>
      </c>
      <c r="AX8" s="5">
        <f t="shared" si="39"/>
        <v>1.3125841947034572E-10</v>
      </c>
      <c r="AY8" s="5">
        <f t="shared" si="40"/>
        <v>2.7739217925362785E-10</v>
      </c>
      <c r="AZ8" s="5">
        <f t="shared" si="41"/>
        <v>2.9311042073175653E-10</v>
      </c>
      <c r="BA8" s="5">
        <f t="shared" si="42"/>
        <v>2.0647955053554664E-10</v>
      </c>
      <c r="BB8" s="5">
        <f t="shared" si="43"/>
        <v>1.0908978777415644E-10</v>
      </c>
      <c r="BC8" s="5">
        <f t="shared" si="44"/>
        <v>4.610851492360932E-11</v>
      </c>
      <c r="BD8" s="5">
        <f t="shared" si="45"/>
        <v>1.3561037553802811E-2</v>
      </c>
      <c r="BE8" s="5">
        <f t="shared" si="46"/>
        <v>1.3230177452846887E-3</v>
      </c>
      <c r="BF8" s="5">
        <f t="shared" si="47"/>
        <v>6.4536948127812596E-5</v>
      </c>
      <c r="BG8" s="5">
        <f t="shared" si="48"/>
        <v>2.0987461876437847E-6</v>
      </c>
      <c r="BH8" s="5">
        <f t="shared" si="49"/>
        <v>5.1188532553002816E-8</v>
      </c>
      <c r="BI8" s="5">
        <f t="shared" si="50"/>
        <v>9.9879285274473013E-10</v>
      </c>
      <c r="BJ8" s="8">
        <f t="shared" si="51"/>
        <v>1.2410441176948462E-2</v>
      </c>
      <c r="BK8" s="8">
        <f t="shared" si="52"/>
        <v>0.1333926224669966</v>
      </c>
      <c r="BL8" s="8">
        <f t="shared" si="53"/>
        <v>0.67572377297805908</v>
      </c>
      <c r="BM8" s="8">
        <f t="shared" si="54"/>
        <v>0.37414560255062879</v>
      </c>
      <c r="BN8" s="8">
        <f t="shared" si="55"/>
        <v>0.61979543667664472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1.4286000000000001</v>
      </c>
      <c r="F9">
        <f>VLOOKUP(B9,home!$B$2:$E$405,3,FALSE)</f>
        <v>0.7</v>
      </c>
      <c r="G9">
        <f>VLOOKUP(C9,away!$B$2:$E$405,4,FALSE)</f>
        <v>0.7</v>
      </c>
      <c r="H9">
        <f>VLOOKUP(A9,away!$A$2:$E$405,3,FALSE)</f>
        <v>1.25</v>
      </c>
      <c r="I9">
        <f>VLOOKUP(C9,away!$B$2:$E$405,3,FALSE)</f>
        <v>1.4</v>
      </c>
      <c r="J9">
        <f>VLOOKUP(B9,home!$B$2:$E$405,4,FALSE)</f>
        <v>2</v>
      </c>
      <c r="K9" s="3">
        <f t="shared" ref="K9:K17" si="56">E9*F9*G9</f>
        <v>0.70001399999999991</v>
      </c>
      <c r="L9" s="3">
        <f t="shared" ref="L9:L17" si="57">H9*I9*J9</f>
        <v>3.5</v>
      </c>
      <c r="M9" s="5">
        <f t="shared" ref="M9:M19" si="58">_xlfn.POISSON.DIST(0,K9,FALSE) * _xlfn.POISSON.DIST(0,L9,FALSE)</f>
        <v>1.4995366883871779E-2</v>
      </c>
      <c r="N9" s="5">
        <f t="shared" ref="N9:N19" si="59">_xlfn.POISSON.DIST(1,K9,FALSE) * _xlfn.POISSON.DIST(0,L9,FALSE)</f>
        <v>1.0496966753846619E-2</v>
      </c>
      <c r="O9" s="5">
        <f t="shared" ref="O9:O19" si="60">_xlfn.POISSON.DIST(0,K9,FALSE) * _xlfn.POISSON.DIST(1,L9,FALSE)</f>
        <v>5.2483784093551235E-2</v>
      </c>
      <c r="P9" s="5">
        <f t="shared" ref="P9:P19" si="61">_xlfn.POISSON.DIST(1,K9,FALSE) * _xlfn.POISSON.DIST(1,L9,FALSE)</f>
        <v>3.6739383638463172E-2</v>
      </c>
      <c r="Q9" s="5">
        <f t="shared" ref="Q9:Q19" si="62">_xlfn.POISSON.DIST(2,K9,FALSE) * _xlfn.POISSON.DIST(0,L9,FALSE)</f>
        <v>3.6740118426135926E-3</v>
      </c>
      <c r="R9" s="5">
        <f t="shared" ref="R9:R19" si="63">_xlfn.POISSON.DIST(0,K9,FALSE) * _xlfn.POISSON.DIST(2,L9,FALSE)</f>
        <v>9.1846622163714697E-2</v>
      </c>
      <c r="S9" s="5">
        <f t="shared" ref="S9:S19" si="64">_xlfn.POISSON.DIST(2,K9,FALSE) * _xlfn.POISSON.DIST(2,L9,FALSE)</f>
        <v>2.2503322536008265E-2</v>
      </c>
      <c r="T9" s="5">
        <f t="shared" ref="T9:T19" si="65">_xlfn.POISSON.DIST(2,K9,FALSE) * _xlfn.POISSON.DIST(1,L9,FALSE)</f>
        <v>1.2859041449147575E-2</v>
      </c>
      <c r="U9" s="5">
        <f t="shared" ref="U9:U19" si="66">_xlfn.POISSON.DIST(1,K9,FALSE) * _xlfn.POISSON.DIST(2,L9,FALSE)</f>
        <v>6.4293921367310575E-2</v>
      </c>
      <c r="V9" s="5">
        <f t="shared" ref="V9:V19" si="67">_xlfn.POISSON.DIST(3,K9,FALSE) * _xlfn.POISSON.DIST(3,L9,FALSE)</f>
        <v>6.1260269862249443E-3</v>
      </c>
      <c r="W9" s="5">
        <f t="shared" ref="W9:W19" si="68">_xlfn.POISSON.DIST(3,K9,FALSE) * _xlfn.POISSON.DIST(0,L9,FALSE)</f>
        <v>8.5728657533177058E-4</v>
      </c>
      <c r="X9" s="5">
        <f t="shared" ref="X9:X19" si="69">_xlfn.POISSON.DIST(3,K9,FALSE) * _xlfn.POISSON.DIST(1,L9,FALSE)</f>
        <v>3.0005030136611975E-3</v>
      </c>
      <c r="Y9" s="5">
        <f t="shared" ref="Y9:Y19" si="70">_xlfn.POISSON.DIST(3,K9,FALSE) * _xlfn.POISSON.DIST(2,L9,FALSE)</f>
        <v>5.250880273907097E-3</v>
      </c>
      <c r="Z9" s="5">
        <f t="shared" ref="Z9:Z19" si="71">_xlfn.POISSON.DIST(0,K9,FALSE) * _xlfn.POISSON.DIST(3,L9,FALSE)</f>
        <v>0.10715439252433377</v>
      </c>
      <c r="AA9" s="5">
        <f t="shared" ref="AA9:AA19" si="72">_xlfn.POISSON.DIST(1,K9,FALSE) * _xlfn.POISSON.DIST(3,L9,FALSE)</f>
        <v>7.5009574928528971E-2</v>
      </c>
      <c r="AB9" s="5">
        <f t="shared" ref="AB9:AB19" si="73">_xlfn.POISSON.DIST(2,K9,FALSE) * _xlfn.POISSON.DIST(3,L9,FALSE)</f>
        <v>2.6253876292009634E-2</v>
      </c>
      <c r="AC9" s="5">
        <f t="shared" ref="AC9:AC19" si="74">_xlfn.POISSON.DIST(4,K9,FALSE) * _xlfn.POISSON.DIST(4,L9,FALSE)</f>
        <v>9.3806664322333981E-4</v>
      </c>
      <c r="AD9" s="5">
        <f t="shared" ref="AD9:AD19" si="75">_xlfn.POISSON.DIST(4,K9,FALSE) * _xlfn.POISSON.DIST(0,L9,FALSE)</f>
        <v>1.500281511860735E-4</v>
      </c>
      <c r="AE9" s="5">
        <f t="shared" ref="AE9:AE19" si="76">_xlfn.POISSON.DIST(4,K9,FALSE) * _xlfn.POISSON.DIST(1,L9,FALSE)</f>
        <v>5.2509852915125731E-4</v>
      </c>
      <c r="AF9" s="5">
        <f t="shared" ref="AF9:AF19" si="77">_xlfn.POISSON.DIST(4,K9,FALSE) * _xlfn.POISSON.DIST(2,L9,FALSE)</f>
        <v>9.1892242601470059E-4</v>
      </c>
      <c r="AG9" s="5">
        <f t="shared" ref="AG9:AG19" si="78">_xlfn.POISSON.DIST(4,K9,FALSE) * _xlfn.POISSON.DIST(3,L9,FALSE)</f>
        <v>1.0720761636838169E-3</v>
      </c>
      <c r="AH9" s="5">
        <f t="shared" ref="AH9:AH19" si="79">_xlfn.POISSON.DIST(0,K9,FALSE) * _xlfn.POISSON.DIST(4,L9,FALSE)</f>
        <v>9.3760093458792049E-2</v>
      </c>
      <c r="AI9" s="5">
        <f t="shared" ref="AI9:AI19" si="80">_xlfn.POISSON.DIST(1,K9,FALSE) * _xlfn.POISSON.DIST(4,L9,FALSE)</f>
        <v>6.563337806246286E-2</v>
      </c>
      <c r="AJ9" s="5">
        <f t="shared" ref="AJ9:AJ19" si="81">_xlfn.POISSON.DIST(2,K9,FALSE) * _xlfn.POISSON.DIST(4,L9,FALSE)</f>
        <v>2.2972141755508428E-2</v>
      </c>
      <c r="AK9" s="5">
        <f t="shared" ref="AK9:AK19" si="82">_xlfn.POISSON.DIST(3,K9,FALSE) * _xlfn.POISSON.DIST(4,L9,FALSE)</f>
        <v>5.3602736129468266E-3</v>
      </c>
      <c r="AL9" s="5">
        <f t="shared" ref="AL9:AL19" si="83">_xlfn.POISSON.DIST(5,K9,FALSE) * _xlfn.POISSON.DIST(5,L9,FALSE)</f>
        <v>9.193236964650801E-5</v>
      </c>
      <c r="AM9" s="5">
        <f t="shared" ref="AM9:AM19" si="84">_xlfn.POISSON.DIST(5,K9,FALSE) * _xlfn.POISSON.DIST(0,L9,FALSE)</f>
        <v>2.1004361244873608E-5</v>
      </c>
      <c r="AN9" s="5">
        <f t="shared" ref="AN9:AN19" si="85">_xlfn.POISSON.DIST(5,K9,FALSE) * _xlfn.POISSON.DIST(1,L9,FALSE)</f>
        <v>7.3515264357057637E-5</v>
      </c>
      <c r="AO9" s="5">
        <f t="shared" ref="AO9:AO19" si="86">_xlfn.POISSON.DIST(5,K9,FALSE) * _xlfn.POISSON.DIST(2,L9,FALSE)</f>
        <v>1.2865171262485092E-4</v>
      </c>
      <c r="AP9" s="5">
        <f t="shared" ref="AP9:AP19" si="87">_xlfn.POISSON.DIST(5,K9,FALSE) * _xlfn.POISSON.DIST(3,L9,FALSE)</f>
        <v>1.5009366472899268E-4</v>
      </c>
      <c r="AQ9" s="5">
        <f t="shared" ref="AQ9:AQ19" si="88">_xlfn.POISSON.DIST(5,K9,FALSE) * _xlfn.POISSON.DIST(4,L9,FALSE)</f>
        <v>1.3133195663786861E-4</v>
      </c>
      <c r="AR9" s="5">
        <f t="shared" ref="AR9:AR19" si="89">_xlfn.POISSON.DIST(0,K9,FALSE) * _xlfn.POISSON.DIST(5,L9,FALSE)</f>
        <v>6.5632065421154434E-2</v>
      </c>
      <c r="AS9" s="5">
        <f t="shared" ref="AS9:AS19" si="90">_xlfn.POISSON.DIST(1,K9,FALSE) * _xlfn.POISSON.DIST(5,L9,FALSE)</f>
        <v>4.5943364643723991E-2</v>
      </c>
      <c r="AT9" s="5">
        <f t="shared" ref="AT9:AT19" si="91">_xlfn.POISSON.DIST(2,K9,FALSE) * _xlfn.POISSON.DIST(5,L9,FALSE)</f>
        <v>1.6080499228855898E-2</v>
      </c>
      <c r="AU9" s="5">
        <f t="shared" ref="AU9:AU19" si="92">_xlfn.POISSON.DIST(3,K9,FALSE) * _xlfn.POISSON.DIST(5,L9,FALSE)</f>
        <v>3.7521915290627782E-3</v>
      </c>
      <c r="AV9" s="5">
        <f t="shared" ref="AV9:AV19" si="93">_xlfn.POISSON.DIST(4,K9,FALSE) * _xlfn.POISSON.DIST(5,L9,FALSE)</f>
        <v>6.566466502563378E-4</v>
      </c>
      <c r="AW9" s="5">
        <f t="shared" ref="AW9:AW19" si="94">_xlfn.POISSON.DIST(6,K9,FALSE) * _xlfn.POISSON.DIST(6,L9,FALSE)</f>
        <v>6.256633620001594E-6</v>
      </c>
      <c r="AX9" s="5">
        <f t="shared" ref="AX9:AX19" si="95">_xlfn.POISSON.DIST(6,K9,FALSE) * _xlfn.POISSON.DIST(0,L9,FALSE)</f>
        <v>2.4505578220781583E-6</v>
      </c>
      <c r="AY9" s="5">
        <f t="shared" ref="AY9:AY19" si="96">_xlfn.POISSON.DIST(6,K9,FALSE) * _xlfn.POISSON.DIST(1,L9,FALSE)</f>
        <v>8.5769523772735549E-6</v>
      </c>
      <c r="AZ9" s="5">
        <f t="shared" ref="AZ9:AZ19" si="97">_xlfn.POISSON.DIST(6,K9,FALSE) * _xlfn.POISSON.DIST(2,L9,FALSE)</f>
        <v>1.5009666660228726E-5</v>
      </c>
      <c r="BA9" s="5">
        <f t="shared" ref="BA9:BA19" si="98">_xlfn.POISSON.DIST(6,K9,FALSE) * _xlfn.POISSON.DIST(3,L9,FALSE)</f>
        <v>1.7511277770266842E-5</v>
      </c>
      <c r="BB9" s="5">
        <f t="shared" ref="BB9:BB19" si="99">_xlfn.POISSON.DIST(6,K9,FALSE) * _xlfn.POISSON.DIST(4,L9,FALSE)</f>
        <v>1.5322368048983488E-5</v>
      </c>
      <c r="BC9" s="5">
        <f t="shared" ref="BC9:BC19" si="100">_xlfn.POISSON.DIST(6,K9,FALSE) * _xlfn.POISSON.DIST(5,L9,FALSE)</f>
        <v>1.0725657634288439E-5</v>
      </c>
      <c r="BD9" s="5">
        <f t="shared" ref="BD9:BD19" si="101">_xlfn.POISSON.DIST(0,K9,FALSE) * _xlfn.POISSON.DIST(6,L9,FALSE)</f>
        <v>3.8285371495673445E-2</v>
      </c>
      <c r="BE9" s="5">
        <f t="shared" ref="BE9:BE19" si="102">_xlfn.POISSON.DIST(1,K9,FALSE) * _xlfn.POISSON.DIST(6,L9,FALSE)</f>
        <v>2.6800296042172347E-2</v>
      </c>
      <c r="BF9" s="5">
        <f t="shared" ref="BF9:BF19" si="103">_xlfn.POISSON.DIST(2,K9,FALSE) * _xlfn.POISSON.DIST(6,L9,FALSE)</f>
        <v>9.3802912168326133E-3</v>
      </c>
      <c r="BG9" s="5">
        <f t="shared" ref="BG9:BG19" si="104">_xlfn.POISSON.DIST(3,K9,FALSE) * _xlfn.POISSON.DIST(6,L9,FALSE)</f>
        <v>2.1887783919532886E-3</v>
      </c>
      <c r="BH9" s="5">
        <f t="shared" ref="BH9:BH19" si="105">_xlfn.POISSON.DIST(4,K9,FALSE) * _xlfn.POISSON.DIST(6,L9,FALSE)</f>
        <v>3.8304387931619729E-4</v>
      </c>
      <c r="BI9" s="5">
        <f t="shared" ref="BI9:BI19" si="106">_xlfn.POISSON.DIST(5,K9,FALSE) * _xlfn.POISSON.DIST(6,L9,FALSE)</f>
        <v>5.3627215627129711E-5</v>
      </c>
      <c r="BJ9" s="8">
        <f t="shared" ref="BJ9:BJ19" si="107">SUM(N9,Q9,T9,W9,X9,Y9,AD9,AE9,AF9,AG9,AM9,AN9,AO9,AP9,AQ9,AX9,AY9,AZ9,BA9,BB9,BC9)</f>
        <v>3.9379008618450471E-2</v>
      </c>
      <c r="BK9" s="8">
        <f t="shared" ref="BK9:BK19" si="108">SUM(M9,P9,S9,V9,AC9,AL9,AY9)</f>
        <v>8.1402676009815267E-2</v>
      </c>
      <c r="BL9" s="8">
        <f t="shared" ref="BL9:BL19" si="109">SUM(O9,R9,U9,AA9,AB9,AH9,AI9,AJ9,AK9,AR9,AS9,AT9,AU9,AV9,BD9,BE9,BF9,BG9,BH9,BI9)</f>
        <v>0.70676984144945387</v>
      </c>
      <c r="BM9" s="8">
        <f t="shared" ref="BM9:BM19" si="110">SUM(S9:BI9)</f>
        <v>0.72446746290723496</v>
      </c>
      <c r="BN9" s="8">
        <f t="shared" ref="BN9:BN19" si="111">SUM(M9:R9)</f>
        <v>0.21023613537606112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1.2726999999999999</v>
      </c>
      <c r="F10">
        <f>VLOOKUP(B10,home!$B$2:$E$405,3,FALSE)</f>
        <v>0.78569999999999995</v>
      </c>
      <c r="G10">
        <f>VLOOKUP(C10,away!$B$2:$E$405,4,FALSE)</f>
        <v>1.1000000000000001</v>
      </c>
      <c r="H10">
        <f>VLOOKUP(A10,away!$A$2:$E$405,3,FALSE)</f>
        <v>0.89510000000000001</v>
      </c>
      <c r="I10">
        <f>VLOOKUP(C10,away!$B$2:$E$405,3,FALSE)</f>
        <v>1.1172</v>
      </c>
      <c r="J10">
        <f>VLOOKUP(B10,home!$B$2:$E$405,4,FALSE)</f>
        <v>1.5641</v>
      </c>
      <c r="K10" s="3">
        <f t="shared" si="56"/>
        <v>1.0999564289999999</v>
      </c>
      <c r="L10" s="3">
        <f t="shared" si="57"/>
        <v>1.564108946652</v>
      </c>
      <c r="M10" s="5">
        <f t="shared" si="58"/>
        <v>6.9664433191465466E-2</v>
      </c>
      <c r="N10" s="5">
        <f t="shared" si="59"/>
        <v>7.6627841161593407E-2</v>
      </c>
      <c r="O10" s="5">
        <f t="shared" si="60"/>
        <v>0.10896276321821166</v>
      </c>
      <c r="P10" s="5">
        <f t="shared" si="61"/>
        <v>0.11985429192347663</v>
      </c>
      <c r="Q10" s="5">
        <f t="shared" si="62"/>
        <v>4.2143643263042749E-2</v>
      </c>
      <c r="R10" s="5">
        <f t="shared" si="63"/>
        <v>8.5214816400764185E-2</v>
      </c>
      <c r="S10" s="5">
        <f t="shared" si="64"/>
        <v>5.1550879819107651E-2</v>
      </c>
      <c r="T10" s="5">
        <f t="shared" si="65"/>
        <v>6.5917249472235442E-2</v>
      </c>
      <c r="U10" s="5">
        <f t="shared" si="66"/>
        <v>9.3732585146075187E-2</v>
      </c>
      <c r="V10" s="5">
        <f t="shared" si="67"/>
        <v>9.8545331538279941E-3</v>
      </c>
      <c r="W10" s="5">
        <f t="shared" si="68"/>
        <v>1.5452057116222133E-2</v>
      </c>
      <c r="X10" s="5">
        <f t="shared" si="69"/>
        <v>2.416870077966074E-2</v>
      </c>
      <c r="Y10" s="5">
        <f t="shared" si="70"/>
        <v>1.8901240559211267E-2</v>
      </c>
      <c r="Z10" s="5">
        <f t="shared" si="71"/>
        <v>4.4428418906580926E-2</v>
      </c>
      <c r="AA10" s="5">
        <f t="shared" si="72"/>
        <v>4.8869325006598831E-2</v>
      </c>
      <c r="AB10" s="5">
        <f t="shared" si="73"/>
        <v>2.6877064110949426E-2</v>
      </c>
      <c r="AC10" s="5">
        <f t="shared" si="74"/>
        <v>1.0596405146065776E-3</v>
      </c>
      <c r="AD10" s="5">
        <f t="shared" si="75"/>
        <v>4.2491473915659333E-3</v>
      </c>
      <c r="AE10" s="5">
        <f t="shared" si="76"/>
        <v>6.6461294507912851E-3</v>
      </c>
      <c r="AF10" s="5">
        <f t="shared" si="77"/>
        <v>5.1976352672949968E-3</v>
      </c>
      <c r="AG10" s="5">
        <f t="shared" si="78"/>
        <v>2.7098892743366867E-3</v>
      </c>
      <c r="AH10" s="5">
        <f t="shared" si="79"/>
        <v>1.7372721874346533E-2</v>
      </c>
      <c r="AI10" s="5">
        <f t="shared" si="80"/>
        <v>1.9109237114916397E-2</v>
      </c>
      <c r="AJ10" s="5">
        <f t="shared" si="81"/>
        <v>1.050966410891885E-2</v>
      </c>
      <c r="AK10" s="5">
        <f t="shared" si="82"/>
        <v>3.8533908677452814E-3</v>
      </c>
      <c r="AL10" s="5">
        <f t="shared" si="83"/>
        <v>7.2922412630586808E-5</v>
      </c>
      <c r="AM10" s="5">
        <f t="shared" si="84"/>
        <v>9.3477539822430606E-4</v>
      </c>
      <c r="AN10" s="5">
        <f t="shared" si="85"/>
        <v>1.4620905634728232E-3</v>
      </c>
      <c r="AO10" s="5">
        <f t="shared" si="86"/>
        <v>1.1434344655716535E-3</v>
      </c>
      <c r="AP10" s="5">
        <f t="shared" si="87"/>
        <v>5.9615202583695689E-4</v>
      </c>
      <c r="AQ10" s="5">
        <f t="shared" si="88"/>
        <v>2.3311167929407478E-4</v>
      </c>
      <c r="AR10" s="5">
        <f t="shared" si="89"/>
        <v>5.434565942272462E-3</v>
      </c>
      <c r="AS10" s="5">
        <f t="shared" si="90"/>
        <v>5.9777857470270368E-3</v>
      </c>
      <c r="AT10" s="5">
        <f t="shared" si="91"/>
        <v>3.2876519318134779E-3</v>
      </c>
      <c r="AU10" s="5">
        <f t="shared" si="92"/>
        <v>1.2054246262375014E-3</v>
      </c>
      <c r="AV10" s="5">
        <f t="shared" si="93"/>
        <v>3.314786418262154E-4</v>
      </c>
      <c r="AW10" s="5">
        <f t="shared" si="94"/>
        <v>3.4849857822353011E-6</v>
      </c>
      <c r="AX10" s="5">
        <f t="shared" si="95"/>
        <v>1.7136870149131003E-4</v>
      </c>
      <c r="AY10" s="5">
        <f t="shared" si="96"/>
        <v>2.6803931917869392E-4</v>
      </c>
      <c r="AZ10" s="5">
        <f t="shared" si="97"/>
        <v>2.0962134859095312E-4</v>
      </c>
      <c r="BA10" s="5">
        <f t="shared" si="98"/>
        <v>1.0929020891345574E-4</v>
      </c>
      <c r="BB10" s="5">
        <f t="shared" si="99"/>
        <v>4.2735448385750597E-5</v>
      </c>
      <c r="BC10" s="5">
        <f t="shared" si="100"/>
        <v>1.3368579431867453E-5</v>
      </c>
      <c r="BD10" s="5">
        <f t="shared" si="101"/>
        <v>1.41670886857977E-3</v>
      </c>
      <c r="BE10" s="5">
        <f t="shared" si="102"/>
        <v>1.5583180280156338E-3</v>
      </c>
      <c r="BF10" s="5">
        <f t="shared" si="103"/>
        <v>8.5704096667119914E-4</v>
      </c>
      <c r="BG10" s="5">
        <f t="shared" si="104"/>
        <v>3.1423590706878668E-4</v>
      </c>
      <c r="BH10" s="5">
        <f t="shared" si="105"/>
        <v>8.6411451550739613E-5</v>
      </c>
      <c r="BI10" s="5">
        <f t="shared" si="106"/>
        <v>1.9009766334491616E-5</v>
      </c>
      <c r="BJ10" s="8">
        <f t="shared" si="107"/>
        <v>0.26719752147434644</v>
      </c>
      <c r="BK10" s="8">
        <f t="shared" si="108"/>
        <v>0.25232474033429358</v>
      </c>
      <c r="BL10" s="8">
        <f t="shared" si="109"/>
        <v>0.43499019972592373</v>
      </c>
      <c r="BM10" s="8">
        <f t="shared" si="110"/>
        <v>0.49620853694919415</v>
      </c>
      <c r="BN10" s="8">
        <f t="shared" si="111"/>
        <v>0.50246778915855417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1.2726999999999999</v>
      </c>
      <c r="F11">
        <f>VLOOKUP(B11,home!$B$2:$E$405,3,FALSE)</f>
        <v>0.78569999999999995</v>
      </c>
      <c r="G11">
        <f>VLOOKUP(C11,away!$B$2:$E$405,4,FALSE)</f>
        <v>1.2572000000000001</v>
      </c>
      <c r="H11">
        <f>VLOOKUP(A11,away!$A$2:$E$405,3,FALSE)</f>
        <v>0.89510000000000001</v>
      </c>
      <c r="I11">
        <f>VLOOKUP(C11,away!$B$2:$E$405,3,FALSE)</f>
        <v>2.2343999999999999</v>
      </c>
      <c r="J11">
        <f>VLOOKUP(B11,home!$B$2:$E$405,4,FALSE)</f>
        <v>1.3406</v>
      </c>
      <c r="K11" s="3">
        <f t="shared" si="56"/>
        <v>1.2571502023079999</v>
      </c>
      <c r="L11" s="3">
        <f t="shared" si="57"/>
        <v>2.6812153364639997</v>
      </c>
      <c r="M11" s="5">
        <f t="shared" si="58"/>
        <v>1.9480028090097433E-2</v>
      </c>
      <c r="N11" s="5">
        <f t="shared" si="59"/>
        <v>2.4489321254431505E-2</v>
      </c>
      <c r="O11" s="5">
        <f t="shared" si="60"/>
        <v>5.2230150069918747E-2</v>
      </c>
      <c r="P11" s="5">
        <f t="shared" si="61"/>
        <v>6.566114372697554E-2</v>
      </c>
      <c r="Q11" s="5">
        <f t="shared" si="62"/>
        <v>1.5393377584697086E-2</v>
      </c>
      <c r="R11" s="5">
        <f t="shared" si="63"/>
        <v>7.0020139696641212E-2</v>
      </c>
      <c r="S11" s="5">
        <f t="shared" si="64"/>
        <v>5.5330846747164236E-2</v>
      </c>
      <c r="T11" s="5">
        <f t="shared" si="65"/>
        <v>4.1272960060070987E-2</v>
      </c>
      <c r="U11" s="5">
        <f t="shared" si="66"/>
        <v>8.8025832785266905E-2</v>
      </c>
      <c r="V11" s="5">
        <f t="shared" si="67"/>
        <v>2.0722572678011853E-2</v>
      </c>
      <c r="W11" s="5">
        <f t="shared" si="68"/>
        <v>6.4505959149351241E-3</v>
      </c>
      <c r="X11" s="5">
        <f t="shared" si="69"/>
        <v>1.7295436696456078E-2</v>
      </c>
      <c r="Y11" s="5">
        <f t="shared" si="70"/>
        <v>2.3186395060690153E-2</v>
      </c>
      <c r="Z11" s="5">
        <f t="shared" si="71"/>
        <v>6.25796908053287E-2</v>
      </c>
      <c r="AA11" s="5">
        <f t="shared" si="72"/>
        <v>7.8672070956291057E-2</v>
      </c>
      <c r="AB11" s="5">
        <f t="shared" si="73"/>
        <v>4.945130495934532E-2</v>
      </c>
      <c r="AC11" s="5">
        <f t="shared" si="74"/>
        <v>4.3655860527715348E-3</v>
      </c>
      <c r="AD11" s="5">
        <f t="shared" si="75"/>
        <v>2.0273419898669625E-3</v>
      </c>
      <c r="AE11" s="5">
        <f t="shared" si="76"/>
        <v>5.4357404354887411E-3</v>
      </c>
      <c r="AF11" s="5">
        <f t="shared" si="77"/>
        <v>7.2871953103349589E-3</v>
      </c>
      <c r="AG11" s="5">
        <f t="shared" si="78"/>
        <v>6.5128466086262085E-3</v>
      </c>
      <c r="AH11" s="5">
        <f t="shared" si="79"/>
        <v>4.1947406684605622E-2</v>
      </c>
      <c r="AI11" s="5">
        <f t="shared" si="80"/>
        <v>5.2734190799847896E-2</v>
      </c>
      <c r="AJ11" s="5">
        <f t="shared" si="81"/>
        <v>3.3147399316288732E-2</v>
      </c>
      <c r="AK11" s="5">
        <f t="shared" si="82"/>
        <v>1.389041991881881E-2</v>
      </c>
      <c r="AL11" s="5">
        <f t="shared" si="83"/>
        <v>5.8860156040376214E-4</v>
      </c>
      <c r="AM11" s="5">
        <f t="shared" si="84"/>
        <v>5.0973467854175108E-4</v>
      </c>
      <c r="AN11" s="5">
        <f t="shared" si="85"/>
        <v>1.3667084376336898E-3</v>
      </c>
      <c r="AO11" s="5">
        <f t="shared" si="86"/>
        <v>1.832219811729101E-3</v>
      </c>
      <c r="AP11" s="5">
        <f t="shared" si="87"/>
        <v>1.6375252863270824E-3</v>
      </c>
      <c r="AQ11" s="5">
        <f t="shared" si="88"/>
        <v>1.0976394778869439E-3</v>
      </c>
      <c r="AR11" s="5">
        <f t="shared" si="89"/>
        <v>2.2494006025531411E-2</v>
      </c>
      <c r="AS11" s="5">
        <f t="shared" si="90"/>
        <v>2.827834422571418E-2</v>
      </c>
      <c r="AT11" s="5">
        <f t="shared" si="91"/>
        <v>1.7775063082145923E-2</v>
      </c>
      <c r="AU11" s="5">
        <f t="shared" si="92"/>
        <v>7.4486413832524018E-3</v>
      </c>
      <c r="AV11" s="5">
        <f t="shared" si="93"/>
        <v>2.3410152554688745E-3</v>
      </c>
      <c r="AW11" s="5">
        <f t="shared" si="94"/>
        <v>5.5110934184661023E-5</v>
      </c>
      <c r="AX11" s="5">
        <f t="shared" si="95"/>
        <v>1.0680217570869412E-4</v>
      </c>
      <c r="AY11" s="5">
        <f t="shared" si="96"/>
        <v>2.8635963147787349E-4</v>
      </c>
      <c r="AZ11" s="5">
        <f t="shared" si="97"/>
        <v>3.8389591783132687E-4</v>
      </c>
      <c r="BA11" s="5">
        <f t="shared" si="98"/>
        <v>3.4310254083175896E-4</v>
      </c>
      <c r="BB11" s="5">
        <f t="shared" si="99"/>
        <v>2.2998294861446947E-4</v>
      </c>
      <c r="BC11" s="5">
        <f t="shared" si="100"/>
        <v>1.2332676179006545E-4</v>
      </c>
      <c r="BD11" s="5">
        <f t="shared" si="101"/>
        <v>1.005187898902808E-2</v>
      </c>
      <c r="BE11" s="5">
        <f t="shared" si="102"/>
        <v>1.2636721704632183E-2</v>
      </c>
      <c r="BF11" s="5">
        <f t="shared" si="103"/>
        <v>7.9431286237441213E-3</v>
      </c>
      <c r="BG11" s="5">
        <f t="shared" si="104"/>
        <v>3.3285685854327956E-3</v>
      </c>
      <c r="BH11" s="5">
        <f t="shared" si="105"/>
        <v>1.046127667643223E-3</v>
      </c>
      <c r="BI11" s="5">
        <f t="shared" si="106"/>
        <v>2.6302792180353486E-4</v>
      </c>
      <c r="BJ11" s="8">
        <f t="shared" si="107"/>
        <v>0.15726850858397057</v>
      </c>
      <c r="BK11" s="8">
        <f t="shared" si="108"/>
        <v>0.16643513848690228</v>
      </c>
      <c r="BL11" s="8">
        <f t="shared" si="109"/>
        <v>0.59372543865142113</v>
      </c>
      <c r="BM11" s="8">
        <f t="shared" si="110"/>
        <v>0.73250336740756772</v>
      </c>
      <c r="BN11" s="8">
        <f t="shared" si="111"/>
        <v>0.24727416042276151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1.2726999999999999</v>
      </c>
      <c r="F12">
        <f>VLOOKUP(B12,home!$B$2:$E$405,3,FALSE)</f>
        <v>0.94289999999999996</v>
      </c>
      <c r="G12">
        <f>VLOOKUP(C12,away!$B$2:$E$405,4,FALSE)</f>
        <v>0.62860000000000005</v>
      </c>
      <c r="H12">
        <f>VLOOKUP(A12,away!$A$2:$E$405,3,FALSE)</f>
        <v>0.89510000000000001</v>
      </c>
      <c r="I12">
        <f>VLOOKUP(C12,away!$B$2:$E$405,3,FALSE)</f>
        <v>0.44690000000000002</v>
      </c>
      <c r="J12">
        <f>VLOOKUP(B12,home!$B$2:$E$405,4,FALSE)</f>
        <v>0.67030000000000001</v>
      </c>
      <c r="K12" s="3">
        <f t="shared" si="56"/>
        <v>0.75433812253800003</v>
      </c>
      <c r="L12" s="3">
        <f t="shared" si="57"/>
        <v>0.26813353335700002</v>
      </c>
      <c r="M12" s="5">
        <f t="shared" si="58"/>
        <v>0.35970477410876728</v>
      </c>
      <c r="N12" s="5">
        <f t="shared" si="59"/>
        <v>0.27133902396916287</v>
      </c>
      <c r="O12" s="5">
        <f t="shared" si="60"/>
        <v>9.6448912047165311E-2</v>
      </c>
      <c r="P12" s="5">
        <f t="shared" si="61"/>
        <v>7.2755091234491365E-2</v>
      </c>
      <c r="Q12" s="5">
        <f t="shared" si="62"/>
        <v>0.10234068495609586</v>
      </c>
      <c r="R12" s="5">
        <f t="shared" si="63"/>
        <v>1.2930593787822478E-2</v>
      </c>
      <c r="S12" s="5">
        <f t="shared" si="64"/>
        <v>3.6789220504886712E-3</v>
      </c>
      <c r="T12" s="5">
        <f t="shared" si="65"/>
        <v>2.7440969463453559E-2</v>
      </c>
      <c r="U12" s="5">
        <f t="shared" si="66"/>
        <v>9.7540398412075333E-3</v>
      </c>
      <c r="V12" s="5">
        <f t="shared" si="67"/>
        <v>8.2679009347491706E-5</v>
      </c>
      <c r="W12" s="5">
        <f t="shared" si="68"/>
        <v>2.57331600496781E-2</v>
      </c>
      <c r="X12" s="5">
        <f t="shared" si="69"/>
        <v>6.8999231285613834E-3</v>
      </c>
      <c r="Y12" s="5">
        <f t="shared" si="70"/>
        <v>9.2505038417642468E-4</v>
      </c>
      <c r="Z12" s="5">
        <f t="shared" si="71"/>
        <v>1.1557086002443055E-3</v>
      </c>
      <c r="AA12" s="5">
        <f t="shared" si="72"/>
        <v>8.7179505570930931E-4</v>
      </c>
      <c r="AB12" s="5">
        <f t="shared" si="73"/>
        <v>3.2881412278083571E-4</v>
      </c>
      <c r="AC12" s="5">
        <f t="shared" si="74"/>
        <v>1.0451833178955829E-6</v>
      </c>
      <c r="AD12" s="5">
        <f t="shared" si="75"/>
        <v>4.8528759097110101E-3</v>
      </c>
      <c r="AE12" s="5">
        <f t="shared" si="76"/>
        <v>1.301218764613879E-3</v>
      </c>
      <c r="AF12" s="5">
        <f t="shared" si="77"/>
        <v>1.744501925131749E-4</v>
      </c>
      <c r="AG12" s="5">
        <f t="shared" si="78"/>
        <v>1.5591982171122156E-5</v>
      </c>
      <c r="AH12" s="5">
        <f t="shared" si="79"/>
        <v>7.7471057628644563E-5</v>
      </c>
      <c r="AI12" s="5">
        <f t="shared" si="80"/>
        <v>5.8439372162624937E-5</v>
      </c>
      <c r="AJ12" s="5">
        <f t="shared" si="81"/>
        <v>2.2041523139726977E-5</v>
      </c>
      <c r="AK12" s="5">
        <f t="shared" si="82"/>
        <v>5.5422537276998447E-6</v>
      </c>
      <c r="AL12" s="5">
        <f t="shared" si="83"/>
        <v>8.4560910083743226E-9</v>
      </c>
      <c r="AM12" s="5">
        <f t="shared" si="84"/>
        <v>7.3214186052825885E-4</v>
      </c>
      <c r="AN12" s="5">
        <f t="shared" si="85"/>
        <v>1.9631178398200996E-4</v>
      </c>
      <c r="AO12" s="5">
        <f t="shared" si="86"/>
        <v>2.631888613935622E-5</v>
      </c>
      <c r="AP12" s="5">
        <f t="shared" si="87"/>
        <v>2.3523253115220526E-6</v>
      </c>
      <c r="AQ12" s="5">
        <f t="shared" si="88"/>
        <v>1.5768432434587842E-7</v>
      </c>
      <c r="AR12" s="5">
        <f t="shared" si="89"/>
        <v>4.1545176829744481E-6</v>
      </c>
      <c r="AS12" s="5">
        <f t="shared" si="90"/>
        <v>3.1339110690258671E-6</v>
      </c>
      <c r="AT12" s="5">
        <f t="shared" si="91"/>
        <v>1.1820142960050145E-6</v>
      </c>
      <c r="AU12" s="5">
        <f t="shared" si="92"/>
        <v>2.9721281495383289E-7</v>
      </c>
      <c r="AV12" s="5">
        <f t="shared" si="93"/>
        <v>5.6049739206627065E-8</v>
      </c>
      <c r="AW12" s="5">
        <f t="shared" si="94"/>
        <v>4.7509923962085117E-11</v>
      </c>
      <c r="AX12" s="5">
        <f t="shared" si="95"/>
        <v>9.2047086083727448E-5</v>
      </c>
      <c r="AY12" s="5">
        <f t="shared" si="96"/>
        <v>2.4680910426845788E-5</v>
      </c>
      <c r="AZ12" s="5">
        <f t="shared" si="97"/>
        <v>3.3088898596088917E-6</v>
      </c>
      <c r="BA12" s="5">
        <f t="shared" si="98"/>
        <v>2.9574144318202666E-7</v>
      </c>
      <c r="BB12" s="5">
        <f t="shared" si="99"/>
        <v>1.9824549530123818E-8</v>
      </c>
      <c r="BC12" s="5">
        <f t="shared" si="100"/>
        <v>1.063125302544591E-9</v>
      </c>
      <c r="BD12" s="5">
        <f t="shared" si="101"/>
        <v>1.856609176216792E-7</v>
      </c>
      <c r="BE12" s="5">
        <f t="shared" si="102"/>
        <v>1.4005110802741976E-7</v>
      </c>
      <c r="BF12" s="5">
        <f t="shared" si="103"/>
        <v>5.2822944944385221E-8</v>
      </c>
      <c r="BG12" s="5">
        <f t="shared" si="104"/>
        <v>1.3282120372091899E-8</v>
      </c>
      <c r="BH12" s="5">
        <f t="shared" si="105"/>
        <v>2.5048024362018807E-9</v>
      </c>
      <c r="BI12" s="5">
        <f t="shared" si="106"/>
        <v>3.7789359341062722E-10</v>
      </c>
      <c r="BJ12" s="8">
        <f t="shared" si="107"/>
        <v>0.44210058485591097</v>
      </c>
      <c r="BK12" s="8">
        <f t="shared" si="108"/>
        <v>0.43624720095293057</v>
      </c>
      <c r="BL12" s="8">
        <f t="shared" si="109"/>
        <v>0.12050686746673336</v>
      </c>
      <c r="BM12" s="8">
        <f t="shared" si="110"/>
        <v>8.4466600909397185E-2</v>
      </c>
      <c r="BN12" s="8">
        <f t="shared" si="111"/>
        <v>0.91551908010350513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1.2726999999999999</v>
      </c>
      <c r="F13">
        <f>VLOOKUP(B13,home!$B$2:$E$405,3,FALSE)</f>
        <v>0.47139999999999999</v>
      </c>
      <c r="G13">
        <f>VLOOKUP(C13,away!$B$2:$E$405,4,FALSE)</f>
        <v>1.5714999999999999</v>
      </c>
      <c r="H13">
        <f>VLOOKUP(A13,away!$A$2:$E$405,3,FALSE)</f>
        <v>0.89510000000000001</v>
      </c>
      <c r="I13">
        <f>VLOOKUP(C13,away!$B$2:$E$405,3,FALSE)</f>
        <v>0.44690000000000002</v>
      </c>
      <c r="J13">
        <f>VLOOKUP(B13,home!$B$2:$E$405,4,FALSE)</f>
        <v>0</v>
      </c>
      <c r="K13" s="3">
        <f t="shared" si="56"/>
        <v>0.94282265076999983</v>
      </c>
      <c r="L13" s="3">
        <f t="shared" si="57"/>
        <v>0</v>
      </c>
      <c r="M13" s="5">
        <f t="shared" si="58"/>
        <v>0.38952678407093438</v>
      </c>
      <c r="N13" s="5">
        <f t="shared" si="59"/>
        <v>0.36725467510367166</v>
      </c>
      <c r="O13" s="5">
        <f t="shared" si="60"/>
        <v>0</v>
      </c>
      <c r="P13" s="5">
        <f t="shared" si="61"/>
        <v>0</v>
      </c>
      <c r="Q13" s="5">
        <f t="shared" si="62"/>
        <v>0.17312801314445939</v>
      </c>
      <c r="R13" s="5">
        <f t="shared" si="63"/>
        <v>0</v>
      </c>
      <c r="S13" s="5">
        <f t="shared" si="64"/>
        <v>0</v>
      </c>
      <c r="T13" s="5">
        <f t="shared" si="65"/>
        <v>0</v>
      </c>
      <c r="U13" s="5">
        <f t="shared" si="66"/>
        <v>0</v>
      </c>
      <c r="V13" s="5">
        <f t="shared" si="67"/>
        <v>0</v>
      </c>
      <c r="W13" s="5">
        <f t="shared" si="68"/>
        <v>5.4409670758467532E-2</v>
      </c>
      <c r="X13" s="5">
        <f t="shared" si="69"/>
        <v>0</v>
      </c>
      <c r="Y13" s="5">
        <f t="shared" si="70"/>
        <v>0</v>
      </c>
      <c r="Z13" s="5">
        <f t="shared" si="71"/>
        <v>0</v>
      </c>
      <c r="AA13" s="5">
        <f t="shared" si="72"/>
        <v>0</v>
      </c>
      <c r="AB13" s="5">
        <f t="shared" si="73"/>
        <v>0</v>
      </c>
      <c r="AC13" s="5">
        <f t="shared" si="74"/>
        <v>0</v>
      </c>
      <c r="AD13" s="5">
        <f t="shared" si="75"/>
        <v>1.2824667503005323E-2</v>
      </c>
      <c r="AE13" s="5">
        <f t="shared" si="76"/>
        <v>0</v>
      </c>
      <c r="AF13" s="5">
        <f t="shared" si="77"/>
        <v>0</v>
      </c>
      <c r="AG13" s="5">
        <f t="shared" si="78"/>
        <v>0</v>
      </c>
      <c r="AH13" s="5">
        <f t="shared" si="79"/>
        <v>0</v>
      </c>
      <c r="AI13" s="5">
        <f t="shared" si="80"/>
        <v>0</v>
      </c>
      <c r="AJ13" s="5">
        <f t="shared" si="81"/>
        <v>0</v>
      </c>
      <c r="AK13" s="5">
        <f t="shared" si="82"/>
        <v>0</v>
      </c>
      <c r="AL13" s="5">
        <f t="shared" si="83"/>
        <v>0</v>
      </c>
      <c r="AM13" s="5">
        <f t="shared" si="84"/>
        <v>2.4182774020854716E-3</v>
      </c>
      <c r="AN13" s="5">
        <f t="shared" si="85"/>
        <v>0</v>
      </c>
      <c r="AO13" s="5">
        <f t="shared" si="86"/>
        <v>0</v>
      </c>
      <c r="AP13" s="5">
        <f t="shared" si="87"/>
        <v>0</v>
      </c>
      <c r="AQ13" s="5">
        <f t="shared" si="88"/>
        <v>0</v>
      </c>
      <c r="AR13" s="5">
        <f t="shared" si="89"/>
        <v>0</v>
      </c>
      <c r="AS13" s="5">
        <f t="shared" si="90"/>
        <v>0</v>
      </c>
      <c r="AT13" s="5">
        <f t="shared" si="91"/>
        <v>0</v>
      </c>
      <c r="AU13" s="5">
        <f t="shared" si="92"/>
        <v>0</v>
      </c>
      <c r="AV13" s="5">
        <f t="shared" si="93"/>
        <v>0</v>
      </c>
      <c r="AW13" s="5">
        <f t="shared" si="94"/>
        <v>0</v>
      </c>
      <c r="AX13" s="5">
        <f t="shared" si="95"/>
        <v>3.8000111842190193E-4</v>
      </c>
      <c r="AY13" s="5">
        <f t="shared" si="96"/>
        <v>0</v>
      </c>
      <c r="AZ13" s="5">
        <f t="shared" si="97"/>
        <v>0</v>
      </c>
      <c r="BA13" s="5">
        <f t="shared" si="98"/>
        <v>0</v>
      </c>
      <c r="BB13" s="5">
        <f t="shared" si="99"/>
        <v>0</v>
      </c>
      <c r="BC13" s="5">
        <f t="shared" si="100"/>
        <v>0</v>
      </c>
      <c r="BD13" s="5">
        <f t="shared" si="101"/>
        <v>0</v>
      </c>
      <c r="BE13" s="5">
        <f t="shared" si="102"/>
        <v>0</v>
      </c>
      <c r="BF13" s="5">
        <f t="shared" si="103"/>
        <v>0</v>
      </c>
      <c r="BG13" s="5">
        <f t="shared" si="104"/>
        <v>0</v>
      </c>
      <c r="BH13" s="5">
        <f t="shared" si="105"/>
        <v>0</v>
      </c>
      <c r="BI13" s="5">
        <f t="shared" si="106"/>
        <v>0</v>
      </c>
      <c r="BJ13" s="8">
        <f t="shared" si="107"/>
        <v>0.61041530503011132</v>
      </c>
      <c r="BK13" s="8">
        <f t="shared" si="108"/>
        <v>0.38952678407093438</v>
      </c>
      <c r="BL13" s="8">
        <f t="shared" si="109"/>
        <v>0</v>
      </c>
      <c r="BM13" s="8">
        <f t="shared" si="110"/>
        <v>7.0032616781980223E-2</v>
      </c>
      <c r="BN13" s="8">
        <f t="shared" si="111"/>
        <v>0.9299094723190654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1.5476000000000001</v>
      </c>
      <c r="F14">
        <f>VLOOKUP(B14,home!$B$2:$E$405,3,FALSE)</f>
        <v>0.6462</v>
      </c>
      <c r="G14">
        <f>VLOOKUP(C14,away!$B$2:$E$405,4,FALSE)</f>
        <v>0.43080000000000002</v>
      </c>
      <c r="H14">
        <f>VLOOKUP(A14,away!$A$2:$E$405,3,FALSE)</f>
        <v>1.3095000000000001</v>
      </c>
      <c r="I14">
        <f>VLOOKUP(C14,away!$B$2:$E$405,3,FALSE)</f>
        <v>0.5091</v>
      </c>
      <c r="J14">
        <f>VLOOKUP(B14,home!$B$2:$E$405,4,FALSE)</f>
        <v>0.9546</v>
      </c>
      <c r="K14" s="3">
        <f t="shared" si="56"/>
        <v>0.43082546889599999</v>
      </c>
      <c r="L14" s="3">
        <f t="shared" si="57"/>
        <v>0.63639979317000006</v>
      </c>
      <c r="M14" s="5">
        <f t="shared" si="58"/>
        <v>0.34396159782636004</v>
      </c>
      <c r="N14" s="5">
        <f t="shared" si="59"/>
        <v>0.14818741666575894</v>
      </c>
      <c r="O14" s="5">
        <f t="shared" si="60"/>
        <v>0.21889708971511826</v>
      </c>
      <c r="P14" s="5">
        <f t="shared" si="61"/>
        <v>9.4306441316485592E-2</v>
      </c>
      <c r="Q14" s="5">
        <f t="shared" si="62"/>
        <v>3.1921456634756255E-2</v>
      </c>
      <c r="R14" s="5">
        <f t="shared" si="63"/>
        <v>6.965303131010811E-2</v>
      </c>
      <c r="S14" s="5">
        <f t="shared" si="64"/>
        <v>6.464169932038093E-3</v>
      </c>
      <c r="T14" s="5">
        <f t="shared" si="65"/>
        <v>2.0314808400044005E-2</v>
      </c>
      <c r="U14" s="5">
        <f t="shared" si="66"/>
        <v>3.0008299874205092E-2</v>
      </c>
      <c r="V14" s="5">
        <f t="shared" si="67"/>
        <v>1.9692536292421558E-4</v>
      </c>
      <c r="W14" s="5">
        <f t="shared" si="68"/>
        <v>4.5841921741707316E-3</v>
      </c>
      <c r="X14" s="5">
        <f t="shared" si="69"/>
        <v>2.9173789514937861E-3</v>
      </c>
      <c r="Y14" s="5">
        <f t="shared" si="70"/>
        <v>9.2830968066457862E-4</v>
      </c>
      <c r="Z14" s="5">
        <f t="shared" si="71"/>
        <v>1.4775724906472115E-2</v>
      </c>
      <c r="AA14" s="5">
        <f t="shared" si="72"/>
        <v>6.3657586111091537E-3</v>
      </c>
      <c r="AB14" s="5">
        <f t="shared" si="73"/>
        <v>1.3712654692549255E-3</v>
      </c>
      <c r="AC14" s="5">
        <f t="shared" si="74"/>
        <v>3.3745282721422089E-6</v>
      </c>
      <c r="AD14" s="5">
        <f t="shared" si="75"/>
        <v>4.9374668573661971E-4</v>
      </c>
      <c r="AE14" s="5">
        <f t="shared" si="76"/>
        <v>3.1422028868115779E-4</v>
      </c>
      <c r="AF14" s="5">
        <f t="shared" si="77"/>
        <v>9.9984863363253255E-5</v>
      </c>
      <c r="AG14" s="5">
        <f t="shared" si="78"/>
        <v>2.1210115454835032E-5</v>
      </c>
      <c r="AH14" s="5">
        <f t="shared" si="79"/>
        <v>2.350817068603918E-3</v>
      </c>
      <c r="AI14" s="5">
        <f t="shared" si="80"/>
        <v>1.0127918658700029E-3</v>
      </c>
      <c r="AJ14" s="5">
        <f t="shared" si="81"/>
        <v>2.1816826525374939E-4</v>
      </c>
      <c r="AK14" s="5">
        <f t="shared" si="82"/>
        <v>3.1330815058724492E-5</v>
      </c>
      <c r="AL14" s="5">
        <f t="shared" si="83"/>
        <v>3.7008753823530716E-8</v>
      </c>
      <c r="AM14" s="5">
        <f t="shared" si="84"/>
        <v>4.2543729479665017E-5</v>
      </c>
      <c r="AN14" s="5">
        <f t="shared" si="85"/>
        <v>2.7074820641539253E-5</v>
      </c>
      <c r="AO14" s="5">
        <f t="shared" si="86"/>
        <v>8.6152051281952149E-6</v>
      </c>
      <c r="AP14" s="5">
        <f t="shared" si="87"/>
        <v>1.8275715872335196E-6</v>
      </c>
      <c r="AQ14" s="5">
        <f t="shared" si="88"/>
        <v>2.9076654502969514E-7</v>
      </c>
      <c r="AR14" s="5">
        <f t="shared" si="89"/>
        <v>2.99211899248008E-4</v>
      </c>
      <c r="AS14" s="5">
        <f t="shared" si="90"/>
        <v>1.2890810679278572E-4</v>
      </c>
      <c r="AT14" s="5">
        <f t="shared" si="91"/>
        <v>2.7768447776748778E-5</v>
      </c>
      <c r="AU14" s="5">
        <f t="shared" si="92"/>
        <v>3.98778484464396E-6</v>
      </c>
      <c r="AV14" s="5">
        <f t="shared" si="93"/>
        <v>4.295098188875241E-7</v>
      </c>
      <c r="AW14" s="5">
        <f t="shared" si="94"/>
        <v>2.8185994314408062E-10</v>
      </c>
      <c r="AX14" s="5">
        <f t="shared" si="95"/>
        <v>3.054820366943543E-6</v>
      </c>
      <c r="AY14" s="5">
        <f t="shared" si="96"/>
        <v>1.9440870496943744E-6</v>
      </c>
      <c r="AZ14" s="5">
        <f t="shared" si="97"/>
        <v>6.1860829816498775E-7</v>
      </c>
      <c r="BA14" s="5">
        <f t="shared" si="98"/>
        <v>1.3122739766848134E-7</v>
      </c>
      <c r="BB14" s="5">
        <f t="shared" si="99"/>
        <v>2.0878272183614714E-8</v>
      </c>
      <c r="BC14" s="5">
        <f t="shared" si="100"/>
        <v>2.6573856198798752E-9</v>
      </c>
      <c r="BD14" s="5">
        <f t="shared" si="101"/>
        <v>3.1736398465905835E-5</v>
      </c>
      <c r="BE14" s="5">
        <f t="shared" si="102"/>
        <v>1.3672848750144176E-5</v>
      </c>
      <c r="BF14" s="5">
        <f t="shared" si="103"/>
        <v>2.945305736962476E-6</v>
      </c>
      <c r="BG14" s="5">
        <f t="shared" si="104"/>
        <v>4.2297090838964584E-7</v>
      </c>
      <c r="BH14" s="5">
        <f t="shared" si="105"/>
        <v>4.5556659984084052E-8</v>
      </c>
      <c r="BI14" s="5">
        <f t="shared" si="106"/>
        <v>3.92539387979573E-9</v>
      </c>
      <c r="BJ14" s="8">
        <f t="shared" si="107"/>
        <v>0.20986884883227613</v>
      </c>
      <c r="BK14" s="8">
        <f t="shared" si="108"/>
        <v>0.44493449006188357</v>
      </c>
      <c r="BL14" s="8">
        <f t="shared" si="109"/>
        <v>0.33041768574897834</v>
      </c>
      <c r="BM14" s="8">
        <f t="shared" si="110"/>
        <v>9.3067772275833155E-2</v>
      </c>
      <c r="BN14" s="8">
        <f t="shared" si="111"/>
        <v>0.90692703346858716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1.5476000000000001</v>
      </c>
      <c r="F15">
        <f>VLOOKUP(B15,home!$B$2:$E$405,3,FALSE)</f>
        <v>1.1308</v>
      </c>
      <c r="G15">
        <f>VLOOKUP(C15,away!$B$2:$E$405,4,FALSE)</f>
        <v>0.96919999999999995</v>
      </c>
      <c r="H15">
        <f>VLOOKUP(A15,away!$A$2:$E$405,3,FALSE)</f>
        <v>1.3095000000000001</v>
      </c>
      <c r="I15">
        <f>VLOOKUP(C15,away!$B$2:$E$405,3,FALSE)</f>
        <v>1.7181999999999999</v>
      </c>
      <c r="J15">
        <f>VLOOKUP(B15,home!$B$2:$E$405,4,FALSE)</f>
        <v>0.76370000000000005</v>
      </c>
      <c r="K15" s="3">
        <f t="shared" si="56"/>
        <v>1.696125276736</v>
      </c>
      <c r="L15" s="3">
        <f t="shared" si="57"/>
        <v>1.71831194073</v>
      </c>
      <c r="M15" s="5">
        <f t="shared" si="58"/>
        <v>3.2894914176339052E-2</v>
      </c>
      <c r="N15" s="5">
        <f t="shared" si="59"/>
        <v>5.5793895410550035E-2</v>
      </c>
      <c r="O15" s="5">
        <f t="shared" si="60"/>
        <v>5.6523723818491946E-2</v>
      </c>
      <c r="P15" s="5">
        <f t="shared" si="61"/>
        <v>9.5871316703788872E-2</v>
      </c>
      <c r="Q15" s="5">
        <f t="shared" si="62"/>
        <v>4.7316718146699327E-2</v>
      </c>
      <c r="R15" s="5">
        <f t="shared" si="63"/>
        <v>4.8562694785919722E-2</v>
      </c>
      <c r="S15" s="5">
        <f t="shared" si="64"/>
        <v>6.9853574607662311E-2</v>
      </c>
      <c r="T15" s="5">
        <f t="shared" si="65"/>
        <v>8.1304881787629318E-2</v>
      </c>
      <c r="U15" s="5">
        <f t="shared" si="66"/>
        <v>8.2368414132813983E-2</v>
      </c>
      <c r="V15" s="5">
        <f t="shared" si="67"/>
        <v>2.262070104077055E-2</v>
      </c>
      <c r="W15" s="5">
        <f t="shared" si="68"/>
        <v>2.6751693886936562E-2</v>
      </c>
      <c r="X15" s="5">
        <f t="shared" si="69"/>
        <v>4.5967755040676843E-2</v>
      </c>
      <c r="Y15" s="5">
        <f t="shared" si="70"/>
        <v>3.9493471187473345E-2</v>
      </c>
      <c r="Z15" s="5">
        <f t="shared" si="71"/>
        <v>2.7815286108224122E-2</v>
      </c>
      <c r="AA15" s="5">
        <f t="shared" si="72"/>
        <v>4.7178209847802646E-2</v>
      </c>
      <c r="AB15" s="5">
        <f t="shared" si="73"/>
        <v>4.0010077117006687E-2</v>
      </c>
      <c r="AC15" s="5">
        <f t="shared" si="74"/>
        <v>4.1204629344749636E-3</v>
      </c>
      <c r="AD15" s="5">
        <f t="shared" si="75"/>
        <v>1.1343556049284264E-2</v>
      </c>
      <c r="AE15" s="5">
        <f t="shared" si="76"/>
        <v>1.9491767809825172E-2</v>
      </c>
      <c r="AF15" s="5">
        <f t="shared" si="77"/>
        <v>1.6746468686779623E-2</v>
      </c>
      <c r="AG15" s="5">
        <f t="shared" si="78"/>
        <v>9.5918857031848208E-3</v>
      </c>
      <c r="AH15" s="5">
        <f t="shared" si="79"/>
        <v>1.1948834563645703E-2</v>
      </c>
      <c r="AI15" s="5">
        <f t="shared" si="80"/>
        <v>2.0266720330936246E-2</v>
      </c>
      <c r="AJ15" s="5">
        <f t="shared" si="81"/>
        <v>1.7187448314920185E-2</v>
      </c>
      <c r="AK15" s="5">
        <f t="shared" si="82"/>
        <v>9.7173551765098957E-3</v>
      </c>
      <c r="AL15" s="5">
        <f t="shared" si="83"/>
        <v>4.8035900606351582E-4</v>
      </c>
      <c r="AM15" s="5">
        <f t="shared" si="84"/>
        <v>3.8480184286525149E-3</v>
      </c>
      <c r="AN15" s="5">
        <f t="shared" si="85"/>
        <v>6.6120960141027073E-3</v>
      </c>
      <c r="AO15" s="5">
        <f t="shared" si="86"/>
        <v>5.680821767142962E-3</v>
      </c>
      <c r="AP15" s="5">
        <f t="shared" si="87"/>
        <v>3.2538079585468834E-3</v>
      </c>
      <c r="AQ15" s="5">
        <f t="shared" si="88"/>
        <v>1.397764267003354E-3</v>
      </c>
      <c r="AR15" s="5">
        <f t="shared" si="89"/>
        <v>4.1063650217039492E-3</v>
      </c>
      <c r="AS15" s="5">
        <f t="shared" si="90"/>
        <v>6.9649095088166416E-3</v>
      </c>
      <c r="AT15" s="5">
        <f t="shared" si="91"/>
        <v>5.9066795340414133E-3</v>
      </c>
      <c r="AU15" s="5">
        <f t="shared" si="92"/>
        <v>3.3394894864222859E-3</v>
      </c>
      <c r="AV15" s="5">
        <f t="shared" si="93"/>
        <v>1.4160481323287411E-3</v>
      </c>
      <c r="AW15" s="5">
        <f t="shared" si="94"/>
        <v>3.8888695136342278E-5</v>
      </c>
      <c r="AX15" s="5">
        <f t="shared" si="95"/>
        <v>1.0877868870305804E-3</v>
      </c>
      <c r="AY15" s="5">
        <f t="shared" si="96"/>
        <v>1.8691571969541619E-3</v>
      </c>
      <c r="AZ15" s="5">
        <f t="shared" si="97"/>
        <v>1.6058975653138769E-3</v>
      </c>
      <c r="BA15" s="5">
        <f t="shared" si="98"/>
        <v>9.1981098735602318E-4</v>
      </c>
      <c r="BB15" s="5">
        <f t="shared" si="99"/>
        <v>3.9513055069712651E-4</v>
      </c>
      <c r="BC15" s="5">
        <f t="shared" si="100"/>
        <v>1.3579150868201861E-4</v>
      </c>
      <c r="BD15" s="5">
        <f t="shared" si="101"/>
        <v>1.1760026749649819E-3</v>
      </c>
      <c r="BE15" s="5">
        <f t="shared" si="102"/>
        <v>1.994647862517256E-3</v>
      </c>
      <c r="BF15" s="5">
        <f t="shared" si="103"/>
        <v>1.6915863289014763E-3</v>
      </c>
      <c r="BG15" s="5">
        <f t="shared" si="104"/>
        <v>9.5638077674361675E-4</v>
      </c>
      <c r="BH15" s="5">
        <f t="shared" si="105"/>
        <v>4.0553540240481455E-4</v>
      </c>
      <c r="BI15" s="5">
        <f t="shared" si="106"/>
        <v>1.3756776932602208E-4</v>
      </c>
      <c r="BJ15" s="8">
        <f t="shared" si="107"/>
        <v>0.38060817684052162</v>
      </c>
      <c r="BK15" s="8">
        <f t="shared" si="108"/>
        <v>0.22771048566605342</v>
      </c>
      <c r="BL15" s="8">
        <f t="shared" si="109"/>
        <v>0.36185869058621817</v>
      </c>
      <c r="BM15" s="8">
        <f t="shared" si="110"/>
        <v>0.65919910765741063</v>
      </c>
      <c r="BN15" s="8">
        <f t="shared" si="111"/>
        <v>0.33696326304178897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1.5476000000000001</v>
      </c>
      <c r="F16">
        <f>VLOOKUP(B16,home!$B$2:$E$405,3,FALSE)</f>
        <v>0.48459999999999998</v>
      </c>
      <c r="G16">
        <f>VLOOKUP(C16,away!$B$2:$E$405,4,FALSE)</f>
        <v>1.1308</v>
      </c>
      <c r="H16">
        <f>VLOOKUP(A16,away!$A$2:$E$405,3,FALSE)</f>
        <v>1.3095000000000001</v>
      </c>
      <c r="I16">
        <f>VLOOKUP(C16,away!$B$2:$E$405,3,FALSE)</f>
        <v>0.76370000000000005</v>
      </c>
      <c r="J16">
        <f>VLOOKUP(B16,home!$B$2:$E$405,4,FALSE)</f>
        <v>0.9546</v>
      </c>
      <c r="K16" s="3">
        <f t="shared" si="56"/>
        <v>0.848062638368</v>
      </c>
      <c r="L16" s="3">
        <f t="shared" si="57"/>
        <v>0.95466219219000015</v>
      </c>
      <c r="M16" s="5">
        <f t="shared" si="58"/>
        <v>0.16484908985023203</v>
      </c>
      <c r="N16" s="5">
        <f t="shared" si="59"/>
        <v>0.13980235407095126</v>
      </c>
      <c r="O16" s="5">
        <f t="shared" si="60"/>
        <v>0.15737519349694881</v>
      </c>
      <c r="P16" s="5">
        <f t="shared" si="61"/>
        <v>0.13346402181069691</v>
      </c>
      <c r="Q16" s="5">
        <f t="shared" si="62"/>
        <v>5.9280576621734117E-2</v>
      </c>
      <c r="R16" s="5">
        <f t="shared" si="63"/>
        <v>7.5120073610061303E-2</v>
      </c>
      <c r="S16" s="5">
        <f t="shared" si="64"/>
        <v>2.7013563032209108E-2</v>
      </c>
      <c r="T16" s="5">
        <f t="shared" si="65"/>
        <v>5.6592925231991963E-2</v>
      </c>
      <c r="U16" s="5">
        <f t="shared" si="66"/>
        <v>6.3706527820146949E-2</v>
      </c>
      <c r="V16" s="5">
        <f t="shared" si="67"/>
        <v>2.4300601025734774E-3</v>
      </c>
      <c r="W16" s="5">
        <f t="shared" si="68"/>
        <v>1.675788073793474E-2</v>
      </c>
      <c r="X16" s="5">
        <f t="shared" si="69"/>
        <v>1.5998115161735355E-2</v>
      </c>
      <c r="Y16" s="5">
        <f t="shared" si="70"/>
        <v>7.6363978456051758E-3</v>
      </c>
      <c r="Z16" s="5">
        <f t="shared" si="71"/>
        <v>2.3904764716685099E-2</v>
      </c>
      <c r="AA16" s="5">
        <f t="shared" si="72"/>
        <v>2.0272737835198239E-2</v>
      </c>
      <c r="AB16" s="5">
        <f t="shared" si="73"/>
        <v>8.5962757677304994E-3</v>
      </c>
      <c r="AC16" s="5">
        <f t="shared" si="74"/>
        <v>1.2296306686687873E-4</v>
      </c>
      <c r="AD16" s="5">
        <f t="shared" si="75"/>
        <v>3.5529331380173054E-3</v>
      </c>
      <c r="AE16" s="5">
        <f t="shared" si="76"/>
        <v>3.3918509382440971E-3</v>
      </c>
      <c r="AF16" s="5">
        <f t="shared" si="77"/>
        <v>1.6190359261429091E-3</v>
      </c>
      <c r="AG16" s="5">
        <f t="shared" si="78"/>
        <v>5.1521079549531892E-4</v>
      </c>
      <c r="AH16" s="5">
        <f t="shared" si="79"/>
        <v>5.7052437720541901E-3</v>
      </c>
      <c r="AI16" s="5">
        <f t="shared" si="80"/>
        <v>4.8384040858608767E-3</v>
      </c>
      <c r="AJ16" s="5">
        <f t="shared" si="81"/>
        <v>2.051634867272843E-3</v>
      </c>
      <c r="AK16" s="5">
        <f t="shared" si="82"/>
        <v>5.7997162616906298E-4</v>
      </c>
      <c r="AL16" s="5">
        <f t="shared" si="83"/>
        <v>3.9821015580106814E-6</v>
      </c>
      <c r="AM16" s="5">
        <f t="shared" si="84"/>
        <v>6.0262197019441083E-4</v>
      </c>
      <c r="AN16" s="5">
        <f t="shared" si="85"/>
        <v>5.7530041112765313E-4</v>
      </c>
      <c r="AO16" s="5">
        <f t="shared" si="86"/>
        <v>2.746087758274668E-4</v>
      </c>
      <c r="AP16" s="5">
        <f t="shared" si="87"/>
        <v>8.7386205308687267E-5</v>
      </c>
      <c r="AQ16" s="5">
        <f t="shared" si="88"/>
        <v>2.0856076581789197E-5</v>
      </c>
      <c r="AR16" s="5">
        <f t="shared" si="89"/>
        <v>1.0893161052815202E-3</v>
      </c>
      <c r="AS16" s="5">
        <f t="shared" si="90"/>
        <v>9.2380829026179998E-4</v>
      </c>
      <c r="AT16" s="5">
        <f t="shared" si="91"/>
        <v>3.9172364799282662E-4</v>
      </c>
      <c r="AU16" s="5">
        <f t="shared" si="92"/>
        <v>1.1073539680931142E-4</v>
      </c>
      <c r="AV16" s="5">
        <f t="shared" si="93"/>
        <v>2.3477638194708013E-5</v>
      </c>
      <c r="AW16" s="5">
        <f t="shared" si="94"/>
        <v>8.9554514791139818E-8</v>
      </c>
      <c r="AX16" s="5">
        <f t="shared" si="95"/>
        <v>8.5176862996932365E-5</v>
      </c>
      <c r="AY16" s="5">
        <f t="shared" si="96"/>
        <v>8.1315130752518747E-5</v>
      </c>
      <c r="AZ16" s="5">
        <f t="shared" si="97"/>
        <v>3.8814240491208014E-5</v>
      </c>
      <c r="BA16" s="5">
        <f t="shared" si="98"/>
        <v>1.2351495971842173E-5</v>
      </c>
      <c r="BB16" s="5">
        <f t="shared" si="99"/>
        <v>2.9478765553262004E-6</v>
      </c>
      <c r="BC16" s="5">
        <f t="shared" si="100"/>
        <v>5.6284525892264355E-7</v>
      </c>
      <c r="BD16" s="5">
        <f t="shared" si="101"/>
        <v>1.7332148350932144E-4</v>
      </c>
      <c r="BE16" s="5">
        <f t="shared" si="102"/>
        <v>1.4698747459077093E-4</v>
      </c>
      <c r="BF16" s="5">
        <f t="shared" si="103"/>
        <v>6.2327292754249284E-5</v>
      </c>
      <c r="BG16" s="5">
        <f t="shared" si="104"/>
        <v>1.7619149445167794E-5</v>
      </c>
      <c r="BH16" s="5">
        <f t="shared" si="105"/>
        <v>3.7355355910672702E-6</v>
      </c>
      <c r="BI16" s="5">
        <f t="shared" si="106"/>
        <v>6.3359363381561517E-7</v>
      </c>
      <c r="BJ16" s="8">
        <f t="shared" si="107"/>
        <v>0.3069292223589189</v>
      </c>
      <c r="BK16" s="8">
        <f t="shared" si="108"/>
        <v>0.32796499509488891</v>
      </c>
      <c r="BL16" s="8">
        <f t="shared" si="109"/>
        <v>0.34118974848950739</v>
      </c>
      <c r="BM16" s="8">
        <f t="shared" si="110"/>
        <v>0.27001619562313822</v>
      </c>
      <c r="BN16" s="8">
        <f t="shared" si="111"/>
        <v>0.72989130946062453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1.1616</v>
      </c>
      <c r="F17">
        <f>VLOOKUP(B17,home!$B$2:$E$405,3,FALSE)</f>
        <v>0.77480000000000004</v>
      </c>
      <c r="G17">
        <f>VLOOKUP(C17,away!$B$2:$E$405,4,FALSE)</f>
        <v>1.6142000000000001</v>
      </c>
      <c r="H17">
        <f>VLOOKUP(A17,away!$A$2:$E$405,3,FALSE)</f>
        <v>1.0606</v>
      </c>
      <c r="I17">
        <f>VLOOKUP(C17,away!$B$2:$E$405,3,FALSE)</f>
        <v>0.94289999999999996</v>
      </c>
      <c r="J17">
        <f>VLOOKUP(B17,home!$B$2:$E$405,4,FALSE)</f>
        <v>0.66</v>
      </c>
      <c r="K17" s="3">
        <f t="shared" si="56"/>
        <v>1.4527923970559999</v>
      </c>
      <c r="L17" s="3">
        <f t="shared" si="57"/>
        <v>0.66002622839999991</v>
      </c>
      <c r="M17" s="5">
        <f t="shared" si="58"/>
        <v>0.12089672315936976</v>
      </c>
      <c r="N17" s="5">
        <f t="shared" si="59"/>
        <v>0.17563784023491641</v>
      </c>
      <c r="O17" s="5">
        <f t="shared" si="60"/>
        <v>7.9795008212797752E-2</v>
      </c>
      <c r="P17" s="5">
        <f t="shared" si="61"/>
        <v>0.11592558125457364</v>
      </c>
      <c r="Q17" s="5">
        <f t="shared" si="62"/>
        <v>0.12758265946431149</v>
      </c>
      <c r="R17" s="5">
        <f t="shared" si="63"/>
        <v>2.6333399157919955E-2</v>
      </c>
      <c r="S17" s="5">
        <f t="shared" si="64"/>
        <v>2.7789711825967768E-2</v>
      </c>
      <c r="T17" s="5">
        <f t="shared" si="65"/>
        <v>8.4207901535471086E-2</v>
      </c>
      <c r="U17" s="5">
        <f t="shared" si="66"/>
        <v>3.825696208526698E-2</v>
      </c>
      <c r="V17" s="5">
        <f t="shared" si="67"/>
        <v>2.9607810076187294E-3</v>
      </c>
      <c r="W17" s="5">
        <f t="shared" si="68"/>
        <v>6.1783705888645485E-2</v>
      </c>
      <c r="X17" s="5">
        <f t="shared" si="69"/>
        <v>4.0778866374257552E-2</v>
      </c>
      <c r="Y17" s="5">
        <f t="shared" si="70"/>
        <v>1.3457560685714394E-2</v>
      </c>
      <c r="Z17" s="5">
        <f t="shared" si="71"/>
        <v>5.7935780423845487E-3</v>
      </c>
      <c r="AA17" s="5">
        <f t="shared" si="72"/>
        <v>8.4168661317268554E-3</v>
      </c>
      <c r="AB17" s="5">
        <f t="shared" si="73"/>
        <v>6.1139795616054612E-3</v>
      </c>
      <c r="AC17" s="5">
        <f t="shared" si="74"/>
        <v>1.7743980683788195E-4</v>
      </c>
      <c r="AD17" s="5">
        <f t="shared" si="75"/>
        <v>2.2439724544242041E-2</v>
      </c>
      <c r="AE17" s="5">
        <f t="shared" si="76"/>
        <v>1.4810806757270985E-2</v>
      </c>
      <c r="AF17" s="5">
        <f t="shared" si="77"/>
        <v>4.8877604617814001E-3</v>
      </c>
      <c r="AG17" s="5">
        <f t="shared" si="78"/>
        <v>1.0753500343040731E-3</v>
      </c>
      <c r="AH17" s="5">
        <f t="shared" si="79"/>
        <v>9.5597836606403186E-4</v>
      </c>
      <c r="AI17" s="5">
        <f t="shared" si="80"/>
        <v>1.3888381019678429E-3</v>
      </c>
      <c r="AJ17" s="5">
        <f t="shared" si="81"/>
        <v>1.0088467176402841E-3</v>
      </c>
      <c r="AK17" s="5">
        <f t="shared" si="82"/>
        <v>4.8854828039423528E-4</v>
      </c>
      <c r="AL17" s="5">
        <f t="shared" si="83"/>
        <v>6.8057469905995633E-6</v>
      </c>
      <c r="AM17" s="5">
        <f t="shared" si="84"/>
        <v>6.5200522419811488E-3</v>
      </c>
      <c r="AN17" s="5">
        <f t="shared" si="85"/>
        <v>4.3034054902457812E-3</v>
      </c>
      <c r="AO17" s="5">
        <f t="shared" si="86"/>
        <v>1.4201802475013877E-3</v>
      </c>
      <c r="AP17" s="5">
        <f t="shared" si="87"/>
        <v>3.1245207080217316E-4</v>
      </c>
      <c r="AQ17" s="5">
        <f t="shared" si="88"/>
        <v>5.1556640461832005E-5</v>
      </c>
      <c r="AR17" s="5">
        <f t="shared" si="89"/>
        <v>1.2619415907704751E-4</v>
      </c>
      <c r="AS17" s="5">
        <f t="shared" si="90"/>
        <v>1.8333391486001E-4</v>
      </c>
      <c r="AT17" s="5">
        <f t="shared" si="91"/>
        <v>1.3317305881556729E-4</v>
      </c>
      <c r="AU17" s="5">
        <f t="shared" si="92"/>
        <v>6.4490935779982556E-5</v>
      </c>
      <c r="AV17" s="5">
        <f t="shared" si="93"/>
        <v>2.3422985295046351E-5</v>
      </c>
      <c r="AW17" s="5">
        <f t="shared" si="94"/>
        <v>1.8127505746205942E-7</v>
      </c>
      <c r="AX17" s="5">
        <f t="shared" si="95"/>
        <v>1.5787137209263573E-3</v>
      </c>
      <c r="AY17" s="5">
        <f t="shared" si="96"/>
        <v>1.0419924629463536E-3</v>
      </c>
      <c r="AZ17" s="5">
        <f t="shared" si="97"/>
        <v>3.4387117766985419E-4</v>
      </c>
      <c r="BA17" s="5">
        <f t="shared" si="98"/>
        <v>7.5654665484300063E-5</v>
      </c>
      <c r="BB17" s="5">
        <f t="shared" si="99"/>
        <v>1.2483515880116553E-5</v>
      </c>
      <c r="BC17" s="5">
        <f t="shared" si="100"/>
        <v>1.6478895807049669E-6</v>
      </c>
      <c r="BD17" s="5">
        <f t="shared" si="101"/>
        <v>1.3881909143622213E-5</v>
      </c>
      <c r="BE17" s="5">
        <f t="shared" si="102"/>
        <v>2.0167532060476516E-5</v>
      </c>
      <c r="BF17" s="5">
        <f t="shared" si="103"/>
        <v>1.4649618622421708E-5</v>
      </c>
      <c r="BG17" s="5">
        <f t="shared" si="104"/>
        <v>7.0942848514747486E-6</v>
      </c>
      <c r="BH17" s="5">
        <f t="shared" si="105"/>
        <v>2.5766307736930171E-6</v>
      </c>
      <c r="BI17" s="5">
        <f t="shared" si="106"/>
        <v>7.4866191960834654E-7</v>
      </c>
      <c r="BJ17" s="8">
        <f t="shared" si="107"/>
        <v>0.56232418610439483</v>
      </c>
      <c r="BK17" s="8">
        <f t="shared" si="108"/>
        <v>0.26879903526430471</v>
      </c>
      <c r="BL17" s="8">
        <f t="shared" si="109"/>
        <v>0.16334816030658228</v>
      </c>
      <c r="BM17" s="8">
        <f t="shared" si="110"/>
        <v>0.35305193704588878</v>
      </c>
      <c r="BN17" s="8">
        <f t="shared" si="111"/>
        <v>0.64617121148388901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1.1616</v>
      </c>
      <c r="F18">
        <f>VLOOKUP(B18,home!$B$2:$E$405,3,FALSE)</f>
        <v>1.5651999999999999</v>
      </c>
      <c r="G18">
        <f>VLOOKUP(C18,away!$B$2:$E$405,4,FALSE)</f>
        <v>1.0330999999999999</v>
      </c>
      <c r="H18">
        <f>VLOOKUP(A18,away!$A$2:$E$405,3,FALSE)</f>
        <v>1.0606</v>
      </c>
      <c r="I18">
        <f>VLOOKUP(C18,away!$B$2:$E$405,3,FALSE)</f>
        <v>0.94289999999999996</v>
      </c>
      <c r="J18">
        <f>VLOOKUP(B18,home!$B$2:$E$405,4,FALSE)</f>
        <v>1.3714</v>
      </c>
      <c r="K18" s="3">
        <f t="shared" ref="K18:K29" si="112">E18*F18*G18</f>
        <v>1.8783166321919997</v>
      </c>
      <c r="L18" s="3">
        <f t="shared" ref="L18:L29" si="113">H18*I18*J18</f>
        <v>1.3714544994359998</v>
      </c>
      <c r="M18" s="5">
        <f t="shared" si="58"/>
        <v>3.8783083037132224E-2</v>
      </c>
      <c r="N18" s="5">
        <f t="shared" si="59"/>
        <v>7.2846909916328861E-2</v>
      </c>
      <c r="O18" s="5">
        <f t="shared" si="60"/>
        <v>5.3189233733274999E-2</v>
      </c>
      <c r="P18" s="5">
        <f t="shared" si="61"/>
        <v>9.9906222374758186E-2</v>
      </c>
      <c r="Q18" s="5">
        <f t="shared" si="62"/>
        <v>6.8414781249816439E-2</v>
      </c>
      <c r="R18" s="5">
        <f t="shared" si="63"/>
        <v>3.6473306962526535E-2</v>
      </c>
      <c r="S18" s="5">
        <f t="shared" si="64"/>
        <v>6.4340251519188471E-2</v>
      </c>
      <c r="T18" s="5">
        <f t="shared" si="65"/>
        <v>9.382775957299043E-2</v>
      </c>
      <c r="U18" s="5">
        <f t="shared" si="66"/>
        <v>6.850841909875785E-2</v>
      </c>
      <c r="V18" s="5">
        <f t="shared" si="67"/>
        <v>1.8415794185801006E-2</v>
      </c>
      <c r="W18" s="5">
        <f t="shared" si="68"/>
        <v>4.2834873836435861E-2</v>
      </c>
      <c r="X18" s="5">
        <f t="shared" si="69"/>
        <v>5.8746080455753351E-2</v>
      </c>
      <c r="Y18" s="5">
        <f t="shared" si="70"/>
        <v>4.0283788182636102E-2</v>
      </c>
      <c r="Z18" s="5">
        <f t="shared" si="71"/>
        <v>1.667382698102246E-2</v>
      </c>
      <c r="AA18" s="5">
        <f t="shared" si="72"/>
        <v>3.1318726540746196E-2</v>
      </c>
      <c r="AB18" s="5">
        <f t="shared" si="73"/>
        <v>2.9413242480278309E-2</v>
      </c>
      <c r="AC18" s="5">
        <f t="shared" si="74"/>
        <v>2.9649725554516866E-3</v>
      </c>
      <c r="AD18" s="5">
        <f t="shared" si="75"/>
        <v>2.0114363991205846E-2</v>
      </c>
      <c r="AE18" s="5">
        <f t="shared" si="76"/>
        <v>2.7585934999032714E-2</v>
      </c>
      <c r="AF18" s="5">
        <f t="shared" si="77"/>
        <v>1.8916427337786222E-2</v>
      </c>
      <c r="AG18" s="5">
        <f t="shared" si="78"/>
        <v>8.6476731285536866E-3</v>
      </c>
      <c r="AH18" s="5">
        <f t="shared" si="79"/>
        <v>5.7168487589851586E-3</v>
      </c>
      <c r="AI18" s="5">
        <f t="shared" si="80"/>
        <v>1.0738052107728014E-2</v>
      </c>
      <c r="AJ18" s="5">
        <f t="shared" si="81"/>
        <v>1.0084730935644947E-2</v>
      </c>
      <c r="AK18" s="5">
        <f t="shared" si="82"/>
        <v>6.3141059492010316E-3</v>
      </c>
      <c r="AL18" s="5">
        <f t="shared" si="83"/>
        <v>3.0551383156042652E-4</v>
      </c>
      <c r="AM18" s="5">
        <f t="shared" si="84"/>
        <v>7.5562288861291595E-3</v>
      </c>
      <c r="AN18" s="5">
        <f t="shared" si="85"/>
        <v>1.0363024104650108E-2</v>
      </c>
      <c r="AO18" s="5">
        <f t="shared" si="86"/>
        <v>7.1062080180430594E-3</v>
      </c>
      <c r="AP18" s="5">
        <f t="shared" si="87"/>
        <v>3.2486136534244426E-3</v>
      </c>
      <c r="AQ18" s="5">
        <f t="shared" si="88"/>
        <v>1.1138314529795439E-3</v>
      </c>
      <c r="AR18" s="5">
        <f t="shared" si="89"/>
        <v>1.5680795906210612E-3</v>
      </c>
      <c r="AS18" s="5">
        <f t="shared" si="90"/>
        <v>2.9453499756643608E-3</v>
      </c>
      <c r="AT18" s="5">
        <f t="shared" si="91"/>
        <v>2.7661499234583366E-3</v>
      </c>
      <c r="AU18" s="5">
        <f t="shared" si="92"/>
        <v>1.7319018027894735E-3</v>
      </c>
      <c r="AV18" s="5">
        <f t="shared" si="93"/>
        <v>8.1326499037569396E-4</v>
      </c>
      <c r="AW18" s="5">
        <f t="shared" si="94"/>
        <v>2.1861430869812241E-5</v>
      </c>
      <c r="AX18" s="5">
        <f t="shared" si="95"/>
        <v>2.3654983989110047E-3</v>
      </c>
      <c r="AY18" s="5">
        <f t="shared" si="96"/>
        <v>3.2441734225951515E-3</v>
      </c>
      <c r="AZ18" s="5">
        <f t="shared" si="97"/>
        <v>2.2246181186844041E-3</v>
      </c>
      <c r="BA18" s="5">
        <f t="shared" si="98"/>
        <v>1.0169875094655247E-3</v>
      </c>
      <c r="BB18" s="5">
        <f t="shared" si="99"/>
        <v>3.4868802393167646E-4</v>
      </c>
      <c r="BC18" s="5">
        <f t="shared" si="100"/>
        <v>9.5641951864109046E-5</v>
      </c>
      <c r="BD18" s="5">
        <f t="shared" si="101"/>
        <v>3.5842496833850192E-4</v>
      </c>
      <c r="BE18" s="5">
        <f t="shared" si="102"/>
        <v>6.7323557942309902E-4</v>
      </c>
      <c r="BF18" s="5">
        <f t="shared" si="103"/>
        <v>6.3227479310691266E-4</v>
      </c>
      <c r="BG18" s="5">
        <f t="shared" si="104"/>
        <v>3.9587075333615652E-4</v>
      </c>
      <c r="BH18" s="5">
        <f t="shared" si="105"/>
        <v>1.8589265504741979E-4</v>
      </c>
      <c r="BI18" s="5">
        <f t="shared" si="106"/>
        <v>6.9833053155579744E-5</v>
      </c>
      <c r="BJ18" s="8">
        <f t="shared" si="107"/>
        <v>0.49090210621121777</v>
      </c>
      <c r="BK18" s="8">
        <f t="shared" si="108"/>
        <v>0.22796001092648716</v>
      </c>
      <c r="BL18" s="8">
        <f t="shared" si="109"/>
        <v>0.26389694465245961</v>
      </c>
      <c r="BM18" s="8">
        <f t="shared" si="110"/>
        <v>0.62659703950562429</v>
      </c>
      <c r="BN18" s="8">
        <f t="shared" si="111"/>
        <v>0.36961353727383728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1.4554</v>
      </c>
      <c r="F19">
        <f>VLOOKUP(B19,home!$B$2:$E$405,3,FALSE)</f>
        <v>1.3742000000000001</v>
      </c>
      <c r="G19">
        <f>VLOOKUP(C19,away!$B$2:$E$405,4,FALSE)</f>
        <v>1.3742000000000001</v>
      </c>
      <c r="H19">
        <f>VLOOKUP(A19,away!$A$2:$E$405,3,FALSE)</f>
        <v>1.2321</v>
      </c>
      <c r="I19">
        <f>VLOOKUP(C19,away!$B$2:$E$405,3,FALSE)</f>
        <v>0.57969999999999999</v>
      </c>
      <c r="J19">
        <f>VLOOKUP(B19,home!$B$2:$E$405,4,FALSE)</f>
        <v>0.46379999999999999</v>
      </c>
      <c r="K19" s="3">
        <f t="shared" si="112"/>
        <v>2.7484146764560009</v>
      </c>
      <c r="L19" s="3">
        <f t="shared" si="113"/>
        <v>0.331268394006</v>
      </c>
      <c r="M19" s="5">
        <f t="shared" si="58"/>
        <v>4.5973824803438056E-2</v>
      </c>
      <c r="N19" s="5">
        <f t="shared" si="59"/>
        <v>0.12635513482258606</v>
      </c>
      <c r="O19" s="5">
        <f t="shared" si="60"/>
        <v>1.5229675108948135E-2</v>
      </c>
      <c r="P19" s="5">
        <f t="shared" si="61"/>
        <v>4.1857462587089694E-2</v>
      </c>
      <c r="Q19" s="5">
        <f t="shared" si="62"/>
        <v>0.17363815349598616</v>
      </c>
      <c r="R19" s="5">
        <f t="shared" si="63"/>
        <v>2.5225550072872005E-3</v>
      </c>
      <c r="S19" s="5">
        <f t="shared" si="64"/>
        <v>9.5274168601401123E-3</v>
      </c>
      <c r="T19" s="5">
        <f t="shared" si="65"/>
        <v>5.7520832246782651E-2</v>
      </c>
      <c r="U19" s="5">
        <f t="shared" si="66"/>
        <v>6.9330272041957155E-3</v>
      </c>
      <c r="V19" s="5">
        <f t="shared" si="67"/>
        <v>9.6381774842042411E-4</v>
      </c>
      <c r="W19" s="5">
        <f t="shared" si="68"/>
        <v>0.15907654982036271</v>
      </c>
      <c r="X19" s="5">
        <f t="shared" si="69"/>
        <v>5.269703318300701E-2</v>
      </c>
      <c r="Y19" s="5">
        <f t="shared" si="70"/>
        <v>8.7284307757078093E-3</v>
      </c>
      <c r="Z19" s="5">
        <f t="shared" si="71"/>
        <v>2.785475820186083E-4</v>
      </c>
      <c r="AA19" s="5">
        <f t="shared" si="72"/>
        <v>7.655642625112747E-4</v>
      </c>
      <c r="AB19" s="5">
        <f t="shared" si="73"/>
        <v>1.052044027428101E-3</v>
      </c>
      <c r="AC19" s="5">
        <f t="shared" si="74"/>
        <v>5.4845019853373104E-5</v>
      </c>
      <c r="AD19" s="5">
        <f t="shared" si="75"/>
        <v>0.10930208105156729</v>
      </c>
      <c r="AE19" s="5">
        <f t="shared" si="76"/>
        <v>3.6208324851466342E-2</v>
      </c>
      <c r="AF19" s="5">
        <f t="shared" si="77"/>
        <v>5.9973368115963958E-3</v>
      </c>
      <c r="AG19" s="5">
        <f t="shared" si="78"/>
        <v>6.6224271129686782E-4</v>
      </c>
      <c r="AH19" s="5">
        <f t="shared" si="79"/>
        <v>2.3068502537389723E-5</v>
      </c>
      <c r="AI19" s="5">
        <f t="shared" si="80"/>
        <v>6.3401810937624409E-5</v>
      </c>
      <c r="AJ19" s="5">
        <f t="shared" si="81"/>
        <v>8.7127233847427772E-5</v>
      </c>
      <c r="AK19" s="5">
        <f t="shared" si="82"/>
        <v>7.982058940842817E-5</v>
      </c>
      <c r="AL19" s="5">
        <f t="shared" si="83"/>
        <v>1.9973742680022391E-6</v>
      </c>
      <c r="AM19" s="5">
        <f t="shared" si="84"/>
        <v>6.0081488745862194E-2</v>
      </c>
      <c r="AN19" s="5">
        <f t="shared" si="85"/>
        <v>1.9903098286331335E-2</v>
      </c>
      <c r="AO19" s="5">
        <f t="shared" si="86"/>
        <v>3.2966337025282753E-3</v>
      </c>
      <c r="AP19" s="5">
        <f t="shared" si="87"/>
        <v>3.6402351742086526E-4</v>
      </c>
      <c r="AQ19" s="5">
        <f t="shared" si="88"/>
        <v>3.0147371499106286E-5</v>
      </c>
      <c r="AR19" s="5">
        <f t="shared" si="89"/>
        <v>1.5283731575368859E-6</v>
      </c>
      <c r="AS19" s="5">
        <f t="shared" si="90"/>
        <v>4.2006032172757763E-6</v>
      </c>
      <c r="AT19" s="5">
        <f t="shared" si="91"/>
        <v>5.7724997661645205E-6</v>
      </c>
      <c r="AU19" s="5">
        <f t="shared" si="92"/>
        <v>5.2884076923884667E-6</v>
      </c>
      <c r="AV19" s="5">
        <f t="shared" si="93"/>
        <v>3.6336843292108187E-6</v>
      </c>
      <c r="AW19" s="5">
        <f t="shared" si="94"/>
        <v>5.0514866673696148E-8</v>
      </c>
      <c r="AX19" s="5">
        <f t="shared" si="95"/>
        <v>2.752147424207561E-2</v>
      </c>
      <c r="AY19" s="5">
        <f t="shared" si="96"/>
        <v>9.1169945728498854E-3</v>
      </c>
      <c r="AZ19" s="5">
        <f t="shared" si="97"/>
        <v>1.5100860751546994E-3</v>
      </c>
      <c r="BA19" s="5">
        <f t="shared" si="98"/>
        <v>1.6674792964244044E-4</v>
      </c>
      <c r="BB19" s="5">
        <f t="shared" si="99"/>
        <v>1.3809579714119175E-5</v>
      </c>
      <c r="BC19" s="5">
        <f t="shared" si="100"/>
        <v>9.1493545875881912E-7</v>
      </c>
      <c r="BD19" s="5">
        <f t="shared" si="101"/>
        <v>8.4383620223187247E-8</v>
      </c>
      <c r="BE19" s="5">
        <f t="shared" si="102"/>
        <v>2.319211802738972E-7</v>
      </c>
      <c r="BF19" s="5">
        <f t="shared" si="103"/>
        <v>3.1870778782288858E-7</v>
      </c>
      <c r="BG19" s="5">
        <f t="shared" si="104"/>
        <v>2.9198038718441731E-7</v>
      </c>
      <c r="BH19" s="5">
        <f t="shared" si="105"/>
        <v>2.0062079534373958E-7</v>
      </c>
      <c r="BI19" s="5">
        <f t="shared" si="106"/>
        <v>1.1027782766500194E-7</v>
      </c>
      <c r="BJ19" s="8">
        <f t="shared" si="107"/>
        <v>0.85219153872889641</v>
      </c>
      <c r="BK19" s="8">
        <f t="shared" si="108"/>
        <v>0.10749635896605955</v>
      </c>
      <c r="BL19" s="8">
        <f t="shared" si="109"/>
        <v>2.6777945206862386E-2</v>
      </c>
      <c r="BM19" s="8">
        <f t="shared" si="110"/>
        <v>0.57205064060051847</v>
      </c>
      <c r="BN19" s="8">
        <f t="shared" si="111"/>
        <v>0.40557680582533534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1.4554</v>
      </c>
      <c r="F20">
        <f>VLOOKUP(B20,home!$B$2:$E$405,3,FALSE)</f>
        <v>0.7853</v>
      </c>
      <c r="G20">
        <f>VLOOKUP(C20,away!$B$2:$E$405,4,FALSE)</f>
        <v>0.7853</v>
      </c>
      <c r="H20">
        <f>VLOOKUP(A20,away!$A$2:$E$405,3,FALSE)</f>
        <v>1.2321</v>
      </c>
      <c r="I20">
        <f>VLOOKUP(C20,away!$B$2:$E$405,3,FALSE)</f>
        <v>0.46379999999999999</v>
      </c>
      <c r="J20">
        <f>VLOOKUP(B20,home!$B$2:$E$405,4,FALSE)</f>
        <v>0.69569999999999999</v>
      </c>
      <c r="K20" s="3">
        <f t="shared" si="112"/>
        <v>0.89753948938600003</v>
      </c>
      <c r="L20" s="3">
        <f t="shared" si="113"/>
        <v>0.39755635968599995</v>
      </c>
      <c r="M20" s="5">
        <f t="shared" ref="M20:M29" si="114">_xlfn.POISSON.DIST(0,K20,FALSE) * _xlfn.POISSON.DIST(0,L20,FALSE)</f>
        <v>0.2738716127334424</v>
      </c>
      <c r="N20" s="5">
        <f t="shared" ref="N20:N29" si="115">_xlfn.POISSON.DIST(1,K20,FALSE) * _xlfn.POISSON.DIST(0,L20,FALSE)</f>
        <v>0.24581058745009418</v>
      </c>
      <c r="O20" s="5">
        <f t="shared" ref="O20:O29" si="116">_xlfn.POISSON.DIST(0,K20,FALSE) * _xlfn.POISSON.DIST(1,L20,FALSE)</f>
        <v>0.10887940137964131</v>
      </c>
      <c r="P20" s="5">
        <f t="shared" ref="P20:P29" si="117">_xlfn.POISSON.DIST(1,K20,FALSE) * _xlfn.POISSON.DIST(1,L20,FALSE)</f>
        <v>9.7723562318936585E-2</v>
      </c>
      <c r="Q20" s="5">
        <f t="shared" ref="Q20:Q29" si="118">_xlfn.POISSON.DIST(2,K20,FALSE) * _xlfn.POISSON.DIST(0,L20,FALSE)</f>
        <v>0.11031235457281512</v>
      </c>
      <c r="R20" s="5">
        <f t="shared" ref="R20:R29" si="119">_xlfn.POISSON.DIST(0,K20,FALSE) * _xlfn.POISSON.DIST(2,L20,FALSE)</f>
        <v>2.1642849228640518E-2</v>
      </c>
      <c r="S20" s="5">
        <f t="shared" ref="S20:S29" si="120">_xlfn.POISSON.DIST(2,K20,FALSE) * _xlfn.POISSON.DIST(2,L20,FALSE)</f>
        <v>8.7174922375013886E-3</v>
      </c>
      <c r="T20" s="5">
        <f t="shared" ref="T20:T29" si="121">_xlfn.POISSON.DIST(2,K20,FALSE) * _xlfn.POISSON.DIST(1,L20,FALSE)</f>
        <v>4.3855378112359643E-2</v>
      </c>
      <c r="U20" s="5">
        <f t="shared" ref="U20:U29" si="122">_xlfn.POISSON.DIST(1,K20,FALSE) * _xlfn.POISSON.DIST(2,L20,FALSE)</f>
        <v>1.942531184553219E-2</v>
      </c>
      <c r="V20" s="5">
        <f t="shared" ref="V20:V29" si="123">_xlfn.POISSON.DIST(3,K20,FALSE) * _xlfn.POISSON.DIST(3,L20,FALSE)</f>
        <v>3.4562196150300509E-4</v>
      </c>
      <c r="W20" s="5">
        <f t="shared" ref="W20:W29" si="124">_xlfn.POISSON.DIST(3,K20,FALSE) * _xlfn.POISSON.DIST(0,L20,FALSE)</f>
        <v>3.3003231465417296E-2</v>
      </c>
      <c r="X20" s="5">
        <f t="shared" ref="X20:X29" si="125">_xlfn.POISSON.DIST(3,K20,FALSE) * _xlfn.POISSON.DIST(1,L20,FALSE)</f>
        <v>1.3120644559265749E-2</v>
      </c>
      <c r="Y20" s="5">
        <f t="shared" ref="Y20:Y29" si="126">_xlfn.POISSON.DIST(3,K20,FALSE) * _xlfn.POISSON.DIST(2,L20,FALSE)</f>
        <v>2.6080978438578059E-3</v>
      </c>
      <c r="Z20" s="5">
        <f t="shared" ref="Z20:Z29" si="127">_xlfn.POISSON.DIST(0,K20,FALSE) * _xlfn.POISSON.DIST(3,L20,FALSE)</f>
        <v>2.8680841175237597E-3</v>
      </c>
      <c r="AA20" s="5">
        <f t="shared" ref="AA20:AA29" si="128">_xlfn.POISSON.DIST(1,K20,FALSE) * _xlfn.POISSON.DIST(3,L20,FALSE)</f>
        <v>2.5742187543583714E-3</v>
      </c>
      <c r="AB20" s="5">
        <f t="shared" ref="AB20:AB29" si="129">_xlfn.POISSON.DIST(2,K20,FALSE) * _xlfn.POISSON.DIST(3,L20,FALSE)</f>
        <v>1.1552314931773389E-3</v>
      </c>
      <c r="AC20" s="5">
        <f t="shared" ref="AC20:AC29" si="130">_xlfn.POISSON.DIST(4,K20,FALSE) * _xlfn.POISSON.DIST(4,L20,FALSE)</f>
        <v>7.7078564652585512E-6</v>
      </c>
      <c r="AD20" s="5">
        <f t="shared" ref="AD20:AD29" si="131">_xlfn.POISSON.DIST(4,K20,FALSE) * _xlfn.POISSON.DIST(0,L20,FALSE)</f>
        <v>7.4054258793896498E-3</v>
      </c>
      <c r="AE20" s="5">
        <f t="shared" ref="AE20:AE29" si="132">_xlfn.POISSON.DIST(4,K20,FALSE) * _xlfn.POISSON.DIST(1,L20,FALSE)</f>
        <v>2.9440741545346443E-3</v>
      </c>
      <c r="AF20" s="5">
        <f t="shared" ref="AF20:AF29" si="133">_xlfn.POISSON.DIST(4,K20,FALSE) * _xlfn.POISSON.DIST(2,L20,FALSE)</f>
        <v>5.8521770176121551E-4</v>
      </c>
      <c r="AG20" s="5">
        <f t="shared" ref="AG20:AG29" si="134">_xlfn.POISSON.DIST(4,K20,FALSE) * _xlfn.POISSON.DIST(3,L20,FALSE)</f>
        <v>7.7552339711998717E-5</v>
      </c>
      <c r="AH20" s="5">
        <f t="shared" ref="AH20:AH29" si="135">_xlfn.POISSON.DIST(0,K20,FALSE) * _xlfn.POISSON.DIST(4,L20,FALSE)</f>
        <v>2.8505627025899477E-4</v>
      </c>
      <c r="AI20" s="5">
        <f t="shared" ref="AI20:AI29" si="136">_xlfn.POISSON.DIST(1,K20,FALSE) * _xlfn.POISSON.DIST(4,L20,FALSE)</f>
        <v>2.5584925925453575E-4</v>
      </c>
      <c r="AJ20" s="5">
        <f t="shared" ref="AJ20:AJ29" si="137">_xlfn.POISSON.DIST(2,K20,FALSE) * _xlfn.POISSON.DIST(4,L20,FALSE)</f>
        <v>1.1481740675555117E-4</v>
      </c>
      <c r="AK20" s="5">
        <f t="shared" ref="AK20:AK29" si="138">_xlfn.POISSON.DIST(3,K20,FALSE) * _xlfn.POISSON.DIST(4,L20,FALSE)</f>
        <v>3.4351052210667366E-5</v>
      </c>
      <c r="AL20" s="5">
        <f t="shared" ref="AL20:AL29" si="139">_xlfn.POISSON.DIST(5,K20,FALSE) * _xlfn.POISSON.DIST(5,L20,FALSE)</f>
        <v>1.1001347443208524E-7</v>
      </c>
      <c r="AM20" s="5">
        <f t="shared" ref="AM20:AM29" si="140">_xlfn.POISSON.DIST(5,K20,FALSE) * _xlfn.POISSON.DIST(0,L20,FALSE)</f>
        <v>1.3293324324946518E-3</v>
      </c>
      <c r="AN20" s="5">
        <f t="shared" ref="AN20:AN29" si="141">_xlfn.POISSON.DIST(5,K20,FALSE) * _xlfn.POISSON.DIST(1,L20,FALSE)</f>
        <v>5.2848456267510905E-4</v>
      </c>
      <c r="AO20" s="5">
        <f t="shared" ref="AO20:AO29" si="142">_xlfn.POISSON.DIST(5,K20,FALSE) * _xlfn.POISSON.DIST(2,L20,FALSE)</f>
        <v>1.0505119944368201E-4</v>
      </c>
      <c r="AP20" s="5">
        <f t="shared" ref="AP20:AP29" si="143">_xlfn.POISSON.DIST(5,K20,FALSE) * _xlfn.POISSON.DIST(3,L20,FALSE)</f>
        <v>1.3921257477159393E-5</v>
      </c>
      <c r="AQ20" s="5">
        <f t="shared" ref="AQ20:AQ29" si="144">_xlfn.POISSON.DIST(5,K20,FALSE) * _xlfn.POISSON.DIST(4,L20,FALSE)</f>
        <v>1.3836211112177482E-6</v>
      </c>
      <c r="AR20" s="5">
        <f t="shared" ref="AR20:AR29" si="145">_xlfn.POISSON.DIST(0,K20,FALSE) * _xlfn.POISSON.DIST(5,L20,FALSE)</f>
        <v>2.2665186621966911E-5</v>
      </c>
      <c r="AS20" s="5">
        <f t="shared" ref="AS20:AS29" si="146">_xlfn.POISSON.DIST(1,K20,FALSE) * _xlfn.POISSON.DIST(5,L20,FALSE)</f>
        <v>2.0342900027518577E-5</v>
      </c>
      <c r="AT20" s="5">
        <f t="shared" ref="AT20:AT29" si="147">_xlfn.POISSON.DIST(2,K20,FALSE) * _xlfn.POISSON.DIST(5,L20,FALSE)</f>
        <v>9.1292780516647329E-6</v>
      </c>
      <c r="AU20" s="5">
        <f t="shared" ref="AU20:AU29" si="148">_xlfn.POISSON.DIST(3,K20,FALSE) * _xlfn.POISSON.DIST(5,L20,FALSE)</f>
        <v>2.7312958536513282E-6</v>
      </c>
      <c r="AV20" s="5">
        <f t="shared" ref="AV20:AV29" si="149">_xlfn.POISSON.DIST(4,K20,FALSE) * _xlfn.POISSON.DIST(5,L20,FALSE)</f>
        <v>6.1286147146207785E-7</v>
      </c>
      <c r="AW20" s="5">
        <f t="shared" ref="AW20:AW29" si="150">_xlfn.POISSON.DIST(6,K20,FALSE) * _xlfn.POISSON.DIST(6,L20,FALSE)</f>
        <v>1.0904246252554208E-9</v>
      </c>
      <c r="AX20" s="5">
        <f t="shared" ref="AX20:AX29" si="151">_xlfn.POISSON.DIST(6,K20,FALSE) * _xlfn.POISSON.DIST(0,L20,FALSE)</f>
        <v>1.9885472544758313E-4</v>
      </c>
      <c r="AY20" s="5">
        <f t="shared" ref="AY20:AY29" si="152">_xlfn.POISSON.DIST(6,K20,FALSE) * _xlfn.POISSON.DIST(1,L20,FALSE)</f>
        <v>7.9055960755300127E-5</v>
      </c>
      <c r="AZ20" s="5">
        <f t="shared" ref="AZ20:AZ29" si="153">_xlfn.POISSON.DIST(6,K20,FALSE) * _xlfn.POISSON.DIST(2,L20,FALSE)</f>
        <v>1.5714599984678194E-5</v>
      </c>
      <c r="BA20" s="5">
        <f t="shared" ref="BA20:BA29" si="154">_xlfn.POISSON.DIST(6,K20,FALSE) * _xlfn.POISSON.DIST(3,L20,FALSE)</f>
        <v>2.0824797212767786E-6</v>
      </c>
      <c r="BB20" s="5">
        <f t="shared" ref="BB20:BB29" si="155">_xlfn.POISSON.DIST(6,K20,FALSE) * _xlfn.POISSON.DIST(4,L20,FALSE)</f>
        <v>2.0697576427767789E-7</v>
      </c>
      <c r="BC20" s="5">
        <f t="shared" ref="BC20:BC29" si="156">_xlfn.POISSON.DIST(6,K20,FALSE) * _xlfn.POISSON.DIST(5,L20,FALSE)</f>
        <v>1.6456906277892253E-8</v>
      </c>
      <c r="BD20" s="5">
        <f t="shared" ref="BD20:BD29" si="157">_xlfn.POISSON.DIST(0,K20,FALSE) * _xlfn.POISSON.DIST(6,L20,FALSE)</f>
        <v>1.5017815141721656E-6</v>
      </c>
      <c r="BE20" s="5">
        <f t="shared" ref="BE20:BE29" si="158">_xlfn.POISSON.DIST(1,K20,FALSE) * _xlfn.POISSON.DIST(6,L20,FALSE)</f>
        <v>1.3479082133994193E-6</v>
      </c>
      <c r="BF20" s="5">
        <f t="shared" ref="BF20:BF29" si="159">_xlfn.POISSON.DIST(2,K20,FALSE) * _xlfn.POISSON.DIST(6,L20,FALSE)</f>
        <v>6.0490042479685511E-7</v>
      </c>
      <c r="BG20" s="5">
        <f t="shared" ref="BG20:BG29" si="160">_xlfn.POISSON.DIST(3,K20,FALSE) * _xlfn.POISSON.DIST(6,L20,FALSE)</f>
        <v>1.80974006133848E-7</v>
      </c>
      <c r="BH20" s="5">
        <f t="shared" ref="BH20:BH29" si="161">_xlfn.POISSON.DIST(4,K20,FALSE) * _xlfn.POISSON.DIST(6,L20,FALSE)</f>
        <v>4.0607829264378177E-8</v>
      </c>
      <c r="BI20" s="5">
        <f t="shared" ref="BI20:BI29" si="162">_xlfn.POISSON.DIST(5,K20,FALSE) * _xlfn.POISSON.DIST(6,L20,FALSE)</f>
        <v>7.2894260686047744E-9</v>
      </c>
      <c r="BJ20" s="8">
        <f t="shared" ref="BJ20:BJ29" si="163">SUM(N20,Q20,T20,W20,X20,Y20,AD20,AE20,AF20,AG20,AM20,AN20,AO20,AP20,AQ20,AX20,AY20,AZ20,BA20,BB20,BC20)</f>
        <v>0.46199666835098857</v>
      </c>
      <c r="BK20" s="8">
        <f t="shared" ref="BK20:BK29" si="164">SUM(M20,P20,S20,V20,AC20,AL20,AY20)</f>
        <v>0.3807451630820784</v>
      </c>
      <c r="BL20" s="8">
        <f t="shared" ref="BL20:BL29" si="165">SUM(O20,R20,U20,AA20,AB20,AH20,AI20,AJ20,AK20,AR20,AS20,AT20,AU20,AV20,BD20,BE20,BF20,BG20,BH20,BI20)</f>
        <v>0.15442625167326962</v>
      </c>
      <c r="BM20" s="8">
        <f t="shared" ref="BM20:BM29" si="166">SUM(S20:BI20)</f>
        <v>0.14171674466995943</v>
      </c>
      <c r="BN20" s="8">
        <f t="shared" ref="BN20:BN29" si="167">SUM(M20:R20)</f>
        <v>0.85824036768357004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1.4554</v>
      </c>
      <c r="F21">
        <f>VLOOKUP(B21,home!$B$2:$E$405,3,FALSE)</f>
        <v>0.49080000000000001</v>
      </c>
      <c r="G21">
        <f>VLOOKUP(C21,away!$B$2:$E$405,4,FALSE)</f>
        <v>1.5705</v>
      </c>
      <c r="H21">
        <f>VLOOKUP(A21,away!$A$2:$E$405,3,FALSE)</f>
        <v>1.2321</v>
      </c>
      <c r="I21">
        <f>VLOOKUP(C21,away!$B$2:$E$405,3,FALSE)</f>
        <v>0.2319</v>
      </c>
      <c r="J21">
        <f>VLOOKUP(B21,home!$B$2:$E$405,4,FALSE)</f>
        <v>0.92759999999999998</v>
      </c>
      <c r="K21" s="3">
        <f t="shared" si="112"/>
        <v>1.12182435756</v>
      </c>
      <c r="L21" s="3">
        <f t="shared" si="113"/>
        <v>0.265037573124</v>
      </c>
      <c r="M21" s="5">
        <f t="shared" si="114"/>
        <v>0.24985814786825689</v>
      </c>
      <c r="N21" s="5">
        <f t="shared" si="115"/>
        <v>0.28029695621343875</v>
      </c>
      <c r="O21" s="5">
        <f t="shared" si="116"/>
        <v>6.6221797136260349E-2</v>
      </c>
      <c r="P21" s="5">
        <f t="shared" si="117"/>
        <v>7.4289225028853906E-2</v>
      </c>
      <c r="Q21" s="5">
        <f t="shared" si="118"/>
        <v>0.1572219764150822</v>
      </c>
      <c r="R21" s="5">
        <f t="shared" si="119"/>
        <v>8.7756322004521464E-3</v>
      </c>
      <c r="S21" s="5">
        <f t="shared" si="120"/>
        <v>5.5220221978688963E-3</v>
      </c>
      <c r="T21" s="5">
        <f t="shared" si="121"/>
        <v>4.1669731070812156E-2</v>
      </c>
      <c r="U21" s="5">
        <f t="shared" si="122"/>
        <v>9.844717955455079E-3</v>
      </c>
      <c r="V21" s="5">
        <f t="shared" si="123"/>
        <v>1.8242651021157719E-4</v>
      </c>
      <c r="W21" s="5">
        <f t="shared" si="124"/>
        <v>5.8791814228721047E-2</v>
      </c>
      <c r="X21" s="5">
        <f t="shared" si="125"/>
        <v>1.5582039762737279E-2</v>
      </c>
      <c r="Y21" s="5">
        <f t="shared" si="126"/>
        <v>2.0649130015187784E-3</v>
      </c>
      <c r="Z21" s="5">
        <f t="shared" si="127"/>
        <v>7.7529075367888838E-4</v>
      </c>
      <c r="AA21" s="5">
        <f t="shared" si="128"/>
        <v>8.697400516680272E-4</v>
      </c>
      <c r="AB21" s="5">
        <f t="shared" si="129"/>
        <v>4.8784778735334292E-4</v>
      </c>
      <c r="AC21" s="5">
        <f t="shared" si="130"/>
        <v>3.3900045345634801E-6</v>
      </c>
      <c r="AD21" s="5">
        <f t="shared" si="131"/>
        <v>1.6488522306730466E-2</v>
      </c>
      <c r="AE21" s="5">
        <f t="shared" si="132"/>
        <v>4.3700779365767814E-3</v>
      </c>
      <c r="AF21" s="5">
        <f t="shared" si="133"/>
        <v>5.7911742533652379E-4</v>
      </c>
      <c r="AG21" s="5">
        <f t="shared" si="134"/>
        <v>5.1162625655003848E-5</v>
      </c>
      <c r="AH21" s="5">
        <f t="shared" si="135"/>
        <v>5.1370294955132358E-5</v>
      </c>
      <c r="AI21" s="5">
        <f t="shared" si="136"/>
        <v>5.7628448135709068E-5</v>
      </c>
      <c r="AJ21" s="5">
        <f t="shared" si="137"/>
        <v>3.2324498403510809E-5</v>
      </c>
      <c r="AK21" s="5">
        <f t="shared" si="138"/>
        <v>1.2087469884989257E-5</v>
      </c>
      <c r="AL21" s="5">
        <f t="shared" si="139"/>
        <v>4.0317405994670224E-8</v>
      </c>
      <c r="AM21" s="5">
        <f t="shared" si="140"/>
        <v>3.6994451887723229E-3</v>
      </c>
      <c r="AN21" s="5">
        <f t="shared" si="141"/>
        <v>9.8049197473747455E-4</v>
      </c>
      <c r="AO21" s="5">
        <f t="shared" si="142"/>
        <v>1.2993360672598929E-4</v>
      </c>
      <c r="AP21" s="5">
        <f t="shared" si="143"/>
        <v>1.1479095931301482E-5</v>
      </c>
      <c r="AQ21" s="5">
        <f t="shared" si="144"/>
        <v>7.6059793182243181E-7</v>
      </c>
      <c r="AR21" s="5">
        <f t="shared" si="145"/>
        <v>2.7230116611144709E-6</v>
      </c>
      <c r="AS21" s="5">
        <f t="shared" si="146"/>
        <v>3.0547408073581294E-6</v>
      </c>
      <c r="AT21" s="5">
        <f t="shared" si="147"/>
        <v>1.7134413218634248E-6</v>
      </c>
      <c r="AU21" s="5">
        <f t="shared" si="148"/>
        <v>6.4072673670539809E-7</v>
      </c>
      <c r="AV21" s="5">
        <f t="shared" si="149"/>
        <v>1.7969571494401215E-7</v>
      </c>
      <c r="AW21" s="5">
        <f t="shared" si="150"/>
        <v>3.329832538173017E-10</v>
      </c>
      <c r="AX21" s="5">
        <f t="shared" si="151"/>
        <v>6.9168795370382508E-4</v>
      </c>
      <c r="AY21" s="5">
        <f t="shared" si="152"/>
        <v>1.8332329660876746E-4</v>
      </c>
      <c r="AZ21" s="5">
        <f t="shared" si="153"/>
        <v>2.4293780815139473E-5</v>
      </c>
      <c r="BA21" s="5">
        <f t="shared" si="154"/>
        <v>2.1462549030836522E-6</v>
      </c>
      <c r="BB21" s="5">
        <f t="shared" si="155"/>
        <v>1.4220954770469425E-7</v>
      </c>
      <c r="BC21" s="5">
        <f t="shared" si="156"/>
        <v>7.5381746797427807E-9</v>
      </c>
      <c r="BD21" s="5">
        <f t="shared" si="157"/>
        <v>1.2028340037502173E-7</v>
      </c>
      <c r="BE21" s="5">
        <f t="shared" si="158"/>
        <v>1.3493684835084101E-7</v>
      </c>
      <c r="BF21" s="5">
        <f t="shared" si="159"/>
        <v>7.5687721606176696E-8</v>
      </c>
      <c r="BG21" s="5">
        <f t="shared" si="160"/>
        <v>2.830277655534311E-8</v>
      </c>
      <c r="BH21" s="5">
        <f t="shared" si="161"/>
        <v>7.9376860315905045E-9</v>
      </c>
      <c r="BI21" s="5">
        <f t="shared" si="162"/>
        <v>1.780937906580399E-9</v>
      </c>
      <c r="BJ21" s="8">
        <f t="shared" si="163"/>
        <v>0.5828400224844611</v>
      </c>
      <c r="BK21" s="8">
        <f t="shared" si="164"/>
        <v>0.33003857522374058</v>
      </c>
      <c r="BL21" s="8">
        <f t="shared" si="165"/>
        <v>8.6361826388181129E-2</v>
      </c>
      <c r="BM21" s="8">
        <f t="shared" si="166"/>
        <v>0.163168657024092</v>
      </c>
      <c r="BN21" s="8">
        <f t="shared" si="167"/>
        <v>0.83666373486234424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1.4554</v>
      </c>
      <c r="F22">
        <f>VLOOKUP(B22,home!$B$2:$E$405,3,FALSE)</f>
        <v>1.3742000000000001</v>
      </c>
      <c r="G22">
        <f>VLOOKUP(C22,away!$B$2:$E$405,4,FALSE)</f>
        <v>0.7853</v>
      </c>
      <c r="H22">
        <f>VLOOKUP(A22,away!$A$2:$E$405,3,FALSE)</f>
        <v>1.2321</v>
      </c>
      <c r="I22">
        <f>VLOOKUP(C22,away!$B$2:$E$405,3,FALSE)</f>
        <v>2.0870000000000002</v>
      </c>
      <c r="J22">
        <f>VLOOKUP(B22,home!$B$2:$E$405,4,FALSE)</f>
        <v>1.6232</v>
      </c>
      <c r="K22" s="3">
        <f t="shared" si="112"/>
        <v>1.5706083870040002</v>
      </c>
      <c r="L22" s="3">
        <f t="shared" si="113"/>
        <v>4.1738846306399999</v>
      </c>
      <c r="M22" s="5">
        <f t="shared" si="114"/>
        <v>3.2003566647789083E-3</v>
      </c>
      <c r="N22" s="5">
        <f t="shared" si="115"/>
        <v>5.026507019105903E-3</v>
      </c>
      <c r="O22" s="5">
        <f t="shared" si="116"/>
        <v>1.3357919495686975E-2</v>
      </c>
      <c r="P22" s="5">
        <f t="shared" si="117"/>
        <v>2.0980060392850209E-2</v>
      </c>
      <c r="Q22" s="5">
        <f t="shared" si="118"/>
        <v>3.9473370407711048E-3</v>
      </c>
      <c r="R22" s="5">
        <f t="shared" si="119"/>
        <v>2.7877207440187148E-2</v>
      </c>
      <c r="S22" s="5">
        <f t="shared" si="120"/>
        <v>3.4383896874041871E-2</v>
      </c>
      <c r="T22" s="5">
        <f t="shared" si="121"/>
        <v>1.6475729406430491E-2</v>
      </c>
      <c r="U22" s="5">
        <f t="shared" si="122"/>
        <v>4.3784175811808254E-2</v>
      </c>
      <c r="V22" s="5">
        <f t="shared" si="123"/>
        <v>2.5044994408069177E-2</v>
      </c>
      <c r="W22" s="5">
        <f t="shared" si="124"/>
        <v>2.0665735541888835E-3</v>
      </c>
      <c r="X22" s="5">
        <f t="shared" si="125"/>
        <v>8.6256395959160587E-3</v>
      </c>
      <c r="Y22" s="5">
        <f t="shared" si="126"/>
        <v>1.8001212269416936E-2</v>
      </c>
      <c r="Z22" s="5">
        <f t="shared" si="127"/>
        <v>3.8785415893253392E-2</v>
      </c>
      <c r="AA22" s="5">
        <f t="shared" si="128"/>
        <v>6.0916699495382032E-2</v>
      </c>
      <c r="AB22" s="5">
        <f t="shared" si="129"/>
        <v>4.7838139568024692E-2</v>
      </c>
      <c r="AC22" s="5">
        <f t="shared" si="130"/>
        <v>1.0261463608935494E-2</v>
      </c>
      <c r="AD22" s="5">
        <f t="shared" si="131"/>
        <v>8.1144443914243133E-4</v>
      </c>
      <c r="AE22" s="5">
        <f t="shared" si="132"/>
        <v>3.3868754731548887E-3</v>
      </c>
      <c r="AF22" s="5">
        <f t="shared" si="133"/>
        <v>7.0682137416463861E-3</v>
      </c>
      <c r="AG22" s="5">
        <f t="shared" si="134"/>
        <v>9.8339695674454306E-3</v>
      </c>
      <c r="AH22" s="5">
        <f t="shared" si="135"/>
        <v>4.0471462822457685E-2</v>
      </c>
      <c r="AI22" s="5">
        <f t="shared" si="136"/>
        <v>6.3564818943272622E-2</v>
      </c>
      <c r="AJ22" s="5">
        <f t="shared" si="137"/>
        <v>4.9917718875347378E-2</v>
      </c>
      <c r="AK22" s="5">
        <f t="shared" si="138"/>
        <v>2.6133729308576173E-2</v>
      </c>
      <c r="AL22" s="5">
        <f t="shared" si="139"/>
        <v>2.6907766700356071E-3</v>
      </c>
      <c r="AM22" s="5">
        <f t="shared" si="140"/>
        <v>2.5489228834097197E-4</v>
      </c>
      <c r="AN22" s="5">
        <f t="shared" si="141"/>
        <v>1.0638910047750421E-3</v>
      </c>
      <c r="AO22" s="5">
        <f t="shared" si="142"/>
        <v>2.2202791567533481E-3</v>
      </c>
      <c r="AP22" s="5">
        <f t="shared" si="143"/>
        <v>3.0890630160343791E-3</v>
      </c>
      <c r="AQ22" s="5">
        <f t="shared" si="144"/>
        <v>3.2233481614260848E-3</v>
      </c>
      <c r="AR22" s="5">
        <f t="shared" si="145"/>
        <v>3.3784643330834849E-2</v>
      </c>
      <c r="AS22" s="5">
        <f t="shared" si="146"/>
        <v>5.3062444167347976E-2</v>
      </c>
      <c r="AT22" s="5">
        <f t="shared" si="147"/>
        <v>4.1670159922084123E-2</v>
      </c>
      <c r="AU22" s="5">
        <f t="shared" si="148"/>
        <v>2.1815834220474437E-2</v>
      </c>
      <c r="AV22" s="5">
        <f t="shared" si="149"/>
        <v>8.5660330490415024E-3</v>
      </c>
      <c r="AW22" s="5">
        <f t="shared" si="150"/>
        <v>4.8998581299027554E-4</v>
      </c>
      <c r="AX22" s="5">
        <f t="shared" si="151"/>
        <v>6.6722660975162111E-5</v>
      </c>
      <c r="AY22" s="5">
        <f t="shared" si="152"/>
        <v>2.7849268915963244E-4</v>
      </c>
      <c r="AZ22" s="5">
        <f t="shared" si="153"/>
        <v>5.8119817751449659E-4</v>
      </c>
      <c r="BA22" s="5">
        <f t="shared" si="154"/>
        <v>8.0861804682791165E-4</v>
      </c>
      <c r="BB22" s="5">
        <f t="shared" si="155"/>
        <v>8.4376960942828916E-4</v>
      </c>
      <c r="BC22" s="5">
        <f t="shared" si="156"/>
        <v>7.0435940091877018E-4</v>
      </c>
      <c r="BD22" s="5">
        <f t="shared" si="157"/>
        <v>2.3502200591704298E-2</v>
      </c>
      <c r="BE22" s="5">
        <f t="shared" si="158"/>
        <v>3.6912753362381145E-2</v>
      </c>
      <c r="BF22" s="5">
        <f t="shared" si="159"/>
        <v>2.8987740009182972E-2</v>
      </c>
      <c r="BG22" s="5">
        <f t="shared" si="160"/>
        <v>1.5176129192904737E-2</v>
      </c>
      <c r="BH22" s="5">
        <f t="shared" si="161"/>
        <v>5.9589389481581054E-3</v>
      </c>
      <c r="BI22" s="5">
        <f t="shared" si="162"/>
        <v>1.8718318979243833E-3</v>
      </c>
      <c r="BJ22" s="8">
        <f t="shared" si="163"/>
        <v>8.8378136319372622E-2</v>
      </c>
      <c r="BK22" s="8">
        <f t="shared" si="164"/>
        <v>9.6840041307870897E-2</v>
      </c>
      <c r="BL22" s="8">
        <f t="shared" si="165"/>
        <v>0.64517058045278131</v>
      </c>
      <c r="BM22" s="8">
        <f t="shared" si="166"/>
        <v>0.79499627904372849</v>
      </c>
      <c r="BN22" s="8">
        <f t="shared" si="167"/>
        <v>7.4389388053380245E-2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1.3125</v>
      </c>
      <c r="F23">
        <f>VLOOKUP(B23,home!$B$2:$E$405,3,FALSE)</f>
        <v>1.0159</v>
      </c>
      <c r="G23">
        <f>VLOOKUP(C23,away!$B$2:$E$405,4,FALSE)</f>
        <v>0.38100000000000001</v>
      </c>
      <c r="H23">
        <f>VLOOKUP(A23,away!$A$2:$E$405,3,FALSE)</f>
        <v>1.2082999999999999</v>
      </c>
      <c r="I23">
        <f>VLOOKUP(C23,away!$B$2:$E$405,3,FALSE)</f>
        <v>1.0345</v>
      </c>
      <c r="J23">
        <f>VLOOKUP(B23,home!$B$2:$E$405,4,FALSE)</f>
        <v>0.55169999999999997</v>
      </c>
      <c r="K23" s="3">
        <f t="shared" si="112"/>
        <v>0.50801349375000004</v>
      </c>
      <c r="L23" s="3">
        <f t="shared" si="113"/>
        <v>0.6896174692949999</v>
      </c>
      <c r="M23" s="5">
        <f t="shared" si="114"/>
        <v>0.3019085980002611</v>
      </c>
      <c r="N23" s="5">
        <f t="shared" si="115"/>
        <v>0.15337364166327688</v>
      </c>
      <c r="O23" s="5">
        <f t="shared" si="116"/>
        <v>0.20820144331134149</v>
      </c>
      <c r="P23" s="5">
        <f t="shared" si="117"/>
        <v>0.10576914262038715</v>
      </c>
      <c r="Q23" s="5">
        <f t="shared" si="118"/>
        <v>3.8957939775260922E-2</v>
      </c>
      <c r="R23" s="5">
        <f t="shared" si="119"/>
        <v>7.1789676219966847E-2</v>
      </c>
      <c r="S23" s="5">
        <f t="shared" si="120"/>
        <v>9.2636576142178344E-3</v>
      </c>
      <c r="T23" s="5">
        <f t="shared" si="121"/>
        <v>2.6866075836762454E-2</v>
      </c>
      <c r="U23" s="5">
        <f t="shared" si="122"/>
        <v>3.6470124231686649E-2</v>
      </c>
      <c r="V23" s="5">
        <f t="shared" si="123"/>
        <v>3.6059814492589312E-4</v>
      </c>
      <c r="W23" s="5">
        <f t="shared" si="124"/>
        <v>6.5970530315108003E-3</v>
      </c>
      <c r="X23" s="5">
        <f t="shared" si="125"/>
        <v>4.5494430163953844E-3</v>
      </c>
      <c r="Y23" s="5">
        <f t="shared" si="126"/>
        <v>1.5686876898341978E-3</v>
      </c>
      <c r="Z23" s="5">
        <f t="shared" si="127"/>
        <v>1.6502471612106991E-2</v>
      </c>
      <c r="AA23" s="5">
        <f t="shared" si="128"/>
        <v>8.3834782591766677E-3</v>
      </c>
      <c r="AB23" s="5">
        <f t="shared" si="129"/>
        <v>2.1294600401107529E-3</v>
      </c>
      <c r="AC23" s="5">
        <f t="shared" si="130"/>
        <v>7.8956339915335948E-6</v>
      </c>
      <c r="AD23" s="5">
        <f t="shared" si="131"/>
        <v>8.3784798974795727E-4</v>
      </c>
      <c r="AE23" s="5">
        <f t="shared" si="132"/>
        <v>5.7779461034388922E-4</v>
      </c>
      <c r="AF23" s="5">
        <f t="shared" si="133"/>
        <v>1.9922862847882174E-4</v>
      </c>
      <c r="AG23" s="5">
        <f t="shared" si="134"/>
        <v>4.5797180860892928E-5</v>
      </c>
      <c r="AH23" s="5">
        <f t="shared" si="135"/>
        <v>2.8450981775634495E-3</v>
      </c>
      <c r="AI23" s="5">
        <f t="shared" si="136"/>
        <v>1.4453482652457658E-3</v>
      </c>
      <c r="AJ23" s="5">
        <f t="shared" si="137"/>
        <v>3.6712821095650155E-4</v>
      </c>
      <c r="AK23" s="5">
        <f t="shared" si="138"/>
        <v>6.2168695034066492E-5</v>
      </c>
      <c r="AL23" s="5">
        <f t="shared" si="139"/>
        <v>1.1064467103757966E-7</v>
      </c>
      <c r="AM23" s="5">
        <f t="shared" si="140"/>
        <v>8.5127616900654814E-5</v>
      </c>
      <c r="AN23" s="5">
        <f t="shared" si="141"/>
        <v>5.8705491734143829E-5</v>
      </c>
      <c r="AO23" s="5">
        <f t="shared" si="142"/>
        <v>2.0242166321709399E-5</v>
      </c>
      <c r="AP23" s="5">
        <f t="shared" si="143"/>
        <v>4.6531171706085709E-6</v>
      </c>
      <c r="AQ23" s="5">
        <f t="shared" si="144"/>
        <v>8.0221772188204806E-7</v>
      </c>
      <c r="AR23" s="5">
        <f t="shared" si="145"/>
        <v>3.9240588102142462E-4</v>
      </c>
      <c r="AS23" s="5">
        <f t="shared" si="146"/>
        <v>1.9934748258574074E-4</v>
      </c>
      <c r="AT23" s="5">
        <f t="shared" si="147"/>
        <v>5.0635605549324712E-5</v>
      </c>
      <c r="AU23" s="5">
        <f t="shared" si="148"/>
        <v>8.5745236277531157E-6</v>
      </c>
      <c r="AV23" s="5">
        <f t="shared" si="149"/>
        <v>1.0889934263441958E-6</v>
      </c>
      <c r="AW23" s="5">
        <f t="shared" si="150"/>
        <v>1.0767416279734674E-9</v>
      </c>
      <c r="AX23" s="5">
        <f t="shared" si="151"/>
        <v>7.2076630127188655E-6</v>
      </c>
      <c r="AY23" s="5">
        <f t="shared" si="152"/>
        <v>4.9705303263623584E-6</v>
      </c>
      <c r="AZ23" s="5">
        <f t="shared" si="153"/>
        <v>1.7138822723600295E-6</v>
      </c>
      <c r="BA23" s="5">
        <f t="shared" si="154"/>
        <v>3.9397438511149579E-7</v>
      </c>
      <c r="BB23" s="5">
        <f t="shared" si="155"/>
        <v>6.7922904606910847E-8</v>
      </c>
      <c r="BC23" s="5">
        <f t="shared" si="156"/>
        <v>9.3681643164367117E-9</v>
      </c>
      <c r="BD23" s="5">
        <f t="shared" si="157"/>
        <v>4.5101658434411588E-5</v>
      </c>
      <c r="BE23" s="5">
        <f t="shared" si="158"/>
        <v>2.2912251075184586E-5</v>
      </c>
      <c r="BF23" s="5">
        <f t="shared" si="159"/>
        <v>5.8198663591908573E-6</v>
      </c>
      <c r="BG23" s="5">
        <f t="shared" si="160"/>
        <v>9.8552354743021365E-7</v>
      </c>
      <c r="BH23" s="5">
        <f t="shared" si="161"/>
        <v>1.2516481512572914E-7</v>
      </c>
      <c r="BI23" s="5">
        <f t="shared" si="162"/>
        <v>1.2717083005318903E-8</v>
      </c>
      <c r="BJ23" s="8">
        <f t="shared" si="163"/>
        <v>0.23375740337338666</v>
      </c>
      <c r="BK23" s="8">
        <f t="shared" si="164"/>
        <v>0.41731497318878091</v>
      </c>
      <c r="BL23" s="8">
        <f t="shared" si="165"/>
        <v>0.33242093507860715</v>
      </c>
      <c r="BM23" s="8">
        <f t="shared" si="166"/>
        <v>0.11999037220880261</v>
      </c>
      <c r="BN23" s="8">
        <f t="shared" si="167"/>
        <v>0.88000044159049451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1.2301</v>
      </c>
      <c r="F24">
        <f>VLOOKUP(B24,home!$B$2:$E$405,3,FALSE)</f>
        <v>1.5356000000000001</v>
      </c>
      <c r="G24">
        <f>VLOOKUP(C24,away!$B$2:$E$405,4,FALSE)</f>
        <v>1.1380999999999999</v>
      </c>
      <c r="H24">
        <f>VLOOKUP(A24,away!$A$2:$E$405,3,FALSE)</f>
        <v>1.1415999999999999</v>
      </c>
      <c r="I24">
        <f>VLOOKUP(C24,away!$B$2:$E$405,3,FALSE)</f>
        <v>0.78839999999999999</v>
      </c>
      <c r="J24">
        <f>VLOOKUP(B24,home!$B$2:$E$405,4,FALSE)</f>
        <v>0.48659999999999998</v>
      </c>
      <c r="K24" s="3">
        <f t="shared" si="112"/>
        <v>2.1498043894359999</v>
      </c>
      <c r="L24" s="3">
        <f t="shared" si="113"/>
        <v>0.43795821830399995</v>
      </c>
      <c r="M24" s="5">
        <f t="shared" si="114"/>
        <v>7.5188077254791513E-2</v>
      </c>
      <c r="N24" s="5">
        <f t="shared" si="115"/>
        <v>0.16163965851560386</v>
      </c>
      <c r="O24" s="5">
        <f t="shared" si="116"/>
        <v>3.2929236352211996E-2</v>
      </c>
      <c r="P24" s="5">
        <f t="shared" si="117"/>
        <v>7.0791416850760847E-2</v>
      </c>
      <c r="Q24" s="5">
        <f t="shared" si="118"/>
        <v>0.17374682369189068</v>
      </c>
      <c r="R24" s="5">
        <f t="shared" si="119"/>
        <v>7.2108148414630332E-3</v>
      </c>
      <c r="S24" s="5">
        <f t="shared" si="120"/>
        <v>1.666296334043714E-2</v>
      </c>
      <c r="T24" s="5">
        <f t="shared" si="121"/>
        <v>7.609384934007965E-2</v>
      </c>
      <c r="U24" s="5">
        <f t="shared" si="122"/>
        <v>1.5501841397587484E-2</v>
      </c>
      <c r="V24" s="5">
        <f t="shared" si="123"/>
        <v>1.7431764699201693E-3</v>
      </c>
      <c r="W24" s="5">
        <f t="shared" si="124"/>
        <v>0.12450722807446313</v>
      </c>
      <c r="X24" s="5">
        <f t="shared" si="125"/>
        <v>5.4528963773461635E-2</v>
      </c>
      <c r="Y24" s="5">
        <f t="shared" si="126"/>
        <v>1.1940703910094304E-2</v>
      </c>
      <c r="Z24" s="5">
        <f t="shared" si="127"/>
        <v>1.0526785401623968E-3</v>
      </c>
      <c r="AA24" s="5">
        <f t="shared" si="128"/>
        <v>2.2630529463062016E-3</v>
      </c>
      <c r="AB24" s="5">
        <f t="shared" si="129"/>
        <v>2.4325605787475727E-3</v>
      </c>
      <c r="AC24" s="5">
        <f t="shared" si="130"/>
        <v>1.0257770965167582E-4</v>
      </c>
      <c r="AD24" s="5">
        <f t="shared" si="131"/>
        <v>6.6916546357747478E-2</v>
      </c>
      <c r="AE24" s="5">
        <f t="shared" si="132"/>
        <v>2.9306651417896106E-2</v>
      </c>
      <c r="AF24" s="5">
        <f t="shared" si="133"/>
        <v>6.417544419719084E-3</v>
      </c>
      <c r="AG24" s="5">
        <f t="shared" si="134"/>
        <v>9.3687210664898256E-4</v>
      </c>
      <c r="AH24" s="5">
        <f t="shared" si="135"/>
        <v>1.152573044740947E-4</v>
      </c>
      <c r="AI24" s="5">
        <f t="shared" si="136"/>
        <v>2.4778065907297032E-4</v>
      </c>
      <c r="AJ24" s="5">
        <f t="shared" si="137"/>
        <v>2.6633997424620838E-4</v>
      </c>
      <c r="AK24" s="5">
        <f t="shared" si="138"/>
        <v>1.9085961523892329E-4</v>
      </c>
      <c r="AL24" s="5">
        <f t="shared" si="139"/>
        <v>3.8631770720458664E-6</v>
      </c>
      <c r="AM24" s="5">
        <f t="shared" si="140"/>
        <v>2.8771497017156616E-2</v>
      </c>
      <c r="AN24" s="5">
        <f t="shared" si="141"/>
        <v>1.2600713571572761E-2</v>
      </c>
      <c r="AO24" s="5">
        <f t="shared" si="142"/>
        <v>2.7592930325825182E-3</v>
      </c>
      <c r="AP24" s="5">
        <f t="shared" si="143"/>
        <v>4.0281835344282692E-4</v>
      </c>
      <c r="AQ24" s="5">
        <f t="shared" si="144"/>
        <v>4.4104402093492837E-5</v>
      </c>
      <c r="AR24" s="5">
        <f t="shared" si="145"/>
        <v>1.0095576742799234E-5</v>
      </c>
      <c r="AS24" s="5">
        <f t="shared" si="146"/>
        <v>2.1703515195557791E-5</v>
      </c>
      <c r="AT24" s="5">
        <f t="shared" si="147"/>
        <v>2.3329156116800534E-5</v>
      </c>
      <c r="AU24" s="5">
        <f t="shared" si="148"/>
        <v>1.6717707407245167E-5</v>
      </c>
      <c r="AV24" s="5">
        <f t="shared" si="149"/>
        <v>8.9849501913505952E-6</v>
      </c>
      <c r="AW24" s="5">
        <f t="shared" si="150"/>
        <v>1.0103544059871867E-7</v>
      </c>
      <c r="AX24" s="5">
        <f t="shared" si="151"/>
        <v>1.0308848429688022E-2</v>
      </c>
      <c r="AY24" s="5">
        <f t="shared" si="152"/>
        <v>4.5148448910321548E-3</v>
      </c>
      <c r="AZ24" s="5">
        <f t="shared" si="153"/>
        <v>9.8865671219767917E-4</v>
      </c>
      <c r="BA24" s="5">
        <f t="shared" si="154"/>
        <v>1.4433011072946205E-4</v>
      </c>
      <c r="BB24" s="5">
        <f t="shared" si="155"/>
        <v>1.580263953567355E-5</v>
      </c>
      <c r="BC24" s="5">
        <f t="shared" si="156"/>
        <v>1.3841791711087878E-6</v>
      </c>
      <c r="BD24" s="5">
        <f t="shared" si="157"/>
        <v>7.3690680050460853E-7</v>
      </c>
      <c r="BE24" s="5">
        <f t="shared" si="158"/>
        <v>1.5842054743300461E-6</v>
      </c>
      <c r="BF24" s="5">
        <f t="shared" si="159"/>
        <v>1.7028659412416372E-6</v>
      </c>
      <c r="BG24" s="5">
        <f t="shared" si="160"/>
        <v>1.2202762250341124E-6</v>
      </c>
      <c r="BH24" s="5">
        <f t="shared" si="161"/>
        <v>6.558387962256815E-7</v>
      </c>
      <c r="BI24" s="5">
        <f t="shared" si="162"/>
        <v>2.8198502457767843E-7</v>
      </c>
      <c r="BJ24" s="8">
        <f t="shared" si="163"/>
        <v>0.76658713494680719</v>
      </c>
      <c r="BK24" s="8">
        <f t="shared" si="164"/>
        <v>0.16900691969366552</v>
      </c>
      <c r="BL24" s="8">
        <f t="shared" si="165"/>
        <v>6.1244756653264162E-2</v>
      </c>
      <c r="BM24" s="8">
        <f t="shared" si="166"/>
        <v>0.47187071847158585</v>
      </c>
      <c r="BN24" s="8">
        <f t="shared" si="167"/>
        <v>0.52150602750672193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1.2301</v>
      </c>
      <c r="F25">
        <f>VLOOKUP(B25,home!$B$2:$E$405,3,FALSE)</f>
        <v>1.4452</v>
      </c>
      <c r="G25">
        <f>VLOOKUP(C25,away!$B$2:$E$405,4,FALSE)</f>
        <v>1.5356000000000001</v>
      </c>
      <c r="H25">
        <f>VLOOKUP(A25,away!$A$2:$E$405,3,FALSE)</f>
        <v>1.1415999999999999</v>
      </c>
      <c r="I25">
        <f>VLOOKUP(C25,away!$B$2:$E$405,3,FALSE)</f>
        <v>0.876</v>
      </c>
      <c r="J25">
        <f>VLOOKUP(B25,home!$B$2:$E$405,4,FALSE)</f>
        <v>0.876</v>
      </c>
      <c r="K25" s="3">
        <f t="shared" si="112"/>
        <v>2.729898342512</v>
      </c>
      <c r="L25" s="3">
        <f t="shared" si="113"/>
        <v>0.87603644159999983</v>
      </c>
      <c r="M25" s="5">
        <f t="shared" si="114"/>
        <v>2.7162042296380466E-2</v>
      </c>
      <c r="N25" s="5">
        <f t="shared" si="115"/>
        <v>7.4149614244129886E-2</v>
      </c>
      <c r="O25" s="5">
        <f t="shared" si="116"/>
        <v>2.3794938879909831E-2</v>
      </c>
      <c r="P25" s="5">
        <f t="shared" si="117"/>
        <v>6.4957764208440211E-2</v>
      </c>
      <c r="Q25" s="5">
        <f t="shared" si="118"/>
        <v>0.10121045451147719</v>
      </c>
      <c r="R25" s="5">
        <f t="shared" si="119"/>
        <v>1.0422616792222845E-2</v>
      </c>
      <c r="S25" s="5">
        <f t="shared" si="120"/>
        <v>3.883646786311052E-2</v>
      </c>
      <c r="T25" s="5">
        <f t="shared" si="121"/>
        <v>8.8664046422953127E-2</v>
      </c>
      <c r="U25" s="5">
        <f t="shared" si="122"/>
        <v>2.8452684305726891E-2</v>
      </c>
      <c r="V25" s="5">
        <f t="shared" si="123"/>
        <v>1.0319671247322347E-2</v>
      </c>
      <c r="W25" s="5">
        <f t="shared" si="124"/>
        <v>9.2098084005255904E-2</v>
      </c>
      <c r="X25" s="5">
        <f t="shared" si="125"/>
        <v>8.0681277790142253E-2</v>
      </c>
      <c r="Y25" s="5">
        <f t="shared" si="126"/>
        <v>3.5339869749508653E-2</v>
      </c>
      <c r="Z25" s="5">
        <f t="shared" si="127"/>
        <v>3.0435307089397693E-3</v>
      </c>
      <c r="AA25" s="5">
        <f t="shared" si="128"/>
        <v>8.3085294377190505E-3</v>
      </c>
      <c r="AB25" s="5">
        <f t="shared" si="129"/>
        <v>1.1340720370370698E-2</v>
      </c>
      <c r="AC25" s="5">
        <f t="shared" si="130"/>
        <v>1.5424621892328968E-3</v>
      </c>
      <c r="AD25" s="5">
        <f t="shared" si="131"/>
        <v>6.2854601718619757E-2</v>
      </c>
      <c r="AE25" s="5">
        <f t="shared" si="132"/>
        <v>5.5062921627764889E-2</v>
      </c>
      <c r="AF25" s="5">
        <f t="shared" si="133"/>
        <v>2.4118562963443408E-2</v>
      </c>
      <c r="AG25" s="5">
        <f t="shared" si="134"/>
        <v>7.0429133583335048E-3</v>
      </c>
      <c r="AH25" s="5">
        <f t="shared" si="135"/>
        <v>6.6656095303998001E-4</v>
      </c>
      <c r="AI25" s="5">
        <f t="shared" si="136"/>
        <v>1.8196436408870608E-3</v>
      </c>
      <c r="AJ25" s="5">
        <f t="shared" si="137"/>
        <v>2.4837210796100442E-3</v>
      </c>
      <c r="AK25" s="5">
        <f t="shared" si="138"/>
        <v>2.260102019496525E-3</v>
      </c>
      <c r="AL25" s="5">
        <f t="shared" si="139"/>
        <v>1.4755134256156673E-4</v>
      </c>
      <c r="AM25" s="5">
        <f t="shared" si="140"/>
        <v>3.4317334610182396E-2</v>
      </c>
      <c r="AN25" s="5">
        <f t="shared" si="141"/>
        <v>3.0063235697100704E-2</v>
      </c>
      <c r="AO25" s="5">
        <f t="shared" si="142"/>
        <v>1.3168245011535093E-2</v>
      </c>
      <c r="AP25" s="5">
        <f t="shared" si="143"/>
        <v>3.845287500674051E-3</v>
      </c>
      <c r="AQ25" s="5">
        <f t="shared" si="144"/>
        <v>8.421529947548631E-4</v>
      </c>
      <c r="AR25" s="5">
        <f t="shared" si="145"/>
        <v>1.1678633708212974E-4</v>
      </c>
      <c r="AS25" s="5">
        <f t="shared" si="146"/>
        <v>3.1881482802855376E-4</v>
      </c>
      <c r="AT25" s="5">
        <f t="shared" si="147"/>
        <v>4.3516603530169864E-4</v>
      </c>
      <c r="AU25" s="5">
        <f t="shared" si="148"/>
        <v>3.9598634616254185E-4</v>
      </c>
      <c r="AV25" s="5">
        <f t="shared" si="149"/>
        <v>2.702506175116265E-4</v>
      </c>
      <c r="AW25" s="5">
        <f t="shared" si="150"/>
        <v>9.8018784348740554E-6</v>
      </c>
      <c r="AX25" s="5">
        <f t="shared" si="151"/>
        <v>1.5613805811961097E-2</v>
      </c>
      <c r="AY25" s="5">
        <f t="shared" si="152"/>
        <v>1.3678262883343796E-2</v>
      </c>
      <c r="AZ25" s="5">
        <f t="shared" si="153"/>
        <v>5.9913283717969255E-3</v>
      </c>
      <c r="BA25" s="5">
        <f t="shared" si="154"/>
        <v>1.7495406624287E-3</v>
      </c>
      <c r="BB25" s="5">
        <f t="shared" si="155"/>
        <v>3.8316534408713621E-4</v>
      </c>
      <c r="BC25" s="5">
        <f t="shared" si="156"/>
        <v>6.7133360915706862E-5</v>
      </c>
      <c r="BD25" s="5">
        <f t="shared" si="157"/>
        <v>1.7051514527487836E-5</v>
      </c>
      <c r="BE25" s="5">
        <f t="shared" si="158"/>
        <v>4.6548901245908342E-5</v>
      </c>
      <c r="BF25" s="5">
        <f t="shared" si="159"/>
        <v>6.353688417847998E-5</v>
      </c>
      <c r="BG25" s="5">
        <f t="shared" si="160"/>
        <v>5.7816411602403138E-5</v>
      </c>
      <c r="BH25" s="5">
        <f t="shared" si="161"/>
        <v>3.9458231550847975E-5</v>
      </c>
      <c r="BI25" s="5">
        <f t="shared" si="162"/>
        <v>2.1543392181822916E-5</v>
      </c>
      <c r="BJ25" s="8">
        <f t="shared" si="163"/>
        <v>0.74094183864040908</v>
      </c>
      <c r="BK25" s="8">
        <f t="shared" si="164"/>
        <v>0.1566442220303918</v>
      </c>
      <c r="BL25" s="8">
        <f t="shared" si="165"/>
        <v>9.1332476978356461E-2</v>
      </c>
      <c r="BM25" s="8">
        <f t="shared" si="166"/>
        <v>0.67659617642062775</v>
      </c>
      <c r="BN25" s="8">
        <f t="shared" si="167"/>
        <v>0.30169743093256041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1.2796000000000001</v>
      </c>
      <c r="F26">
        <f>VLOOKUP(B26,home!$B$2:$E$405,3,FALSE)</f>
        <v>0.66990000000000005</v>
      </c>
      <c r="G26">
        <f>VLOOKUP(C26,away!$B$2:$E$405,4,FALSE)</f>
        <v>0.67730000000000001</v>
      </c>
      <c r="H26">
        <f>VLOOKUP(A26,away!$A$2:$E$405,3,FALSE)</f>
        <v>1.129</v>
      </c>
      <c r="I26">
        <f>VLOOKUP(C26,away!$B$2:$E$405,3,FALSE)</f>
        <v>1.24</v>
      </c>
      <c r="J26">
        <f>VLOOKUP(B26,home!$B$2:$E$405,4,FALSE)</f>
        <v>1.2020999999999999</v>
      </c>
      <c r="K26" s="3">
        <f t="shared" si="112"/>
        <v>0.58058429629200015</v>
      </c>
      <c r="L26" s="3">
        <f t="shared" si="113"/>
        <v>1.682891916</v>
      </c>
      <c r="M26" s="5">
        <f t="shared" si="114"/>
        <v>0.1039883700753851</v>
      </c>
      <c r="N26" s="5">
        <f t="shared" si="115"/>
        <v>6.0374014662769544E-2</v>
      </c>
      <c r="O26" s="5">
        <f t="shared" si="116"/>
        <v>0.17500118735788187</v>
      </c>
      <c r="P26" s="5">
        <f t="shared" si="117"/>
        <v>0.10160294121244032</v>
      </c>
      <c r="Q26" s="5">
        <f t="shared" si="118"/>
        <v>1.7526102408653474E-2</v>
      </c>
      <c r="R26" s="5">
        <f t="shared" si="119"/>
        <v>0.14725404174749043</v>
      </c>
      <c r="S26" s="5">
        <f t="shared" si="120"/>
        <v>2.481805815288517E-2</v>
      </c>
      <c r="T26" s="5">
        <f t="shared" si="121"/>
        <v>2.9494536062511061E-2</v>
      </c>
      <c r="U26" s="5">
        <f t="shared" si="122"/>
        <v>8.5493384204119546E-2</v>
      </c>
      <c r="V26" s="5">
        <f t="shared" si="123"/>
        <v>2.6943052506593059E-3</v>
      </c>
      <c r="W26" s="5">
        <f t="shared" si="124"/>
        <v>3.3917932778898693E-3</v>
      </c>
      <c r="X26" s="5">
        <f t="shared" si="125"/>
        <v>5.7080214881040023E-3</v>
      </c>
      <c r="Y26" s="5">
        <f t="shared" si="126"/>
        <v>4.8029916093422585E-3</v>
      </c>
      <c r="Z26" s="5">
        <f t="shared" si="127"/>
        <v>8.2604212151726059E-2</v>
      </c>
      <c r="AA26" s="5">
        <f t="shared" si="128"/>
        <v>4.7958708382864965E-2</v>
      </c>
      <c r="AB26" s="5">
        <f t="shared" si="129"/>
        <v>1.392203647876945E-2</v>
      </c>
      <c r="AC26" s="5">
        <f t="shared" si="130"/>
        <v>1.6453122221303171E-4</v>
      </c>
      <c r="AD26" s="5">
        <f t="shared" si="131"/>
        <v>4.923054783529064E-4</v>
      </c>
      <c r="AE26" s="5">
        <f t="shared" si="132"/>
        <v>8.2849690972261914E-4</v>
      </c>
      <c r="AF26" s="5">
        <f t="shared" si="133"/>
        <v>6.9713537590158892E-4</v>
      </c>
      <c r="AG26" s="5">
        <f t="shared" si="134"/>
        <v>3.9106782948746845E-4</v>
      </c>
      <c r="AH26" s="5">
        <f t="shared" si="135"/>
        <v>3.4753490214422172E-2</v>
      </c>
      <c r="AI26" s="5">
        <f t="shared" si="136"/>
        <v>2.0177330659831214E-2</v>
      </c>
      <c r="AJ26" s="5">
        <f t="shared" si="137"/>
        <v>5.8573206610945516E-3</v>
      </c>
      <c r="AK26" s="5">
        <f t="shared" si="138"/>
        <v>1.1335561313927246E-3</v>
      </c>
      <c r="AL26" s="5">
        <f t="shared" si="139"/>
        <v>6.430279111405607E-6</v>
      </c>
      <c r="AM26" s="5">
        <f t="shared" si="140"/>
        <v>5.7164965942043742E-5</v>
      </c>
      <c r="AN26" s="5">
        <f t="shared" si="141"/>
        <v>9.6202459062280741E-5</v>
      </c>
      <c r="AO26" s="5">
        <f t="shared" si="142"/>
        <v>8.0949170327616608E-5</v>
      </c>
      <c r="AP26" s="5">
        <f t="shared" si="143"/>
        <v>4.540956811708436E-5</v>
      </c>
      <c r="AQ26" s="5">
        <f t="shared" si="144"/>
        <v>1.9104848773323146E-5</v>
      </c>
      <c r="AR26" s="5">
        <f t="shared" si="145"/>
        <v>1.1697273546927235E-2</v>
      </c>
      <c r="AS26" s="5">
        <f t="shared" si="146"/>
        <v>6.7912533307777781E-3</v>
      </c>
      <c r="AT26" s="5">
        <f t="shared" si="147"/>
        <v>1.9714475179951588E-3</v>
      </c>
      <c r="AU26" s="5">
        <f t="shared" si="148"/>
        <v>3.8153048997060992E-4</v>
      </c>
      <c r="AV26" s="5">
        <f t="shared" si="149"/>
        <v>5.5377652758382132E-5</v>
      </c>
      <c r="AW26" s="5">
        <f t="shared" si="150"/>
        <v>1.7452145798774836E-7</v>
      </c>
      <c r="AX26" s="5">
        <f t="shared" si="151"/>
        <v>5.5315135873362701E-6</v>
      </c>
      <c r="AY26" s="5">
        <f t="shared" si="152"/>
        <v>9.3089394993723686E-6</v>
      </c>
      <c r="AZ26" s="5">
        <f t="shared" si="153"/>
        <v>7.8329695150134245E-6</v>
      </c>
      <c r="BA26" s="5">
        <f t="shared" si="154"/>
        <v>4.3940136916968451E-6</v>
      </c>
      <c r="BB26" s="5">
        <f t="shared" si="155"/>
        <v>1.8486625301374834E-6</v>
      </c>
      <c r="BC26" s="5">
        <f t="shared" si="156"/>
        <v>6.2221984547609535E-7</v>
      </c>
      <c r="BD26" s="5">
        <f t="shared" si="157"/>
        <v>3.2808745152274154E-3</v>
      </c>
      <c r="BE26" s="5">
        <f t="shared" si="158"/>
        <v>1.9048242216456661E-3</v>
      </c>
      <c r="BF26" s="5">
        <f t="shared" si="159"/>
        <v>5.5295551514205287E-4</v>
      </c>
      <c r="BG26" s="5">
        <f t="shared" si="160"/>
        <v>1.0701242954650976E-4</v>
      </c>
      <c r="BH26" s="5">
        <f t="shared" si="161"/>
        <v>1.5532434025689398E-5</v>
      </c>
      <c r="BI26" s="5">
        <f t="shared" si="162"/>
        <v>1.8035774557013598E-6</v>
      </c>
      <c r="BJ26" s="8">
        <f t="shared" si="163"/>
        <v>0.12403483443362619</v>
      </c>
      <c r="BK26" s="8">
        <f t="shared" si="164"/>
        <v>0.23328394513219372</v>
      </c>
      <c r="BL26" s="8">
        <f t="shared" si="165"/>
        <v>0.55831094106933921</v>
      </c>
      <c r="BM26" s="8">
        <f t="shared" si="166"/>
        <v>0.39247814090422295</v>
      </c>
      <c r="BN26" s="8">
        <f t="shared" si="167"/>
        <v>0.60574665746462075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1.2796000000000001</v>
      </c>
      <c r="F27">
        <f>VLOOKUP(B27,home!$B$2:$E$405,3,FALSE)</f>
        <v>1.3955</v>
      </c>
      <c r="G27">
        <f>VLOOKUP(C27,away!$B$2:$E$405,4,FALSE)</f>
        <v>1.022</v>
      </c>
      <c r="H27">
        <f>VLOOKUP(A27,away!$A$2:$E$405,3,FALSE)</f>
        <v>1.129</v>
      </c>
      <c r="I27">
        <f>VLOOKUP(C27,away!$B$2:$E$405,3,FALSE)</f>
        <v>1.2263999999999999</v>
      </c>
      <c r="J27">
        <f>VLOOKUP(B27,home!$B$2:$E$405,4,FALSE)</f>
        <v>0.69589999999999996</v>
      </c>
      <c r="K27" s="3">
        <f t="shared" si="112"/>
        <v>1.8249667996000001</v>
      </c>
      <c r="L27" s="3">
        <f t="shared" si="113"/>
        <v>0.96354703704</v>
      </c>
      <c r="M27" s="5">
        <f t="shared" si="114"/>
        <v>6.1512563736212375E-2</v>
      </c>
      <c r="N27" s="5">
        <f t="shared" si="115"/>
        <v>0.11225838657686653</v>
      </c>
      <c r="O27" s="5">
        <f t="shared" si="116"/>
        <v>5.9270248528761595E-2</v>
      </c>
      <c r="P27" s="5">
        <f t="shared" si="117"/>
        <v>0.10816623576903066</v>
      </c>
      <c r="Q27" s="5">
        <f t="shared" si="118"/>
        <v>0.10243391423972187</v>
      </c>
      <c r="R27" s="5">
        <f t="shared" si="119"/>
        <v>2.8554836177256321E-2</v>
      </c>
      <c r="S27" s="5">
        <f t="shared" si="120"/>
        <v>4.7550995478805688E-2</v>
      </c>
      <c r="T27" s="5">
        <f t="shared" si="121"/>
        <v>9.8699894558093484E-2</v>
      </c>
      <c r="U27" s="5">
        <f t="shared" si="122"/>
        <v>5.2111627991509771E-2</v>
      </c>
      <c r="V27" s="5">
        <f t="shared" si="123"/>
        <v>9.2906263111266849E-3</v>
      </c>
      <c r="W27" s="5">
        <f t="shared" si="124"/>
        <v>6.2312830880188699E-2</v>
      </c>
      <c r="X27" s="5">
        <f t="shared" si="125"/>
        <v>6.0041343564180442E-2</v>
      </c>
      <c r="Y27" s="5">
        <f t="shared" si="126"/>
        <v>2.8926329345583365E-2</v>
      </c>
      <c r="Z27" s="5">
        <f t="shared" si="127"/>
        <v>9.1713092639193108E-3</v>
      </c>
      <c r="AA27" s="5">
        <f t="shared" si="128"/>
        <v>1.6737334915516659E-2</v>
      </c>
      <c r="AB27" s="5">
        <f t="shared" si="129"/>
        <v>1.5272540267301887E-2</v>
      </c>
      <c r="AC27" s="5">
        <f t="shared" si="130"/>
        <v>1.0210638434783746E-3</v>
      </c>
      <c r="AD27" s="5">
        <f t="shared" si="131"/>
        <v>2.8429711886358497E-2</v>
      </c>
      <c r="AE27" s="5">
        <f t="shared" si="132"/>
        <v>2.7393364652001602E-2</v>
      </c>
      <c r="AF27" s="5">
        <f t="shared" si="133"/>
        <v>1.3197397672496204E-2</v>
      </c>
      <c r="AG27" s="5">
        <f t="shared" si="134"/>
        <v>4.238771141324104E-3</v>
      </c>
      <c r="AH27" s="5">
        <f t="shared" si="135"/>
        <v>2.2092469667567382E-3</v>
      </c>
      <c r="AI27" s="5">
        <f t="shared" si="136"/>
        <v>4.0318023664480526E-3</v>
      </c>
      <c r="AJ27" s="5">
        <f t="shared" si="137"/>
        <v>3.6789527306582046E-3</v>
      </c>
      <c r="AK27" s="5">
        <f t="shared" si="138"/>
        <v>2.2379888635829953E-3</v>
      </c>
      <c r="AL27" s="5">
        <f t="shared" si="139"/>
        <v>7.1819235434595225E-5</v>
      </c>
      <c r="AM27" s="5">
        <f t="shared" si="140"/>
        <v>1.0376656062959549E-2</v>
      </c>
      <c r="AN27" s="5">
        <f t="shared" si="141"/>
        <v>9.9983962038478254E-3</v>
      </c>
      <c r="AO27" s="5">
        <f t="shared" si="142"/>
        <v>4.8169625186847776E-3</v>
      </c>
      <c r="AP27" s="5">
        <f t="shared" si="143"/>
        <v>1.5471233208038178E-3</v>
      </c>
      <c r="AQ27" s="5">
        <f t="shared" si="144"/>
        <v>3.726815229240009E-4</v>
      </c>
      <c r="AR27" s="5">
        <f t="shared" si="145"/>
        <v>4.257426737816127E-4</v>
      </c>
      <c r="AS27" s="5">
        <f t="shared" si="146"/>
        <v>7.7696624482437662E-4</v>
      </c>
      <c r="AT27" s="5">
        <f t="shared" si="147"/>
        <v>7.0896880060718637E-4</v>
      </c>
      <c r="AU27" s="5">
        <f t="shared" si="148"/>
        <v>4.3128150768678258E-4</v>
      </c>
      <c r="AV27" s="5">
        <f t="shared" si="149"/>
        <v>1.9676860820245251E-4</v>
      </c>
      <c r="AW27" s="5">
        <f t="shared" si="150"/>
        <v>3.5080531524889695E-6</v>
      </c>
      <c r="AX27" s="5">
        <f t="shared" si="151"/>
        <v>3.156175467628205E-3</v>
      </c>
      <c r="AY27" s="5">
        <f t="shared" si="152"/>
        <v>3.0411235202114939E-3</v>
      </c>
      <c r="AZ27" s="5">
        <f t="shared" si="153"/>
        <v>1.4651327785862194E-3</v>
      </c>
      <c r="BA27" s="5">
        <f t="shared" si="154"/>
        <v>4.7057478255897809E-4</v>
      </c>
      <c r="BB27" s="5">
        <f t="shared" si="155"/>
        <v>1.1335523436011137E-4</v>
      </c>
      <c r="BC27" s="5">
        <f t="shared" si="156"/>
        <v>2.1844620040132034E-5</v>
      </c>
      <c r="BD27" s="5">
        <f t="shared" si="157"/>
        <v>6.8370515310626673E-5</v>
      </c>
      <c r="BE27" s="5">
        <f t="shared" si="158"/>
        <v>1.2477392051343718E-4</v>
      </c>
      <c r="BF27" s="5">
        <f t="shared" si="159"/>
        <v>1.1385413119647613E-4</v>
      </c>
      <c r="BG27" s="5">
        <f t="shared" si="160"/>
        <v>6.9260003143623854E-5</v>
      </c>
      <c r="BH27" s="5">
        <f t="shared" si="161"/>
        <v>3.1599301569326281E-5</v>
      </c>
      <c r="BI27" s="5">
        <f t="shared" si="162"/>
        <v>1.1533535250913729E-5</v>
      </c>
      <c r="BJ27" s="8">
        <f t="shared" si="163"/>
        <v>0.57331197054941996</v>
      </c>
      <c r="BK27" s="8">
        <f t="shared" si="164"/>
        <v>0.23065442789429985</v>
      </c>
      <c r="BL27" s="8">
        <f t="shared" si="165"/>
        <v>0.18706369804987899</v>
      </c>
      <c r="BM27" s="8">
        <f t="shared" si="166"/>
        <v>0.5249676052626101</v>
      </c>
      <c r="BN27" s="8">
        <f t="shared" si="167"/>
        <v>0.47219618502784932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1.4576</v>
      </c>
      <c r="F31">
        <f>VLOOKUP(B31,home!$B$2:$E$405,3,FALSE)</f>
        <v>0.85760000000000003</v>
      </c>
      <c r="G31">
        <f>VLOOKUP(C31,away!$B$2:$E$405,4,FALSE)</f>
        <v>1.2005999999999999</v>
      </c>
      <c r="H31">
        <f>VLOOKUP(A31,away!$A$2:$E$405,3,FALSE)</f>
        <v>1.1355999999999999</v>
      </c>
      <c r="I31">
        <f>VLOOKUP(C31,away!$B$2:$E$405,3,FALSE)</f>
        <v>0.66039999999999999</v>
      </c>
      <c r="J31">
        <f>VLOOKUP(B31,home!$B$2:$E$405,4,FALSE)</f>
        <v>2.2014999999999998</v>
      </c>
      <c r="K31" s="3">
        <f t="shared" si="168"/>
        <v>1.5007953346559999</v>
      </c>
      <c r="L31" s="3">
        <f t="shared" si="169"/>
        <v>1.6510154533599999</v>
      </c>
      <c r="M31" s="5">
        <f t="shared" si="170"/>
        <v>4.277460096192285E-2</v>
      </c>
      <c r="N31" s="5">
        <f t="shared" si="171"/>
        <v>6.4195921565425848E-2</v>
      </c>
      <c r="O31" s="5">
        <f t="shared" si="172"/>
        <v>7.0621527199442147E-2</v>
      </c>
      <c r="P31" s="5">
        <f t="shared" si="173"/>
        <v>0.10598845854720457</v>
      </c>
      <c r="Q31" s="5">
        <f t="shared" si="174"/>
        <v>4.8172469794666821E-2</v>
      </c>
      <c r="R31" s="5">
        <f t="shared" si="175"/>
        <v>5.8298616373081279E-2</v>
      </c>
      <c r="S31" s="5">
        <f t="shared" si="176"/>
        <v>6.5655512223319196E-2</v>
      </c>
      <c r="T31" s="5">
        <f t="shared" si="177"/>
        <v>7.9533492057512742E-2</v>
      </c>
      <c r="U31" s="5">
        <f t="shared" si="178"/>
        <v>8.7494291469620261E-2</v>
      </c>
      <c r="V31" s="5">
        <f t="shared" si="179"/>
        <v>1.8075956757275125E-2</v>
      </c>
      <c r="W31" s="5">
        <f t="shared" si="180"/>
        <v>2.4099005975564344E-2</v>
      </c>
      <c r="X31" s="5">
        <f t="shared" si="181"/>
        <v>3.9787831276271717E-2</v>
      </c>
      <c r="Y31" s="5">
        <f t="shared" si="182"/>
        <v>3.2845162146402471E-2</v>
      </c>
      <c r="Z31" s="5">
        <f t="shared" si="183"/>
        <v>3.2083972180487828E-2</v>
      </c>
      <c r="AA31" s="5">
        <f t="shared" si="184"/>
        <v>4.8151475765709023E-2</v>
      </c>
      <c r="AB31" s="5">
        <f t="shared" si="185"/>
        <v>3.6132755092988779E-2</v>
      </c>
      <c r="AC31" s="5">
        <f t="shared" si="186"/>
        <v>2.7993288516808216E-3</v>
      </c>
      <c r="AD31" s="5">
        <f t="shared" si="187"/>
        <v>9.0419189344935098E-3</v>
      </c>
      <c r="AE31" s="5">
        <f t="shared" si="188"/>
        <v>1.4928347888877171E-2</v>
      </c>
      <c r="AF31" s="5">
        <f t="shared" si="189"/>
        <v>1.2323466528835174E-2</v>
      </c>
      <c r="AG31" s="5">
        <f t="shared" si="190"/>
        <v>6.7820778926905283E-3</v>
      </c>
      <c r="AH31" s="5">
        <f t="shared" si="191"/>
        <v>1.3242783468789435E-2</v>
      </c>
      <c r="AI31" s="5">
        <f t="shared" si="192"/>
        <v>1.9874707647818783E-2</v>
      </c>
      <c r="AJ31" s="5">
        <f t="shared" si="193"/>
        <v>1.491393425774918E-2</v>
      </c>
      <c r="AK31" s="5">
        <f t="shared" si="194"/>
        <v>7.4609209851320872E-3</v>
      </c>
      <c r="AL31" s="5">
        <f t="shared" si="195"/>
        <v>2.7745114463649127E-4</v>
      </c>
      <c r="AM31" s="5">
        <f t="shared" si="196"/>
        <v>2.7140139506451203E-3</v>
      </c>
      <c r="AN31" s="5">
        <f t="shared" si="197"/>
        <v>4.4808789731497177E-3</v>
      </c>
      <c r="AO31" s="5">
        <f t="shared" si="198"/>
        <v>3.6990002146530367E-3</v>
      </c>
      <c r="AP31" s="5">
        <f t="shared" si="199"/>
        <v>2.0357021721247068E-3</v>
      </c>
      <c r="AQ31" s="5">
        <f t="shared" si="200"/>
        <v>8.4024393615410244E-4</v>
      </c>
      <c r="AR31" s="5">
        <f t="shared" si="201"/>
        <v>4.3728080304943412E-3</v>
      </c>
      <c r="AS31" s="5">
        <f t="shared" si="202"/>
        <v>6.5626898915121983E-3</v>
      </c>
      <c r="AT31" s="5">
        <f t="shared" si="203"/>
        <v>4.9246271859877998E-3</v>
      </c>
      <c r="AU31" s="5">
        <f t="shared" si="204"/>
        <v>2.4636191685501983E-3</v>
      </c>
      <c r="AV31" s="5">
        <f t="shared" si="205"/>
        <v>9.2434703863230802E-4</v>
      </c>
      <c r="AW31" s="5">
        <f t="shared" si="206"/>
        <v>1.9096625412224096E-5</v>
      </c>
      <c r="AX31" s="5">
        <f t="shared" si="207"/>
        <v>6.7886324588658283E-4</v>
      </c>
      <c r="AY31" s="5">
        <f t="shared" si="208"/>
        <v>1.1208137096768778E-3</v>
      </c>
      <c r="AZ31" s="5">
        <f t="shared" si="209"/>
        <v>9.2524037750713701E-4</v>
      </c>
      <c r="BA31" s="5">
        <f t="shared" si="210"/>
        <v>5.0919538711230775E-4</v>
      </c>
      <c r="BB31" s="5">
        <f t="shared" si="211"/>
        <v>2.1017236322551185E-4</v>
      </c>
      <c r="BC31" s="5">
        <f t="shared" si="212"/>
        <v>6.9399563910902217E-5</v>
      </c>
      <c r="BD31" s="5">
        <f t="shared" si="213"/>
        <v>1.2032622721538113E-3</v>
      </c>
      <c r="BE31" s="5">
        <f t="shared" si="214"/>
        <v>1.8058504044160177E-3</v>
      </c>
      <c r="BF31" s="5">
        <f t="shared" si="215"/>
        <v>1.3551059310171055E-3</v>
      </c>
      <c r="BG31" s="5">
        <f t="shared" si="216"/>
        <v>6.77912219745049E-4</v>
      </c>
      <c r="BH31" s="5">
        <f t="shared" si="217"/>
        <v>2.5435187417491571E-4</v>
      </c>
      <c r="BI31" s="5">
        <f t="shared" si="218"/>
        <v>7.6346021224544641E-5</v>
      </c>
      <c r="BJ31" s="8">
        <f t="shared" si="219"/>
        <v>0.34899321795478627</v>
      </c>
      <c r="BK31" s="8">
        <f t="shared" si="220"/>
        <v>0.23669212219571592</v>
      </c>
      <c r="BL31" s="8">
        <f t="shared" si="221"/>
        <v>0.38081193229823934</v>
      </c>
      <c r="BM31" s="8">
        <f t="shared" si="222"/>
        <v>0.60742793310322141</v>
      </c>
      <c r="BN31" s="8">
        <f t="shared" si="223"/>
        <v>0.39005159444174348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1.4576</v>
      </c>
      <c r="F32">
        <f>VLOOKUP(B32,home!$B$2:$E$405,3,FALSE)</f>
        <v>0.96050000000000002</v>
      </c>
      <c r="G32">
        <f>VLOOKUP(C32,away!$B$2:$E$405,4,FALSE)</f>
        <v>1.0290999999999999</v>
      </c>
      <c r="H32">
        <f>VLOOKUP(A32,away!$A$2:$E$405,3,FALSE)</f>
        <v>1.1355999999999999</v>
      </c>
      <c r="I32">
        <f>VLOOKUP(C32,away!$B$2:$E$405,3,FALSE)</f>
        <v>0.88060000000000005</v>
      </c>
      <c r="J32">
        <f>VLOOKUP(B32,home!$B$2:$E$405,4,FALSE)</f>
        <v>0.88060000000000005</v>
      </c>
      <c r="K32" s="3">
        <f t="shared" si="168"/>
        <v>1.4407655216799997</v>
      </c>
      <c r="L32" s="3">
        <f t="shared" si="169"/>
        <v>0.880608242416</v>
      </c>
      <c r="M32" s="5">
        <f t="shared" si="170"/>
        <v>9.8138673570744545E-2</v>
      </c>
      <c r="N32" s="5">
        <f t="shared" si="171"/>
        <v>0.14139481722413696</v>
      </c>
      <c r="O32" s="5">
        <f t="shared" si="172"/>
        <v>8.6421724846170903E-2</v>
      </c>
      <c r="P32" s="5">
        <f t="shared" si="173"/>
        <v>0.12451344148247881</v>
      </c>
      <c r="Q32" s="5">
        <f t="shared" si="174"/>
        <v>0.10185838880039097</v>
      </c>
      <c r="R32" s="5">
        <f t="shared" si="175"/>
        <v>3.8051841611672854E-2</v>
      </c>
      <c r="S32" s="5">
        <f t="shared" si="176"/>
        <v>3.949410702661145E-2</v>
      </c>
      <c r="T32" s="5">
        <f t="shared" si="177"/>
        <v>8.9697336736837871E-2</v>
      </c>
      <c r="U32" s="5">
        <f t="shared" si="178"/>
        <v>5.4823781430526561E-2</v>
      </c>
      <c r="V32" s="5">
        <f t="shared" si="179"/>
        <v>5.5675720049297396E-3</v>
      </c>
      <c r="W32" s="5">
        <f t="shared" si="180"/>
        <v>4.8918018225826497E-2</v>
      </c>
      <c r="X32" s="5">
        <f t="shared" si="181"/>
        <v>4.3077610052318929E-2</v>
      </c>
      <c r="Y32" s="5">
        <f t="shared" si="182"/>
        <v>1.896724923782719E-2</v>
      </c>
      <c r="Z32" s="5">
        <f t="shared" si="183"/>
        <v>1.116958845411575E-2</v>
      </c>
      <c r="AA32" s="5">
        <f t="shared" si="184"/>
        <v>1.609275793604498E-2</v>
      </c>
      <c r="AB32" s="5">
        <f t="shared" si="185"/>
        <v>1.1592945391497902E-2</v>
      </c>
      <c r="AC32" s="5">
        <f t="shared" si="186"/>
        <v>4.4149105916408739E-4</v>
      </c>
      <c r="AD32" s="5">
        <f t="shared" si="187"/>
        <v>1.761984851217116E-2</v>
      </c>
      <c r="AE32" s="5">
        <f t="shared" si="188"/>
        <v>1.5516183829939219E-2</v>
      </c>
      <c r="AF32" s="5">
        <f t="shared" si="189"/>
        <v>6.8318396857431664E-3</v>
      </c>
      <c r="AG32" s="5">
        <f t="shared" si="190"/>
        <v>2.0053914460433893E-3</v>
      </c>
      <c r="AH32" s="5">
        <f t="shared" si="191"/>
        <v>2.4590079142722287E-3</v>
      </c>
      <c r="AI32" s="5">
        <f t="shared" si="192"/>
        <v>3.5428538204216754E-3</v>
      </c>
      <c r="AJ32" s="5">
        <f t="shared" si="193"/>
        <v>2.5522108164079084E-3</v>
      </c>
      <c r="AK32" s="5">
        <f t="shared" si="194"/>
        <v>1.2257124494464257E-3</v>
      </c>
      <c r="AL32" s="5">
        <f t="shared" si="195"/>
        <v>2.2405671142737935E-5</v>
      </c>
      <c r="AM32" s="5">
        <f t="shared" si="196"/>
        <v>5.0772140467121724E-3</v>
      </c>
      <c r="AN32" s="5">
        <f t="shared" si="197"/>
        <v>4.4710365380450324E-3</v>
      </c>
      <c r="AO32" s="5">
        <f t="shared" si="198"/>
        <v>1.9686158137727765E-3</v>
      </c>
      <c r="AP32" s="5">
        <f t="shared" si="199"/>
        <v>5.7785977058626289E-4</v>
      </c>
      <c r="AQ32" s="5">
        <f t="shared" si="200"/>
        <v>1.2721701923472045E-4</v>
      </c>
      <c r="AR32" s="5">
        <f t="shared" si="201"/>
        <v>4.3308452749486038E-4</v>
      </c>
      <c r="AS32" s="5">
        <f t="shared" si="202"/>
        <v>6.2397325518766863E-4</v>
      </c>
      <c r="AT32" s="5">
        <f t="shared" si="203"/>
        <v>4.4949957626241459E-4</v>
      </c>
      <c r="AU32" s="5">
        <f t="shared" si="204"/>
        <v>2.1587449716288547E-4</v>
      </c>
      <c r="AV32" s="5">
        <f t="shared" si="205"/>
        <v>7.7756133130573072E-5</v>
      </c>
      <c r="AW32" s="5">
        <f t="shared" si="206"/>
        <v>7.8964430897194016E-7</v>
      </c>
      <c r="AX32" s="5">
        <f t="shared" si="207"/>
        <v>1.2191791574487135E-3</v>
      </c>
      <c r="AY32" s="5">
        <f t="shared" si="208"/>
        <v>1.0736192150311314E-3</v>
      </c>
      <c r="AZ32" s="5">
        <f t="shared" si="209"/>
        <v>4.7271896498630501E-4</v>
      </c>
      <c r="BA32" s="5">
        <f t="shared" si="210"/>
        <v>1.3876007230443358E-4</v>
      </c>
      <c r="BB32" s="5">
        <f t="shared" si="211"/>
        <v>3.0548315847381079E-5</v>
      </c>
      <c r="BC32" s="5">
        <f t="shared" si="212"/>
        <v>5.3802197454262199E-6</v>
      </c>
      <c r="BD32" s="5">
        <f t="shared" si="213"/>
        <v>6.3562967429135457E-5</v>
      </c>
      <c r="BE32" s="5">
        <f t="shared" si="214"/>
        <v>9.1579331927567177E-5</v>
      </c>
      <c r="BF32" s="5">
        <f t="shared" si="215"/>
        <v>6.59721719698636E-5</v>
      </c>
      <c r="BG32" s="5">
        <f t="shared" si="216"/>
        <v>3.168347692150772E-5</v>
      </c>
      <c r="BH32" s="5">
        <f t="shared" si="217"/>
        <v>1.1412115288863075E-5</v>
      </c>
      <c r="BI32" s="5">
        <f t="shared" si="218"/>
        <v>3.2884364475262229E-6</v>
      </c>
      <c r="BJ32" s="8">
        <f t="shared" si="219"/>
        <v>0.50104883288494972</v>
      </c>
      <c r="BK32" s="8">
        <f t="shared" si="220"/>
        <v>0.2692513100301025</v>
      </c>
      <c r="BL32" s="8">
        <f t="shared" si="221"/>
        <v>0.21883052270568432</v>
      </c>
      <c r="BM32" s="8">
        <f t="shared" si="222"/>
        <v>0.40884853696853513</v>
      </c>
      <c r="BN32" s="8">
        <f t="shared" si="223"/>
        <v>0.59037888753559509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1.4576</v>
      </c>
      <c r="F33">
        <f>VLOOKUP(B33,home!$B$2:$E$405,3,FALSE)</f>
        <v>0.68610000000000004</v>
      </c>
      <c r="G33">
        <f>VLOOKUP(C33,away!$B$2:$E$405,4,FALSE)</f>
        <v>1.5436000000000001</v>
      </c>
      <c r="H33">
        <f>VLOOKUP(A33,away!$A$2:$E$405,3,FALSE)</f>
        <v>1.1355999999999999</v>
      </c>
      <c r="I33">
        <f>VLOOKUP(C33,away!$B$2:$E$405,3,FALSE)</f>
        <v>1.1007</v>
      </c>
      <c r="J33">
        <f>VLOOKUP(B33,home!$B$2:$E$405,4,FALSE)</f>
        <v>0</v>
      </c>
      <c r="K33" s="3">
        <f t="shared" si="168"/>
        <v>1.5436916280960002</v>
      </c>
      <c r="L33" s="3">
        <f t="shared" si="169"/>
        <v>0</v>
      </c>
      <c r="M33" s="5">
        <f t="shared" si="170"/>
        <v>0.21359114513924643</v>
      </c>
      <c r="N33" s="5">
        <f t="shared" si="171"/>
        <v>0.32971886258689237</v>
      </c>
      <c r="O33" s="5">
        <f t="shared" si="172"/>
        <v>0</v>
      </c>
      <c r="P33" s="5">
        <f t="shared" si="173"/>
        <v>0</v>
      </c>
      <c r="Q33" s="5">
        <f t="shared" si="174"/>
        <v>0.25449212390036069</v>
      </c>
      <c r="R33" s="5">
        <f t="shared" si="175"/>
        <v>0</v>
      </c>
      <c r="S33" s="5">
        <f t="shared" si="176"/>
        <v>0</v>
      </c>
      <c r="T33" s="5">
        <f t="shared" si="177"/>
        <v>0</v>
      </c>
      <c r="U33" s="5">
        <f t="shared" si="178"/>
        <v>0</v>
      </c>
      <c r="V33" s="5">
        <f t="shared" si="179"/>
        <v>0</v>
      </c>
      <c r="W33" s="5">
        <f t="shared" si="180"/>
        <v>0.13095245369378561</v>
      </c>
      <c r="X33" s="5">
        <f t="shared" si="181"/>
        <v>0</v>
      </c>
      <c r="Y33" s="5">
        <f t="shared" si="182"/>
        <v>0</v>
      </c>
      <c r="Z33" s="5">
        <f t="shared" si="183"/>
        <v>0</v>
      </c>
      <c r="AA33" s="5">
        <f t="shared" si="184"/>
        <v>0</v>
      </c>
      <c r="AB33" s="5">
        <f t="shared" si="185"/>
        <v>0</v>
      </c>
      <c r="AC33" s="5">
        <f t="shared" si="186"/>
        <v>0</v>
      </c>
      <c r="AD33" s="5">
        <f t="shared" si="187"/>
        <v>5.0537551611431523E-2</v>
      </c>
      <c r="AE33" s="5">
        <f t="shared" si="188"/>
        <v>0</v>
      </c>
      <c r="AF33" s="5">
        <f t="shared" si="189"/>
        <v>0</v>
      </c>
      <c r="AG33" s="5">
        <f t="shared" si="190"/>
        <v>0</v>
      </c>
      <c r="AH33" s="5">
        <f t="shared" si="191"/>
        <v>0</v>
      </c>
      <c r="AI33" s="5">
        <f t="shared" si="192"/>
        <v>0</v>
      </c>
      <c r="AJ33" s="5">
        <f t="shared" si="193"/>
        <v>0</v>
      </c>
      <c r="AK33" s="5">
        <f t="shared" si="194"/>
        <v>0</v>
      </c>
      <c r="AL33" s="5">
        <f t="shared" si="195"/>
        <v>0</v>
      </c>
      <c r="AM33" s="5">
        <f t="shared" si="196"/>
        <v>1.5602879065407256E-2</v>
      </c>
      <c r="AN33" s="5">
        <f t="shared" si="197"/>
        <v>0</v>
      </c>
      <c r="AO33" s="5">
        <f t="shared" si="198"/>
        <v>0</v>
      </c>
      <c r="AP33" s="5">
        <f t="shared" si="199"/>
        <v>0</v>
      </c>
      <c r="AQ33" s="5">
        <f t="shared" si="200"/>
        <v>0</v>
      </c>
      <c r="AR33" s="5">
        <f t="shared" si="201"/>
        <v>0</v>
      </c>
      <c r="AS33" s="5">
        <f t="shared" si="202"/>
        <v>0</v>
      </c>
      <c r="AT33" s="5">
        <f t="shared" si="203"/>
        <v>0</v>
      </c>
      <c r="AU33" s="5">
        <f t="shared" si="204"/>
        <v>0</v>
      </c>
      <c r="AV33" s="5">
        <f t="shared" si="205"/>
        <v>0</v>
      </c>
      <c r="AW33" s="5">
        <f t="shared" si="206"/>
        <v>0</v>
      </c>
      <c r="AX33" s="5">
        <f t="shared" si="207"/>
        <v>4.0143389645772541E-3</v>
      </c>
      <c r="AY33" s="5">
        <f t="shared" si="208"/>
        <v>0</v>
      </c>
      <c r="AZ33" s="5">
        <f t="shared" si="209"/>
        <v>0</v>
      </c>
      <c r="BA33" s="5">
        <f t="shared" si="210"/>
        <v>0</v>
      </c>
      <c r="BB33" s="5">
        <f t="shared" si="211"/>
        <v>0</v>
      </c>
      <c r="BC33" s="5">
        <f t="shared" si="212"/>
        <v>0</v>
      </c>
      <c r="BD33" s="5">
        <f t="shared" si="213"/>
        <v>0</v>
      </c>
      <c r="BE33" s="5">
        <f t="shared" si="214"/>
        <v>0</v>
      </c>
      <c r="BF33" s="5">
        <f t="shared" si="215"/>
        <v>0</v>
      </c>
      <c r="BG33" s="5">
        <f t="shared" si="216"/>
        <v>0</v>
      </c>
      <c r="BH33" s="5">
        <f t="shared" si="217"/>
        <v>0</v>
      </c>
      <c r="BI33" s="5">
        <f t="shared" si="218"/>
        <v>0</v>
      </c>
      <c r="BJ33" s="8">
        <f t="shared" si="219"/>
        <v>0.7853182098224547</v>
      </c>
      <c r="BK33" s="8">
        <f t="shared" si="220"/>
        <v>0.21359114513924643</v>
      </c>
      <c r="BL33" s="8">
        <f t="shared" si="221"/>
        <v>0</v>
      </c>
      <c r="BM33" s="8">
        <f t="shared" si="222"/>
        <v>0.20110722333520165</v>
      </c>
      <c r="BN33" s="8">
        <f t="shared" si="223"/>
        <v>0.79780213162649949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1.2811999999999999</v>
      </c>
      <c r="F34">
        <f>VLOOKUP(B34,home!$B$2:$E$405,3,FALSE)</f>
        <v>0.97560000000000002</v>
      </c>
      <c r="G34">
        <f>VLOOKUP(C34,away!$B$2:$E$405,4,FALSE)</f>
        <v>0.39029999999999998</v>
      </c>
      <c r="H34">
        <f>VLOOKUP(A34,away!$A$2:$E$405,3,FALSE)</f>
        <v>0.82809999999999995</v>
      </c>
      <c r="I34">
        <f>VLOOKUP(C34,away!$B$2:$E$405,3,FALSE)</f>
        <v>1.5095000000000001</v>
      </c>
      <c r="J34">
        <f>VLOOKUP(B34,home!$B$2:$E$405,4,FALSE)</f>
        <v>0.90569999999999995</v>
      </c>
      <c r="K34" s="3">
        <f t="shared" si="168"/>
        <v>0.48785108241599989</v>
      </c>
      <c r="L34" s="3">
        <f t="shared" si="169"/>
        <v>1.1321403516149999</v>
      </c>
      <c r="M34" s="5">
        <f t="shared" si="170"/>
        <v>0.19790039428499673</v>
      </c>
      <c r="N34" s="5">
        <f t="shared" si="171"/>
        <v>9.6545921562488798E-2</v>
      </c>
      <c r="O34" s="5">
        <f t="shared" si="172"/>
        <v>0.22405102197056329</v>
      </c>
      <c r="P34" s="5">
        <f t="shared" si="173"/>
        <v>0.10930353358475026</v>
      </c>
      <c r="Q34" s="5">
        <f t="shared" si="174"/>
        <v>2.3550016168555191E-2</v>
      </c>
      <c r="R34" s="5">
        <f t="shared" si="175"/>
        <v>0.12682860139672683</v>
      </c>
      <c r="S34" s="5">
        <f t="shared" si="176"/>
        <v>1.5092519771470688E-2</v>
      </c>
      <c r="T34" s="5">
        <f t="shared" si="177"/>
        <v>2.6661923585607004E-2</v>
      </c>
      <c r="U34" s="5">
        <f t="shared" si="178"/>
        <v>6.1873470472700566E-2</v>
      </c>
      <c r="V34" s="5">
        <f t="shared" si="179"/>
        <v>9.2620428668989223E-4</v>
      </c>
      <c r="W34" s="5">
        <f t="shared" si="180"/>
        <v>3.8296336262479838E-3</v>
      </c>
      <c r="X34" s="5">
        <f t="shared" si="181"/>
        <v>4.335682760177019E-3</v>
      </c>
      <c r="Y34" s="5">
        <f t="shared" si="182"/>
        <v>2.454300702298952E-3</v>
      </c>
      <c r="Z34" s="5">
        <f t="shared" si="183"/>
        <v>4.7862592460042985E-2</v>
      </c>
      <c r="AA34" s="5">
        <f t="shared" si="184"/>
        <v>2.3349817538867841E-2</v>
      </c>
      <c r="AB34" s="5">
        <f t="shared" si="185"/>
        <v>5.6956168802763871E-3</v>
      </c>
      <c r="AC34" s="5">
        <f t="shared" si="186"/>
        <v>3.1972334404105628E-5</v>
      </c>
      <c r="AD34" s="5">
        <f t="shared" si="187"/>
        <v>4.6707272745544735E-4</v>
      </c>
      <c r="AE34" s="5">
        <f t="shared" si="188"/>
        <v>5.2879188189118706E-4</v>
      </c>
      <c r="AF34" s="5">
        <f t="shared" si="189"/>
        <v>2.9933331354772309E-4</v>
      </c>
      <c r="AG34" s="5">
        <f t="shared" si="190"/>
        <v>1.1296244095000074E-4</v>
      </c>
      <c r="AH34" s="5">
        <f t="shared" si="191"/>
        <v>1.3546793064229628E-2</v>
      </c>
      <c r="AI34" s="5">
        <f t="shared" si="192"/>
        <v>6.6088176596499834E-3</v>
      </c>
      <c r="AJ34" s="5">
        <f t="shared" si="193"/>
        <v>1.6120594243751096E-3</v>
      </c>
      <c r="AK34" s="5">
        <f t="shared" si="194"/>
        <v>2.6214831170010369E-4</v>
      </c>
      <c r="AL34" s="5">
        <f t="shared" si="195"/>
        <v>7.063531409218559E-7</v>
      </c>
      <c r="AM34" s="5">
        <f t="shared" si="196"/>
        <v>4.5572387131226676E-5</v>
      </c>
      <c r="AN34" s="5">
        <f t="shared" si="197"/>
        <v>5.1594338390681857E-5</v>
      </c>
      <c r="AO34" s="5">
        <f t="shared" si="198"/>
        <v>2.9206016203484929E-5</v>
      </c>
      <c r="AP34" s="5">
        <f t="shared" si="199"/>
        <v>1.102176981796227E-5</v>
      </c>
      <c r="AQ34" s="5">
        <f t="shared" si="200"/>
        <v>3.1195475892818495E-6</v>
      </c>
      <c r="AR34" s="5">
        <f t="shared" si="201"/>
        <v>3.0673742125985159E-3</v>
      </c>
      <c r="AS34" s="5">
        <f t="shared" si="202"/>
        <v>1.496421829791111E-3</v>
      </c>
      <c r="AT34" s="5">
        <f t="shared" si="203"/>
        <v>3.6501550470726231E-4</v>
      </c>
      <c r="AU34" s="5">
        <f t="shared" si="204"/>
        <v>5.9357736356686822E-5</v>
      </c>
      <c r="AV34" s="5">
        <f t="shared" si="205"/>
        <v>7.2394339828433029E-6</v>
      </c>
      <c r="AW34" s="5">
        <f t="shared" si="206"/>
        <v>1.0836946330780587E-8</v>
      </c>
      <c r="AX34" s="5">
        <f t="shared" si="207"/>
        <v>3.705423065041651E-6</v>
      </c>
      <c r="AY34" s="5">
        <f t="shared" si="208"/>
        <v>4.1950589717385841E-6</v>
      </c>
      <c r="AZ34" s="5">
        <f t="shared" si="209"/>
        <v>2.3746977696548909E-6</v>
      </c>
      <c r="BA34" s="5">
        <f t="shared" si="210"/>
        <v>8.9616372263881467E-7</v>
      </c>
      <c r="BB34" s="5">
        <f t="shared" si="211"/>
        <v>2.5364577801322873E-7</v>
      </c>
      <c r="BC34" s="5">
        <f t="shared" si="212"/>
        <v>5.7432524061111425E-8</v>
      </c>
      <c r="BD34" s="5">
        <f t="shared" si="213"/>
        <v>5.7878301993101032E-4</v>
      </c>
      <c r="BE34" s="5">
        <f t="shared" si="214"/>
        <v>2.8235992275734459E-4</v>
      </c>
      <c r="BF34" s="5">
        <f t="shared" si="215"/>
        <v>6.8874796974034325E-5</v>
      </c>
      <c r="BG34" s="5">
        <f t="shared" si="216"/>
        <v>1.1200214751654964E-5</v>
      </c>
      <c r="BH34" s="5">
        <f t="shared" si="217"/>
        <v>1.3660092224716306E-6</v>
      </c>
      <c r="BI34" s="5">
        <f t="shared" si="218"/>
        <v>1.3328181555460473E-7</v>
      </c>
      <c r="BJ34" s="8">
        <f t="shared" si="219"/>
        <v>0.15893763525018315</v>
      </c>
      <c r="BK34" s="8">
        <f t="shared" si="220"/>
        <v>0.32325952567442434</v>
      </c>
      <c r="BL34" s="8">
        <f t="shared" si="221"/>
        <v>0.46976647268197813</v>
      </c>
      <c r="BM34" s="8">
        <f t="shared" si="222"/>
        <v>0.22164255287652215</v>
      </c>
      <c r="BN34" s="8">
        <f t="shared" si="223"/>
        <v>0.7781794889680812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1.2811999999999999</v>
      </c>
      <c r="F35">
        <f>VLOOKUP(B35,home!$B$2:$E$405,3,FALSE)</f>
        <v>0.78049999999999997</v>
      </c>
      <c r="G35">
        <f>VLOOKUP(C35,away!$B$2:$E$405,4,FALSE)</f>
        <v>0.39029999999999998</v>
      </c>
      <c r="H35">
        <f>VLOOKUP(A35,away!$A$2:$E$405,3,FALSE)</f>
        <v>0.82809999999999995</v>
      </c>
      <c r="I35">
        <f>VLOOKUP(C35,away!$B$2:$E$405,3,FALSE)</f>
        <v>1.2076</v>
      </c>
      <c r="J35">
        <f>VLOOKUP(B35,home!$B$2:$E$405,4,FALSE)</f>
        <v>2.0125999999999999</v>
      </c>
      <c r="K35" s="3">
        <f t="shared" si="168"/>
        <v>0.39029086697999993</v>
      </c>
      <c r="L35" s="3">
        <f t="shared" si="169"/>
        <v>2.0126272908559999</v>
      </c>
      <c r="M35" s="5">
        <f t="shared" si="170"/>
        <v>9.045360986865536E-2</v>
      </c>
      <c r="N35" s="5">
        <f t="shared" si="171"/>
        <v>3.5303217817108164E-2</v>
      </c>
      <c r="O35" s="5">
        <f t="shared" si="172"/>
        <v>0.18204940377809734</v>
      </c>
      <c r="P35" s="5">
        <f t="shared" si="173"/>
        <v>7.1052219633745667E-2</v>
      </c>
      <c r="Q35" s="5">
        <f t="shared" si="174"/>
        <v>6.8892617445114627E-3</v>
      </c>
      <c r="R35" s="5">
        <f t="shared" si="175"/>
        <v>0.18319879916393106</v>
      </c>
      <c r="S35" s="5">
        <f t="shared" si="176"/>
        <v>1.3953058153822367E-2</v>
      </c>
      <c r="T35" s="5">
        <f t="shared" si="177"/>
        <v>1.3865516200853982E-2</v>
      </c>
      <c r="U35" s="5">
        <f t="shared" si="178"/>
        <v>7.1500818155385518E-2</v>
      </c>
      <c r="V35" s="5">
        <f t="shared" si="179"/>
        <v>1.2178074901812294E-3</v>
      </c>
      <c r="W35" s="5">
        <f t="shared" si="180"/>
        <v>8.9627197970584209E-4</v>
      </c>
      <c r="X35" s="5">
        <f t="shared" si="181"/>
        <v>1.8038614463855122E-3</v>
      </c>
      <c r="Y35" s="5">
        <f t="shared" si="182"/>
        <v>1.8152503879592299E-3</v>
      </c>
      <c r="Z35" s="5">
        <f t="shared" si="183"/>
        <v>0.12290363428312502</v>
      </c>
      <c r="AA35" s="5">
        <f t="shared" si="184"/>
        <v>4.7968165979353689E-2</v>
      </c>
      <c r="AB35" s="5">
        <f t="shared" si="185"/>
        <v>9.3607685437612446E-3</v>
      </c>
      <c r="AC35" s="5">
        <f t="shared" si="186"/>
        <v>5.9787501425883937E-5</v>
      </c>
      <c r="AD35" s="5">
        <f t="shared" si="187"/>
        <v>8.7451692002318471E-5</v>
      </c>
      <c r="AE35" s="5">
        <f t="shared" si="188"/>
        <v>1.7600766195539951E-4</v>
      </c>
      <c r="AF35" s="5">
        <f t="shared" si="189"/>
        <v>1.7711891192559722E-4</v>
      </c>
      <c r="AG35" s="5">
        <f t="shared" si="190"/>
        <v>1.188247852893924E-4</v>
      </c>
      <c r="AH35" s="5">
        <f t="shared" si="191"/>
        <v>6.1839802125900629E-2</v>
      </c>
      <c r="AI35" s="5">
        <f t="shared" si="192"/>
        <v>2.4135509985589394E-2</v>
      </c>
      <c r="AJ35" s="5">
        <f t="shared" si="193"/>
        <v>4.7099345586400646E-3</v>
      </c>
      <c r="AK35" s="5">
        <f t="shared" si="194"/>
        <v>6.1274814743689818E-4</v>
      </c>
      <c r="AL35" s="5">
        <f t="shared" si="195"/>
        <v>1.8785473299885831E-6</v>
      </c>
      <c r="AM35" s="5">
        <f t="shared" si="196"/>
        <v>6.826319338090562E-6</v>
      </c>
      <c r="AN35" s="5">
        <f t="shared" si="197"/>
        <v>1.3738836595939129E-5</v>
      </c>
      <c r="AO35" s="5">
        <f t="shared" si="198"/>
        <v>1.382557873879912E-5</v>
      </c>
      <c r="AP35" s="5">
        <f t="shared" si="199"/>
        <v>9.2752456938618622E-6</v>
      </c>
      <c r="AQ35" s="5">
        <f t="shared" si="200"/>
        <v>4.6669031532152455E-6</v>
      </c>
      <c r="AR35" s="5">
        <f t="shared" si="201"/>
        <v>2.4892094683944477E-2</v>
      </c>
      <c r="AS35" s="5">
        <f t="shared" si="202"/>
        <v>9.7151572151449352E-3</v>
      </c>
      <c r="AT35" s="5">
        <f t="shared" si="203"/>
        <v>1.895868566172959E-3</v>
      </c>
      <c r="AU35" s="5">
        <f t="shared" si="204"/>
        <v>2.4664672879059124E-4</v>
      </c>
      <c r="AV35" s="5">
        <f t="shared" si="205"/>
        <v>2.4065991404365182E-5</v>
      </c>
      <c r="AW35" s="5">
        <f t="shared" si="206"/>
        <v>4.0989383544089546E-8</v>
      </c>
      <c r="AX35" s="5">
        <f t="shared" si="207"/>
        <v>4.4404168212428394E-7</v>
      </c>
      <c r="AY35" s="5">
        <f t="shared" si="208"/>
        <v>8.9369040772093849E-7</v>
      </c>
      <c r="AZ35" s="5">
        <f t="shared" si="209"/>
        <v>8.9933285207769332E-7</v>
      </c>
      <c r="BA35" s="5">
        <f t="shared" si="210"/>
        <v>6.0334061388497595E-7</v>
      </c>
      <c r="BB35" s="5">
        <f t="shared" si="211"/>
        <v>3.035749462966788E-7</v>
      </c>
      <c r="BC35" s="5">
        <f t="shared" si="212"/>
        <v>1.2219664434736794E-7</v>
      </c>
      <c r="BD35" s="5">
        <f t="shared" si="213"/>
        <v>8.3497515145797008E-3</v>
      </c>
      <c r="BE35" s="5">
        <f t="shared" si="214"/>
        <v>3.2588317576928779E-3</v>
      </c>
      <c r="BF35" s="5">
        <f t="shared" si="215"/>
        <v>6.3594613602595512E-4</v>
      </c>
      <c r="BG35" s="5">
        <f t="shared" si="216"/>
        <v>8.2734656260717018E-5</v>
      </c>
      <c r="BH35" s="5">
        <f t="shared" si="217"/>
        <v>8.0726451803218789E-6</v>
      </c>
      <c r="BI35" s="5">
        <f t="shared" si="218"/>
        <v>6.3013593724994887E-7</v>
      </c>
      <c r="BJ35" s="8">
        <f t="shared" si="219"/>
        <v>6.1184381688363258E-2</v>
      </c>
      <c r="BK35" s="8">
        <f t="shared" si="220"/>
        <v>0.17673925488556821</v>
      </c>
      <c r="BL35" s="8">
        <f t="shared" si="221"/>
        <v>0.63448575046923017</v>
      </c>
      <c r="BM35" s="8">
        <f t="shared" si="222"/>
        <v>0.42636565661921327</v>
      </c>
      <c r="BN35" s="8">
        <f t="shared" si="223"/>
        <v>0.56894651200604907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1.4286000000000001</v>
      </c>
      <c r="F36">
        <f>VLOOKUP(B36,home!$B$2:$E$405,3,FALSE)</f>
        <v>0.7</v>
      </c>
      <c r="G36">
        <f>VLOOKUP(C36,away!$B$2:$E$405,4,FALSE)</f>
        <v>0.875</v>
      </c>
      <c r="H36">
        <f>VLOOKUP(A36,away!$A$2:$E$405,3,FALSE)</f>
        <v>1.25</v>
      </c>
      <c r="I36">
        <f>VLOOKUP(C36,away!$B$2:$E$405,3,FALSE)</f>
        <v>1.8</v>
      </c>
      <c r="J36">
        <f>VLOOKUP(B36,home!$B$2:$E$405,4,FALSE)</f>
        <v>1.2</v>
      </c>
      <c r="K36" s="3">
        <f t="shared" si="168"/>
        <v>0.87501749999999989</v>
      </c>
      <c r="L36" s="3">
        <f t="shared" si="169"/>
        <v>2.6999999999999997</v>
      </c>
      <c r="M36" s="5">
        <f t="shared" si="170"/>
        <v>2.8014935508560612E-2</v>
      </c>
      <c r="N36" s="5">
        <f t="shared" si="171"/>
        <v>2.4513558831361932E-2</v>
      </c>
      <c r="O36" s="5">
        <f t="shared" si="172"/>
        <v>7.5640325873113631E-2</v>
      </c>
      <c r="P36" s="5">
        <f t="shared" si="173"/>
        <v>6.6186608844677197E-2</v>
      </c>
      <c r="Q36" s="5">
        <f t="shared" si="174"/>
        <v>1.0724896482360616E-2</v>
      </c>
      <c r="R36" s="5">
        <f t="shared" si="175"/>
        <v>0.10211443992870342</v>
      </c>
      <c r="S36" s="5">
        <f t="shared" si="176"/>
        <v>3.9092247678204441E-2</v>
      </c>
      <c r="T36" s="5">
        <f t="shared" si="177"/>
        <v>2.8957220502373659E-2</v>
      </c>
      <c r="U36" s="5">
        <f t="shared" si="178"/>
        <v>8.935192194031423E-2</v>
      </c>
      <c r="V36" s="5">
        <f t="shared" si="179"/>
        <v>1.0261920249828978E-2</v>
      </c>
      <c r="W36" s="5">
        <f t="shared" si="180"/>
        <v>3.1281573692513273E-3</v>
      </c>
      <c r="X36" s="5">
        <f t="shared" si="181"/>
        <v>8.4460248969785816E-3</v>
      </c>
      <c r="Y36" s="5">
        <f t="shared" si="182"/>
        <v>1.1402133610921086E-2</v>
      </c>
      <c r="Z36" s="5">
        <f t="shared" si="183"/>
        <v>9.1902995935833065E-2</v>
      </c>
      <c r="AA36" s="5">
        <f t="shared" si="184"/>
        <v>8.0416729746282806E-2</v>
      </c>
      <c r="AB36" s="5">
        <f t="shared" si="185"/>
        <v>3.5183022910383992E-2</v>
      </c>
      <c r="AC36" s="5">
        <f t="shared" si="186"/>
        <v>1.5152669666220469E-3</v>
      </c>
      <c r="AD36" s="5">
        <f t="shared" si="187"/>
        <v>6.84298110212218E-4</v>
      </c>
      <c r="AE36" s="5">
        <f t="shared" si="188"/>
        <v>1.8476048975729882E-3</v>
      </c>
      <c r="AF36" s="5">
        <f t="shared" si="189"/>
        <v>2.4942666117235344E-3</v>
      </c>
      <c r="AG36" s="5">
        <f t="shared" si="190"/>
        <v>2.2448399505511809E-3</v>
      </c>
      <c r="AH36" s="5">
        <f t="shared" si="191"/>
        <v>6.2034522256687319E-2</v>
      </c>
      <c r="AI36" s="5">
        <f t="shared" si="192"/>
        <v>5.4281292578740883E-2</v>
      </c>
      <c r="AJ36" s="5">
        <f t="shared" si="193"/>
        <v>2.3748540464509194E-2</v>
      </c>
      <c r="AK36" s="5">
        <f t="shared" si="194"/>
        <v>6.9267961686345593E-3</v>
      </c>
      <c r="AL36" s="5">
        <f t="shared" si="195"/>
        <v>1.4319559220035035E-4</v>
      </c>
      <c r="AM36" s="5">
        <f t="shared" si="196"/>
        <v>1.1975456433052394E-4</v>
      </c>
      <c r="AN36" s="5">
        <f t="shared" si="197"/>
        <v>3.233373236924146E-4</v>
      </c>
      <c r="AO36" s="5">
        <f t="shared" si="198"/>
        <v>4.3650538698475973E-4</v>
      </c>
      <c r="AP36" s="5">
        <f t="shared" si="199"/>
        <v>3.9285484828628371E-4</v>
      </c>
      <c r="AQ36" s="5">
        <f t="shared" si="200"/>
        <v>2.6517702259324147E-4</v>
      </c>
      <c r="AR36" s="5">
        <f t="shared" si="201"/>
        <v>3.3498642018611136E-2</v>
      </c>
      <c r="AS36" s="5">
        <f t="shared" si="202"/>
        <v>2.9311897992520066E-2</v>
      </c>
      <c r="AT36" s="5">
        <f t="shared" si="203"/>
        <v>1.282421185083496E-2</v>
      </c>
      <c r="AU36" s="5">
        <f t="shared" si="204"/>
        <v>3.7404699310626603E-3</v>
      </c>
      <c r="AV36" s="5">
        <f t="shared" si="205"/>
        <v>8.18244161975905E-4</v>
      </c>
      <c r="AW36" s="5">
        <f t="shared" si="206"/>
        <v>9.3973986823627581E-6</v>
      </c>
      <c r="AX36" s="5">
        <f t="shared" si="207"/>
        <v>1.7464556582347364E-5</v>
      </c>
      <c r="AY36" s="5">
        <f t="shared" si="208"/>
        <v>4.7154302772337871E-5</v>
      </c>
      <c r="AZ36" s="5">
        <f t="shared" si="209"/>
        <v>6.3658308742656135E-5</v>
      </c>
      <c r="BA36" s="5">
        <f t="shared" si="210"/>
        <v>5.7292477868390508E-5</v>
      </c>
      <c r="BB36" s="5">
        <f t="shared" si="211"/>
        <v>3.8672422561163589E-5</v>
      </c>
      <c r="BC36" s="5">
        <f t="shared" si="212"/>
        <v>2.0883108183028331E-5</v>
      </c>
      <c r="BD36" s="5">
        <f t="shared" si="213"/>
        <v>1.5074388908375027E-2</v>
      </c>
      <c r="BE36" s="5">
        <f t="shared" si="214"/>
        <v>1.3190354096634042E-2</v>
      </c>
      <c r="BF36" s="5">
        <f t="shared" si="215"/>
        <v>5.7708953328757372E-3</v>
      </c>
      <c r="BG36" s="5">
        <f t="shared" si="216"/>
        <v>1.6832114689781987E-3</v>
      </c>
      <c r="BH36" s="5">
        <f t="shared" si="217"/>
        <v>3.6820987288915759E-4</v>
      </c>
      <c r="BI36" s="5">
        <f t="shared" si="218"/>
        <v>6.4438016490157718E-5</v>
      </c>
      <c r="BJ36" s="8">
        <f t="shared" si="219"/>
        <v>9.6225755585904266E-2</v>
      </c>
      <c r="BK36" s="8">
        <f t="shared" si="220"/>
        <v>0.14526132914286596</v>
      </c>
      <c r="BL36" s="8">
        <f t="shared" si="221"/>
        <v>0.64604255551861722</v>
      </c>
      <c r="BM36" s="8">
        <f t="shared" si="222"/>
        <v>0.67220011381035294</v>
      </c>
      <c r="BN36" s="8">
        <f t="shared" si="223"/>
        <v>0.30719476546877739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1.4286000000000001</v>
      </c>
      <c r="F37">
        <f>VLOOKUP(B37,home!$B$2:$E$405,3,FALSE)</f>
        <v>1.4</v>
      </c>
      <c r="G37">
        <f>VLOOKUP(C37,away!$B$2:$E$405,4,FALSE)</f>
        <v>1.8666</v>
      </c>
      <c r="H37">
        <f>VLOOKUP(A37,away!$A$2:$E$405,3,FALSE)</f>
        <v>1.25</v>
      </c>
      <c r="I37">
        <f>VLOOKUP(C37,away!$B$2:$E$405,3,FALSE)</f>
        <v>1.0667</v>
      </c>
      <c r="J37">
        <f>VLOOKUP(B37,home!$B$2:$E$405,4,FALSE)</f>
        <v>0.6</v>
      </c>
      <c r="K37" s="3">
        <f t="shared" si="168"/>
        <v>3.7332746639999996</v>
      </c>
      <c r="L37" s="3">
        <f t="shared" si="169"/>
        <v>0.80002499999999999</v>
      </c>
      <c r="M37" s="5">
        <f t="shared" si="170"/>
        <v>1.0745162088340485E-2</v>
      </c>
      <c r="N37" s="5">
        <f t="shared" si="171"/>
        <v>4.011464138497485E-2</v>
      </c>
      <c r="O37" s="5">
        <f t="shared" si="172"/>
        <v>8.5963982997245957E-3</v>
      </c>
      <c r="P37" s="5">
        <f t="shared" si="173"/>
        <v>3.2092715974014502E-2</v>
      </c>
      <c r="Q37" s="5">
        <f t="shared" si="174"/>
        <v>7.487948716898625E-2</v>
      </c>
      <c r="R37" s="5">
        <f t="shared" si="175"/>
        <v>3.4386667748685846E-3</v>
      </c>
      <c r="S37" s="5">
        <f t="shared" si="176"/>
        <v>2.3962933507218818E-2</v>
      </c>
      <c r="T37" s="5">
        <f t="shared" si="177"/>
        <v>5.9905461722368221E-2</v>
      </c>
      <c r="U37" s="5">
        <f t="shared" si="178"/>
        <v>1.2837487548555477E-2</v>
      </c>
      <c r="V37" s="5">
        <f t="shared" si="179"/>
        <v>7.952267392822978E-3</v>
      </c>
      <c r="W37" s="5">
        <f t="shared" si="180"/>
        <v>9.318189743376315E-2</v>
      </c>
      <c r="X37" s="5">
        <f t="shared" si="181"/>
        <v>7.4547847494446359E-2</v>
      </c>
      <c r="Y37" s="5">
        <f t="shared" si="182"/>
        <v>2.9820070845872224E-2</v>
      </c>
      <c r="Z37" s="5">
        <f t="shared" si="183"/>
        <v>9.1700646218808007E-4</v>
      </c>
      <c r="AA37" s="5">
        <f t="shared" si="184"/>
        <v>3.4234369920110325E-3</v>
      </c>
      <c r="AB37" s="5">
        <f t="shared" si="185"/>
        <v>6.39031529303758E-3</v>
      </c>
      <c r="AC37" s="5">
        <f t="shared" si="186"/>
        <v>1.4844463064464344E-3</v>
      </c>
      <c r="AD37" s="5">
        <f t="shared" si="187"/>
        <v>8.6968404208228642E-2</v>
      </c>
      <c r="AE37" s="5">
        <f t="shared" si="188"/>
        <v>6.9576897576688113E-2</v>
      </c>
      <c r="AF37" s="5">
        <f t="shared" si="189"/>
        <v>2.7831628741894952E-2</v>
      </c>
      <c r="AG37" s="5">
        <f t="shared" si="190"/>
        <v>7.4219995947448388E-3</v>
      </c>
      <c r="AH37" s="5">
        <f t="shared" si="191"/>
        <v>1.8340702372800463E-4</v>
      </c>
      <c r="AI37" s="5">
        <f t="shared" si="192"/>
        <v>6.8470879488340629E-4</v>
      </c>
      <c r="AJ37" s="5">
        <f t="shared" si="193"/>
        <v>1.2781029980780971E-3</v>
      </c>
      <c r="AK37" s="5">
        <f t="shared" si="194"/>
        <v>1.5905031802358001E-3</v>
      </c>
      <c r="AL37" s="5">
        <f t="shared" si="195"/>
        <v>1.7734460699538125E-4</v>
      </c>
      <c r="AM37" s="5">
        <f t="shared" si="196"/>
        <v>6.493538799981817E-2</v>
      </c>
      <c r="AN37" s="5">
        <f t="shared" si="197"/>
        <v>5.1949933784554529E-2</v>
      </c>
      <c r="AO37" s="5">
        <f t="shared" si="198"/>
        <v>2.0780622887994118E-2</v>
      </c>
      <c r="AP37" s="5">
        <f t="shared" si="199"/>
        <v>5.5416726086558324E-3</v>
      </c>
      <c r="AQ37" s="5">
        <f t="shared" si="200"/>
        <v>1.1083691571849702E-3</v>
      </c>
      <c r="AR37" s="5">
        <f t="shared" si="201"/>
        <v>2.9346040831599393E-5</v>
      </c>
      <c r="AS37" s="5">
        <f t="shared" si="202"/>
        <v>1.0955683072531947E-4</v>
      </c>
      <c r="AT37" s="5">
        <f t="shared" si="203"/>
        <v>2.04502870207486E-4</v>
      </c>
      <c r="AU37" s="5">
        <f t="shared" si="204"/>
        <v>2.5448846135362932E-4</v>
      </c>
      <c r="AV37" s="5">
        <f t="shared" si="205"/>
        <v>2.3751883126296182E-4</v>
      </c>
      <c r="AW37" s="5">
        <f t="shared" si="206"/>
        <v>1.4713262621597701E-5</v>
      </c>
      <c r="AX37" s="5">
        <f t="shared" si="207"/>
        <v>4.0403606469455136E-2</v>
      </c>
      <c r="AY37" s="5">
        <f t="shared" si="208"/>
        <v>3.2323895265725842E-2</v>
      </c>
      <c r="AZ37" s="5">
        <f t="shared" si="209"/>
        <v>1.292996215498116E-2</v>
      </c>
      <c r="BA37" s="5">
        <f t="shared" si="210"/>
        <v>3.4480976576796015E-3</v>
      </c>
      <c r="BB37" s="5">
        <f t="shared" si="211"/>
        <v>6.8964108214628062E-4</v>
      </c>
      <c r="BC37" s="5">
        <f t="shared" si="212"/>
        <v>1.1034602134881568E-4</v>
      </c>
      <c r="BD37" s="5">
        <f t="shared" si="213"/>
        <v>3.9129277193833821E-6</v>
      </c>
      <c r="BE37" s="5">
        <f t="shared" si="214"/>
        <v>1.4608033916837278E-5</v>
      </c>
      <c r="BF37" s="5">
        <f t="shared" si="215"/>
        <v>2.7267901456290651E-5</v>
      </c>
      <c r="BG37" s="5">
        <f t="shared" si="216"/>
        <v>3.3932855215739527E-5</v>
      </c>
      <c r="BH37" s="5">
        <f t="shared" si="217"/>
        <v>3.1670167163525155E-5</v>
      </c>
      <c r="BI37" s="5">
        <f t="shared" si="218"/>
        <v>2.3646686535246635E-5</v>
      </c>
      <c r="BJ37" s="8">
        <f t="shared" si="219"/>
        <v>0.79846987126151214</v>
      </c>
      <c r="BK37" s="8">
        <f t="shared" si="220"/>
        <v>0.10873876514156444</v>
      </c>
      <c r="BL37" s="8">
        <f t="shared" si="221"/>
        <v>3.939347851151058E-2</v>
      </c>
      <c r="BM37" s="8">
        <f t="shared" si="222"/>
        <v>0.74534286768276148</v>
      </c>
      <c r="BN37" s="8">
        <f t="shared" si="223"/>
        <v>0.16986707169090925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1.4286000000000001</v>
      </c>
      <c r="F38">
        <f>VLOOKUP(B38,home!$B$2:$E$405,3,FALSE)</f>
        <v>1.4</v>
      </c>
      <c r="G38">
        <f>VLOOKUP(C38,away!$B$2:$E$405,4,FALSE)</f>
        <v>0.4667</v>
      </c>
      <c r="H38">
        <f>VLOOKUP(A38,away!$A$2:$E$405,3,FALSE)</f>
        <v>1.25</v>
      </c>
      <c r="I38">
        <f>VLOOKUP(C38,away!$B$2:$E$405,3,FALSE)</f>
        <v>0.5333</v>
      </c>
      <c r="J38">
        <f>VLOOKUP(B38,home!$B$2:$E$405,4,FALSE)</f>
        <v>0.4</v>
      </c>
      <c r="K38" s="3">
        <f t="shared" si="168"/>
        <v>0.93341866799999995</v>
      </c>
      <c r="L38" s="3">
        <f t="shared" si="169"/>
        <v>0.26665</v>
      </c>
      <c r="M38" s="5">
        <f t="shared" si="170"/>
        <v>0.30117353021815191</v>
      </c>
      <c r="N38" s="5">
        <f t="shared" si="171"/>
        <v>0.28112099541308505</v>
      </c>
      <c r="O38" s="5">
        <f t="shared" si="172"/>
        <v>8.0307921832670201E-2</v>
      </c>
      <c r="P38" s="5">
        <f t="shared" si="173"/>
        <v>7.4960913426899131E-2</v>
      </c>
      <c r="Q38" s="5">
        <f t="shared" si="174"/>
        <v>0.13120179254265799</v>
      </c>
      <c r="R38" s="5">
        <f t="shared" si="175"/>
        <v>1.0707053678340754E-2</v>
      </c>
      <c r="S38" s="5">
        <f t="shared" si="176"/>
        <v>4.6643695228834534E-3</v>
      </c>
      <c r="T38" s="5">
        <f t="shared" si="177"/>
        <v>3.4984957981499747E-2</v>
      </c>
      <c r="U38" s="5">
        <f t="shared" si="178"/>
        <v>9.9941637826413254E-3</v>
      </c>
      <c r="V38" s="5">
        <f t="shared" si="179"/>
        <v>1.2899370293364368E-4</v>
      </c>
      <c r="W38" s="5">
        <f t="shared" si="180"/>
        <v>4.0822067478126715E-2</v>
      </c>
      <c r="X38" s="5">
        <f t="shared" si="181"/>
        <v>1.0885204293042489E-2</v>
      </c>
      <c r="Y38" s="5">
        <f t="shared" si="182"/>
        <v>1.4512698623698897E-3</v>
      </c>
      <c r="Z38" s="5">
        <f t="shared" si="183"/>
        <v>9.5167862110985383E-4</v>
      </c>
      <c r="AA38" s="5">
        <f t="shared" si="184"/>
        <v>8.8831459088043634E-4</v>
      </c>
      <c r="AB38" s="5">
        <f t="shared" si="185"/>
        <v>4.1458471109229086E-4</v>
      </c>
      <c r="AC38" s="5">
        <f t="shared" si="186"/>
        <v>2.0066267508676847E-6</v>
      </c>
      <c r="AD38" s="5">
        <f t="shared" si="187"/>
        <v>9.5260199626097872E-3</v>
      </c>
      <c r="AE38" s="5">
        <f t="shared" si="188"/>
        <v>2.5401132230298998E-3</v>
      </c>
      <c r="AF38" s="5">
        <f t="shared" si="189"/>
        <v>3.3866059546046139E-4</v>
      </c>
      <c r="AG38" s="5">
        <f t="shared" si="190"/>
        <v>3.0101282593177336E-5</v>
      </c>
      <c r="AH38" s="5">
        <f t="shared" si="191"/>
        <v>6.3441276079735656E-5</v>
      </c>
      <c r="AI38" s="5">
        <f t="shared" si="192"/>
        <v>5.9217271414567103E-5</v>
      </c>
      <c r="AJ38" s="5">
        <f t="shared" si="193"/>
        <v>2.7637253303189848E-5</v>
      </c>
      <c r="AK38" s="5">
        <f t="shared" si="194"/>
        <v>8.5990427218140237E-6</v>
      </c>
      <c r="AL38" s="5">
        <f t="shared" si="195"/>
        <v>1.9977661920413578E-8</v>
      </c>
      <c r="AM38" s="5">
        <f t="shared" si="196"/>
        <v>1.7783529729681279E-3</v>
      </c>
      <c r="AN38" s="5">
        <f t="shared" si="197"/>
        <v>4.7419782024195133E-4</v>
      </c>
      <c r="AO38" s="5">
        <f t="shared" si="198"/>
        <v>6.3222424383758155E-5</v>
      </c>
      <c r="AP38" s="5">
        <f t="shared" si="199"/>
        <v>5.6194198206430363E-6</v>
      </c>
      <c r="AQ38" s="5">
        <f t="shared" si="200"/>
        <v>3.7460457379361651E-7</v>
      </c>
      <c r="AR38" s="5">
        <f t="shared" si="201"/>
        <v>3.383323253332304E-6</v>
      </c>
      <c r="AS38" s="5">
        <f t="shared" si="202"/>
        <v>3.1580570845388651E-6</v>
      </c>
      <c r="AT38" s="5">
        <f t="shared" si="203"/>
        <v>1.4738947186591154E-6</v>
      </c>
      <c r="AU38" s="5">
        <f t="shared" si="204"/>
        <v>4.5858694835434212E-7</v>
      </c>
      <c r="AV38" s="5">
        <f t="shared" si="205"/>
        <v>1.0701340462377367E-7</v>
      </c>
      <c r="AW38" s="5">
        <f t="shared" si="206"/>
        <v>1.3812116377292976E-10</v>
      </c>
      <c r="AX38" s="5">
        <f t="shared" si="207"/>
        <v>2.7665797721029156E-4</v>
      </c>
      <c r="AY38" s="5">
        <f t="shared" si="208"/>
        <v>7.3770849623124235E-5</v>
      </c>
      <c r="AZ38" s="5">
        <f t="shared" si="209"/>
        <v>9.8354985260030392E-6</v>
      </c>
      <c r="BA38" s="5">
        <f t="shared" si="210"/>
        <v>8.7421189398623654E-7</v>
      </c>
      <c r="BB38" s="5">
        <f t="shared" si="211"/>
        <v>5.827715038285751E-8</v>
      </c>
      <c r="BC38" s="5">
        <f t="shared" si="212"/>
        <v>3.1079204299177925E-9</v>
      </c>
      <c r="BD38" s="5">
        <f t="shared" si="213"/>
        <v>1.5036052425017632E-7</v>
      </c>
      <c r="BE38" s="5">
        <f t="shared" si="214"/>
        <v>1.4034932026538125E-7</v>
      </c>
      <c r="BF38" s="5">
        <f t="shared" si="215"/>
        <v>6.5502337788408783E-8</v>
      </c>
      <c r="BG38" s="5">
        <f t="shared" si="216"/>
        <v>2.0380368296447532E-8</v>
      </c>
      <c r="BH38" s="5">
        <f t="shared" si="217"/>
        <v>4.7558540571548703E-9</v>
      </c>
      <c r="BI38" s="5">
        <f t="shared" si="218"/>
        <v>8.8784059184637916E-10</v>
      </c>
      <c r="BJ38" s="8">
        <f t="shared" si="219"/>
        <v>0.51558414979878786</v>
      </c>
      <c r="BK38" s="8">
        <f t="shared" si="220"/>
        <v>0.38100360432490404</v>
      </c>
      <c r="BL38" s="8">
        <f t="shared" si="221"/>
        <v>0.1024798965507991</v>
      </c>
      <c r="BM38" s="8">
        <f t="shared" si="222"/>
        <v>0.12047335147229372</v>
      </c>
      <c r="BN38" s="8">
        <f t="shared" si="223"/>
        <v>0.87947220711180507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1.4861</v>
      </c>
      <c r="F39">
        <f>VLOOKUP(B39,home!$B$2:$E$405,3,FALSE)</f>
        <v>0.25230000000000002</v>
      </c>
      <c r="G39">
        <f>VLOOKUP(C39,away!$B$2:$E$405,4,FALSE)</f>
        <v>0.82240000000000002</v>
      </c>
      <c r="H39">
        <f>VLOOKUP(A39,away!$A$2:$E$405,3,FALSE)</f>
        <v>1.0625</v>
      </c>
      <c r="I39">
        <f>VLOOKUP(C39,away!$B$2:$E$405,3,FALSE)</f>
        <v>1.6732</v>
      </c>
      <c r="J39">
        <f>VLOOKUP(B39,home!$B$2:$E$405,4,FALSE)</f>
        <v>0.58819999999999995</v>
      </c>
      <c r="K39" s="3">
        <f t="shared" si="168"/>
        <v>0.30835314787200002</v>
      </c>
      <c r="L39" s="3">
        <f t="shared" si="169"/>
        <v>1.045687255</v>
      </c>
      <c r="M39" s="5">
        <f t="shared" si="170"/>
        <v>0.25819493873512539</v>
      </c>
      <c r="N39" s="5">
        <f t="shared" si="171"/>
        <v>7.9615222123594107E-2</v>
      </c>
      <c r="O39" s="5">
        <f t="shared" si="172"/>
        <v>0.26999115674082641</v>
      </c>
      <c r="P39" s="5">
        <f t="shared" si="173"/>
        <v>8.3252623078636387E-2</v>
      </c>
      <c r="Q39" s="5">
        <f t="shared" si="174"/>
        <v>1.227480218016937E-2</v>
      </c>
      <c r="R39" s="5">
        <f t="shared" si="175"/>
        <v>0.14116315578329477</v>
      </c>
      <c r="S39" s="5">
        <f t="shared" si="176"/>
        <v>6.71101385974863E-3</v>
      </c>
      <c r="T39" s="5">
        <f t="shared" si="177"/>
        <v>1.2835604197449321E-2</v>
      </c>
      <c r="U39" s="5">
        <f t="shared" si="178"/>
        <v>4.3528103449324465E-2</v>
      </c>
      <c r="V39" s="5">
        <f t="shared" si="179"/>
        <v>2.4043396998072993E-4</v>
      </c>
      <c r="W39" s="5">
        <f t="shared" si="180"/>
        <v>1.2616579639204385E-3</v>
      </c>
      <c r="X39" s="5">
        <f t="shared" si="181"/>
        <v>1.3192996530408522E-3</v>
      </c>
      <c r="Y39" s="5">
        <f t="shared" si="182"/>
        <v>6.8978741635537051E-4</v>
      </c>
      <c r="Z39" s="5">
        <f t="shared" si="183"/>
        <v>4.9204170959390309E-2</v>
      </c>
      <c r="AA39" s="5">
        <f t="shared" si="184"/>
        <v>1.5172261003760049E-2</v>
      </c>
      <c r="AB39" s="5">
        <f t="shared" si="185"/>
        <v>2.3392072204225008E-3</v>
      </c>
      <c r="AC39" s="5">
        <f t="shared" si="186"/>
        <v>4.8453599575204286E-6</v>
      </c>
      <c r="AD39" s="5">
        <f t="shared" si="187"/>
        <v>9.7259051178161317E-5</v>
      </c>
      <c r="AE39" s="5">
        <f t="shared" si="188"/>
        <v>1.0170255025039601E-4</v>
      </c>
      <c r="AF39" s="5">
        <f t="shared" si="189"/>
        <v>5.3174530298918082E-5</v>
      </c>
      <c r="AG39" s="5">
        <f t="shared" si="190"/>
        <v>1.8534642874729998E-5</v>
      </c>
      <c r="AH39" s="5">
        <f t="shared" si="191"/>
        <v>1.2863043616268888E-2</v>
      </c>
      <c r="AI39" s="5">
        <f t="shared" si="192"/>
        <v>3.9663599902913455E-3</v>
      </c>
      <c r="AJ39" s="5">
        <f t="shared" si="193"/>
        <v>6.1151979429994595E-4</v>
      </c>
      <c r="AK39" s="5">
        <f t="shared" si="194"/>
        <v>6.2854684519475436E-5</v>
      </c>
      <c r="AL39" s="5">
        <f t="shared" si="195"/>
        <v>6.2493700023700446E-8</v>
      </c>
      <c r="AM39" s="5">
        <f t="shared" si="196"/>
        <v>5.9980269179659989E-6</v>
      </c>
      <c r="AN39" s="5">
        <f t="shared" si="197"/>
        <v>6.2720603032639746E-6</v>
      </c>
      <c r="AO39" s="5">
        <f t="shared" si="198"/>
        <v>3.2793067608572863E-6</v>
      </c>
      <c r="AP39" s="5">
        <f t="shared" si="199"/>
        <v>1.1430430950212661E-6</v>
      </c>
      <c r="AQ39" s="5">
        <f t="shared" si="200"/>
        <v>2.9881639909487286E-7</v>
      </c>
      <c r="AR39" s="5">
        <f t="shared" si="201"/>
        <v>2.6901441540082985E-3</v>
      </c>
      <c r="AS39" s="5">
        <f t="shared" si="202"/>
        <v>8.2951441811791719E-4</v>
      </c>
      <c r="AT39" s="5">
        <f t="shared" si="203"/>
        <v>1.2789169101593508E-4</v>
      </c>
      <c r="AU39" s="5">
        <f t="shared" si="204"/>
        <v>1.314526850381226E-5</v>
      </c>
      <c r="AV39" s="5">
        <f t="shared" si="205"/>
        <v>1.0133462306932911E-6</v>
      </c>
      <c r="AW39" s="5">
        <f t="shared" si="206"/>
        <v>5.5973690076859453E-10</v>
      </c>
      <c r="AX39" s="5">
        <f t="shared" si="207"/>
        <v>3.082517468626345E-7</v>
      </c>
      <c r="AY39" s="5">
        <f t="shared" si="208"/>
        <v>3.223349230257431E-7</v>
      </c>
      <c r="AZ39" s="5">
        <f t="shared" si="209"/>
        <v>1.6853076042471279E-7</v>
      </c>
      <c r="BA39" s="5">
        <f t="shared" si="210"/>
        <v>5.8743489417193537E-8</v>
      </c>
      <c r="BB39" s="5">
        <f t="shared" si="211"/>
        <v>1.5356829549446657E-8</v>
      </c>
      <c r="BC39" s="5">
        <f t="shared" si="212"/>
        <v>3.2116881874127541E-9</v>
      </c>
      <c r="BD39" s="5">
        <f t="shared" si="213"/>
        <v>4.6884157599320567E-4</v>
      </c>
      <c r="BE39" s="5">
        <f t="shared" si="214"/>
        <v>1.4456877581077448E-4</v>
      </c>
      <c r="BF39" s="5">
        <f t="shared" si="215"/>
        <v>2.2289118552626879E-5</v>
      </c>
      <c r="BG39" s="5">
        <f t="shared" si="216"/>
        <v>2.2909732896648994E-6</v>
      </c>
      <c r="BH39" s="5">
        <f t="shared" si="217"/>
        <v>1.7660720638971067E-7</v>
      </c>
      <c r="BI39" s="5">
        <f t="shared" si="218"/>
        <v>1.0891477605429456E-8</v>
      </c>
      <c r="BJ39" s="8">
        <f t="shared" si="219"/>
        <v>0.10828491199204535</v>
      </c>
      <c r="BK39" s="8">
        <f t="shared" si="220"/>
        <v>0.3484042398320718</v>
      </c>
      <c r="BL39" s="8">
        <f t="shared" si="221"/>
        <v>0.49399754910321486</v>
      </c>
      <c r="BM39" s="8">
        <f t="shared" si="222"/>
        <v>0.15539865146988954</v>
      </c>
      <c r="BN39" s="8">
        <f t="shared" si="223"/>
        <v>0.84449189864164642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1.4861</v>
      </c>
      <c r="F40">
        <f>VLOOKUP(B40,home!$B$2:$E$405,3,FALSE)</f>
        <v>0.67290000000000005</v>
      </c>
      <c r="G40">
        <f>VLOOKUP(C40,away!$B$2:$E$405,4,FALSE)</f>
        <v>1.5477000000000001</v>
      </c>
      <c r="H40">
        <f>VLOOKUP(A40,away!$A$2:$E$405,3,FALSE)</f>
        <v>1.0625</v>
      </c>
      <c r="I40">
        <f>VLOOKUP(C40,away!$B$2:$E$405,3,FALSE)</f>
        <v>0.56469999999999998</v>
      </c>
      <c r="J40">
        <f>VLOOKUP(B40,home!$B$2:$E$405,4,FALSE)</f>
        <v>0.73199999999999998</v>
      </c>
      <c r="K40" s="3">
        <f t="shared" si="168"/>
        <v>1.5476948771130001</v>
      </c>
      <c r="L40" s="3">
        <f t="shared" si="169"/>
        <v>0.43919542499999997</v>
      </c>
      <c r="M40" s="5">
        <f t="shared" si="170"/>
        <v>0.13712116854431594</v>
      </c>
      <c r="N40" s="5">
        <f t="shared" si="171"/>
        <v>0.21222173009978601</v>
      </c>
      <c r="O40" s="5">
        <f t="shared" si="172"/>
        <v>6.0222989895317464E-2</v>
      </c>
      <c r="P40" s="5">
        <f t="shared" si="173"/>
        <v>9.3206812945410791E-2</v>
      </c>
      <c r="Q40" s="5">
        <f t="shared" si="174"/>
        <v>0.16422724224374835</v>
      </c>
      <c r="R40" s="5">
        <f t="shared" si="175"/>
        <v>1.322483082092233E-2</v>
      </c>
      <c r="S40" s="5">
        <f t="shared" si="176"/>
        <v>1.5839111625994315E-2</v>
      </c>
      <c r="T40" s="5">
        <f t="shared" si="177"/>
        <v>7.2127853453821E-2</v>
      </c>
      <c r="U40" s="5">
        <f t="shared" si="178"/>
        <v>2.0468002912227598E-2</v>
      </c>
      <c r="V40" s="5">
        <f t="shared" si="179"/>
        <v>1.1962762004325044E-3</v>
      </c>
      <c r="W40" s="5">
        <f t="shared" si="180"/>
        <v>8.4724553834348335E-2</v>
      </c>
      <c r="X40" s="5">
        <f t="shared" si="181"/>
        <v>3.7210636429211991E-2</v>
      </c>
      <c r="Y40" s="5">
        <f t="shared" si="182"/>
        <v>8.1713706405241223E-3</v>
      </c>
      <c r="Z40" s="5">
        <f t="shared" si="183"/>
        <v>1.9360950643160268E-3</v>
      </c>
      <c r="AA40" s="5">
        <f t="shared" si="184"/>
        <v>2.9964844126456783E-3</v>
      </c>
      <c r="AB40" s="5">
        <f t="shared" si="185"/>
        <v>2.3188217874003376E-3</v>
      </c>
      <c r="AC40" s="5">
        <f t="shared" si="186"/>
        <v>5.0822337110883163E-5</v>
      </c>
      <c r="AD40" s="5">
        <f t="shared" si="187"/>
        <v>3.2781939483776397E-2</v>
      </c>
      <c r="AE40" s="5">
        <f t="shared" si="188"/>
        <v>1.4397677843901452E-2</v>
      </c>
      <c r="AF40" s="5">
        <f t="shared" si="189"/>
        <v>3.1616971198326909E-3</v>
      </c>
      <c r="AG40" s="5">
        <f t="shared" si="190"/>
        <v>4.6286763675539808E-4</v>
      </c>
      <c r="AH40" s="5">
        <f t="shared" si="191"/>
        <v>2.1258102365316988E-4</v>
      </c>
      <c r="AI40" s="5">
        <f t="shared" si="192"/>
        <v>3.2901056127944845E-4</v>
      </c>
      <c r="AJ40" s="5">
        <f t="shared" si="193"/>
        <v>2.5460398010413766E-4</v>
      </c>
      <c r="AK40" s="5">
        <f t="shared" si="194"/>
        <v>1.3134975856658471E-4</v>
      </c>
      <c r="AL40" s="5">
        <f t="shared" si="195"/>
        <v>1.381840052511442E-6</v>
      </c>
      <c r="AM40" s="5">
        <f t="shared" si="196"/>
        <v>1.0147287960173812E-2</v>
      </c>
      <c r="AN40" s="5">
        <f t="shared" si="197"/>
        <v>4.4566424482659194E-3</v>
      </c>
      <c r="AO40" s="5">
        <f t="shared" si="198"/>
        <v>9.7866848706959562E-4</v>
      </c>
      <c r="AP40" s="5">
        <f t="shared" si="199"/>
        <v>1.4327557403754599E-4</v>
      </c>
      <c r="AQ40" s="5">
        <f t="shared" si="200"/>
        <v>1.5731494157884739E-5</v>
      </c>
      <c r="AR40" s="5">
        <f t="shared" si="201"/>
        <v>1.8672922606057812E-5</v>
      </c>
      <c r="AS40" s="5">
        <f t="shared" si="202"/>
        <v>2.88999866581232E-5</v>
      </c>
      <c r="AT40" s="5">
        <f t="shared" si="203"/>
        <v>2.2364180649705676E-5</v>
      </c>
      <c r="AU40" s="5">
        <f t="shared" si="204"/>
        <v>1.153764260745972E-5</v>
      </c>
      <c r="AV40" s="5">
        <f t="shared" si="205"/>
        <v>4.4641875893815233E-6</v>
      </c>
      <c r="AW40" s="5">
        <f t="shared" si="206"/>
        <v>2.6091462808288473E-8</v>
      </c>
      <c r="AX40" s="5">
        <f t="shared" si="207"/>
        <v>2.6174842654252428E-3</v>
      </c>
      <c r="AY40" s="5">
        <f t="shared" si="208"/>
        <v>1.1495871143842522E-3</v>
      </c>
      <c r="AZ40" s="5">
        <f t="shared" si="209"/>
        <v>2.5244670063825762E-4</v>
      </c>
      <c r="BA40" s="5">
        <f t="shared" si="210"/>
        <v>3.6957811992222435E-5</v>
      </c>
      <c r="BB40" s="5">
        <f t="shared" si="211"/>
        <v>4.0579254862485568E-6</v>
      </c>
      <c r="BC40" s="5">
        <f t="shared" si="212"/>
        <v>3.564444617102535E-7</v>
      </c>
      <c r="BD40" s="5">
        <f t="shared" si="213"/>
        <v>1.3668436966599432E-6</v>
      </c>
      <c r="BE40" s="5">
        <f t="shared" si="214"/>
        <v>2.115456987134789E-6</v>
      </c>
      <c r="BF40" s="5">
        <f t="shared" si="215"/>
        <v>1.6370409708707081E-6</v>
      </c>
      <c r="BG40" s="5">
        <f t="shared" si="216"/>
        <v>8.4454664141356237E-7</v>
      </c>
      <c r="BH40" s="5">
        <f t="shared" si="217"/>
        <v>3.2677512759969024E-7</v>
      </c>
      <c r="BI40" s="5">
        <f t="shared" si="218"/>
        <v>1.0114963819079739E-7</v>
      </c>
      <c r="BJ40" s="8">
        <f t="shared" si="219"/>
        <v>0.64929006501179864</v>
      </c>
      <c r="BK40" s="8">
        <f t="shared" si="220"/>
        <v>0.2485651606077012</v>
      </c>
      <c r="BL40" s="8">
        <f t="shared" si="221"/>
        <v>0.10025100588528933</v>
      </c>
      <c r="BM40" s="8">
        <f t="shared" si="222"/>
        <v>0.31866799099668269</v>
      </c>
      <c r="BN40" s="8">
        <f t="shared" si="223"/>
        <v>0.68022477454950081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2</v>
      </c>
      <c r="F41">
        <f>VLOOKUP(B41,home!$B$2:$E$405,3,FALSE)</f>
        <v>0.75</v>
      </c>
      <c r="G41">
        <f>VLOOKUP(C41,away!$B$2:$E$405,4,FALSE)</f>
        <v>0.83330000000000004</v>
      </c>
      <c r="H41">
        <f>VLOOKUP(A41,away!$A$2:$E$405,3,FALSE)</f>
        <v>1.4137999999999999</v>
      </c>
      <c r="I41">
        <f>VLOOKUP(C41,away!$B$2:$E$405,3,FALSE)</f>
        <v>1.1789000000000001</v>
      </c>
      <c r="J41">
        <f>VLOOKUP(B41,home!$B$2:$E$405,4,FALSE)</f>
        <v>1.5914999999999999</v>
      </c>
      <c r="K41" s="3">
        <f t="shared" si="168"/>
        <v>1.2499500000000001</v>
      </c>
      <c r="L41" s="3">
        <f t="shared" si="169"/>
        <v>2.6525989170300002</v>
      </c>
      <c r="M41" s="5">
        <f t="shared" si="170"/>
        <v>2.0190382192794388E-2</v>
      </c>
      <c r="N41" s="5">
        <f t="shared" si="171"/>
        <v>2.5236968221883354E-2</v>
      </c>
      <c r="O41" s="5">
        <f t="shared" si="172"/>
        <v>5.355698593902819E-2</v>
      </c>
      <c r="P41" s="5">
        <f t="shared" si="173"/>
        <v>6.6943554574488306E-2</v>
      </c>
      <c r="Q41" s="5">
        <f t="shared" si="174"/>
        <v>1.577247421447155E-2</v>
      </c>
      <c r="R41" s="5">
        <f t="shared" si="175"/>
        <v>7.1032601450628577E-2</v>
      </c>
      <c r="S41" s="5">
        <f t="shared" si="176"/>
        <v>5.5489780434503679E-2</v>
      </c>
      <c r="T41" s="5">
        <f t="shared" si="177"/>
        <v>4.1838048020190831E-2</v>
      </c>
      <c r="U41" s="5">
        <f t="shared" si="178"/>
        <v>8.8787200183213205E-2</v>
      </c>
      <c r="V41" s="5">
        <f t="shared" si="179"/>
        <v>2.0442533861324646E-2</v>
      </c>
      <c r="W41" s="5">
        <f t="shared" si="180"/>
        <v>6.5716013814595695E-3</v>
      </c>
      <c r="X41" s="5">
        <f t="shared" si="181"/>
        <v>1.7431822707612506E-2</v>
      </c>
      <c r="Y41" s="5">
        <f t="shared" si="182"/>
        <v>2.3119817018035952E-2</v>
      </c>
      <c r="Z41" s="5">
        <f t="shared" si="183"/>
        <v>6.2807000560586995E-2</v>
      </c>
      <c r="AA41" s="5">
        <f t="shared" si="184"/>
        <v>7.8505610350705732E-2</v>
      </c>
      <c r="AB41" s="5">
        <f t="shared" si="185"/>
        <v>4.9064043828932313E-2</v>
      </c>
      <c r="AC41" s="5">
        <f t="shared" si="186"/>
        <v>4.2362245428259077E-3</v>
      </c>
      <c r="AD41" s="5">
        <f t="shared" si="187"/>
        <v>2.0535432866888486E-3</v>
      </c>
      <c r="AE41" s="5">
        <f t="shared" si="188"/>
        <v>5.447226698345067E-3</v>
      </c>
      <c r="AF41" s="5">
        <f t="shared" si="189"/>
        <v>7.2246538204235149E-3</v>
      </c>
      <c r="AG41" s="5">
        <f t="shared" si="190"/>
        <v>6.3880362999906891E-3</v>
      </c>
      <c r="AH41" s="5">
        <f t="shared" si="191"/>
        <v>4.1650445417228912E-2</v>
      </c>
      <c r="AI41" s="5">
        <f t="shared" si="192"/>
        <v>5.2060974249265285E-2</v>
      </c>
      <c r="AJ41" s="5">
        <f t="shared" si="193"/>
        <v>3.2536807381434572E-2</v>
      </c>
      <c r="AK41" s="5">
        <f t="shared" si="194"/>
        <v>1.3556460795474713E-2</v>
      </c>
      <c r="AL41" s="5">
        <f t="shared" si="195"/>
        <v>5.6182775772052639E-4</v>
      </c>
      <c r="AM41" s="5">
        <f t="shared" si="196"/>
        <v>5.1336528623934549E-4</v>
      </c>
      <c r="AN41" s="5">
        <f t="shared" si="197"/>
        <v>1.3617522023192839E-3</v>
      </c>
      <c r="AO41" s="5">
        <f t="shared" si="198"/>
        <v>1.8060912085676752E-3</v>
      </c>
      <c r="AP41" s="5">
        <f t="shared" si="199"/>
        <v>1.5969451946346732E-3</v>
      </c>
      <c r="AQ41" s="5">
        <f t="shared" si="200"/>
        <v>1.059013773461049E-3</v>
      </c>
      <c r="AR41" s="5">
        <f t="shared" si="201"/>
        <v>2.2096385281511702E-2</v>
      </c>
      <c r="AS41" s="5">
        <f t="shared" si="202"/>
        <v>2.7619376782625559E-2</v>
      </c>
      <c r="AT41" s="5">
        <f t="shared" si="203"/>
        <v>1.726142000472141E-2</v>
      </c>
      <c r="AU41" s="5">
        <f t="shared" si="204"/>
        <v>7.1919706449671741E-3</v>
      </c>
      <c r="AV41" s="5">
        <f t="shared" si="205"/>
        <v>2.2474009269191813E-3</v>
      </c>
      <c r="AW41" s="5">
        <f t="shared" si="206"/>
        <v>5.1744586442319251E-5</v>
      </c>
      <c r="AX41" s="5">
        <f t="shared" si="207"/>
        <v>1.0694682325581157E-4</v>
      </c>
      <c r="AY41" s="5">
        <f t="shared" si="208"/>
        <v>2.8368702754816456E-4</v>
      </c>
      <c r="AZ41" s="5">
        <f t="shared" si="209"/>
        <v>3.7625395102486065E-4</v>
      </c>
      <c r="BA41" s="5">
        <f t="shared" si="210"/>
        <v>3.3268360767226804E-4</v>
      </c>
      <c r="BB41" s="5">
        <f t="shared" si="211"/>
        <v>2.2061904435627288E-4</v>
      </c>
      <c r="BC41" s="5">
        <f t="shared" si="212"/>
        <v>1.1704276762712858E-4</v>
      </c>
      <c r="BD41" s="5">
        <f t="shared" si="213"/>
        <v>9.7688079446692725E-3</v>
      </c>
      <c r="BE41" s="5">
        <f t="shared" si="214"/>
        <v>1.2210521490439359E-2</v>
      </c>
      <c r="BF41" s="5">
        <f t="shared" si="215"/>
        <v>7.6312706684873392E-3</v>
      </c>
      <c r="BG41" s="5">
        <f t="shared" si="216"/>
        <v>3.1795689240252489E-3</v>
      </c>
      <c r="BH41" s="5">
        <f t="shared" si="217"/>
        <v>9.9357554414634063E-4</v>
      </c>
      <c r="BI41" s="5">
        <f t="shared" si="218"/>
        <v>2.4838395028114384E-4</v>
      </c>
      <c r="BJ41" s="8">
        <f t="shared" si="219"/>
        <v>0.15885859255580848</v>
      </c>
      <c r="BK41" s="8">
        <f t="shared" si="220"/>
        <v>0.16814799039120562</v>
      </c>
      <c r="BL41" s="8">
        <f t="shared" si="221"/>
        <v>0.59119981175870528</v>
      </c>
      <c r="BM41" s="8">
        <f t="shared" si="222"/>
        <v>0.7280484862319061</v>
      </c>
      <c r="BN41" s="8">
        <f t="shared" si="223"/>
        <v>0.25273296659329436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2</v>
      </c>
      <c r="F42">
        <f>VLOOKUP(B42,home!$B$2:$E$405,3,FALSE)</f>
        <v>0.66669999999999996</v>
      </c>
      <c r="G42">
        <f>VLOOKUP(C42,away!$B$2:$E$405,4,FALSE)</f>
        <v>1.3332999999999999</v>
      </c>
      <c r="H42">
        <f>VLOOKUP(A42,away!$A$2:$E$405,3,FALSE)</f>
        <v>1.4137999999999999</v>
      </c>
      <c r="I42">
        <f>VLOOKUP(C42,away!$B$2:$E$405,3,FALSE)</f>
        <v>0.94310000000000005</v>
      </c>
      <c r="J42">
        <f>VLOOKUP(B42,home!$B$2:$E$405,4,FALSE)</f>
        <v>1.1789000000000001</v>
      </c>
      <c r="K42" s="3">
        <f t="shared" si="168"/>
        <v>1.7778222199999998</v>
      </c>
      <c r="L42" s="3">
        <f t="shared" si="169"/>
        <v>1.5718919501420001</v>
      </c>
      <c r="M42" s="5">
        <f t="shared" si="170"/>
        <v>3.5094383690105452E-2</v>
      </c>
      <c r="N42" s="5">
        <f t="shared" si="171"/>
        <v>6.2391575121475043E-2</v>
      </c>
      <c r="O42" s="5">
        <f t="shared" si="172"/>
        <v>5.5164579217671456E-2</v>
      </c>
      <c r="P42" s="5">
        <f t="shared" si="173"/>
        <v>9.8072814690126506E-2</v>
      </c>
      <c r="Q42" s="5">
        <f t="shared" si="174"/>
        <v>5.5460564295878777E-2</v>
      </c>
      <c r="R42" s="5">
        <f t="shared" si="175"/>
        <v>4.3356379002614236E-2</v>
      </c>
      <c r="S42" s="5">
        <f t="shared" si="176"/>
        <v>6.8517209663634074E-2</v>
      </c>
      <c r="T42" s="5">
        <f t="shared" si="177"/>
        <v>8.7178014567024675E-2</v>
      </c>
      <c r="U42" s="5">
        <f t="shared" si="178"/>
        <v>7.7079933969588996E-2</v>
      </c>
      <c r="V42" s="5">
        <f t="shared" si="179"/>
        <v>2.1274931895918798E-2</v>
      </c>
      <c r="W42" s="5">
        <f t="shared" si="180"/>
        <v>3.2866341179650656E-2</v>
      </c>
      <c r="X42" s="5">
        <f t="shared" si="181"/>
        <v>5.1662337130913387E-2</v>
      </c>
      <c r="Y42" s="5">
        <f t="shared" si="182"/>
        <v>4.060380593080247E-2</v>
      </c>
      <c r="Z42" s="5">
        <f t="shared" si="183"/>
        <v>2.2717181047171651E-2</v>
      </c>
      <c r="AA42" s="5">
        <f t="shared" si="184"/>
        <v>4.0387109241424614E-2</v>
      </c>
      <c r="AB42" s="5">
        <f t="shared" si="185"/>
        <v>3.5900550105486019E-2</v>
      </c>
      <c r="AC42" s="5">
        <f t="shared" si="186"/>
        <v>3.7158589102851505E-3</v>
      </c>
      <c r="AD42" s="5">
        <f t="shared" si="187"/>
        <v>1.4607627909820984E-2</v>
      </c>
      <c r="AE42" s="5">
        <f t="shared" si="188"/>
        <v>2.2961612722117216E-2</v>
      </c>
      <c r="AF42" s="5">
        <f t="shared" si="189"/>
        <v>1.8046587100087101E-2</v>
      </c>
      <c r="AG42" s="5">
        <f t="shared" si="190"/>
        <v>9.4557616633877909E-3</v>
      </c>
      <c r="AH42" s="5">
        <f t="shared" si="191"/>
        <v>8.9272385044918846E-3</v>
      </c>
      <c r="AI42" s="5">
        <f t="shared" si="192"/>
        <v>1.5871042976525238E-2</v>
      </c>
      <c r="AJ42" s="5">
        <f t="shared" si="193"/>
        <v>1.4107946429120756E-2</v>
      </c>
      <c r="AK42" s="5">
        <f t="shared" si="194"/>
        <v>8.3604735467535125E-3</v>
      </c>
      <c r="AL42" s="5">
        <f t="shared" si="195"/>
        <v>4.1536531376762338E-4</v>
      </c>
      <c r="AM42" s="5">
        <f t="shared" si="196"/>
        <v>5.1939530959143766E-3</v>
      </c>
      <c r="AN42" s="5">
        <f t="shared" si="197"/>
        <v>8.1643330608829282E-3</v>
      </c>
      <c r="AO42" s="5">
        <f t="shared" si="198"/>
        <v>6.4167247083400372E-3</v>
      </c>
      <c r="AP42" s="5">
        <f t="shared" si="199"/>
        <v>3.3621326384389925E-3</v>
      </c>
      <c r="AQ42" s="5">
        <f t="shared" si="200"/>
        <v>1.3212273074179844E-3</v>
      </c>
      <c r="AR42" s="5">
        <f t="shared" si="201"/>
        <v>2.8065308684416968E-3</v>
      </c>
      <c r="AS42" s="5">
        <f t="shared" si="202"/>
        <v>4.9895129390315441E-3</v>
      </c>
      <c r="AT42" s="5">
        <f t="shared" si="203"/>
        <v>4.4352334849938925E-3</v>
      </c>
      <c r="AU42" s="5">
        <f t="shared" si="204"/>
        <v>2.6283522135033934E-3</v>
      </c>
      <c r="AV42" s="5">
        <f t="shared" si="205"/>
        <v>1.1681857417881292E-3</v>
      </c>
      <c r="AW42" s="5">
        <f t="shared" si="206"/>
        <v>3.2243245185097502E-5</v>
      </c>
      <c r="AX42" s="5">
        <f t="shared" si="207"/>
        <v>1.5389875372590631E-3</v>
      </c>
      <c r="AY42" s="5">
        <f t="shared" si="208"/>
        <v>2.4191221211863827E-3</v>
      </c>
      <c r="AZ42" s="5">
        <f t="shared" si="209"/>
        <v>1.9012992943516582E-3</v>
      </c>
      <c r="BA42" s="5">
        <f t="shared" si="210"/>
        <v>9.962123518673456E-4</v>
      </c>
      <c r="BB42" s="5">
        <f t="shared" si="211"/>
        <v>3.9148454413307762E-4</v>
      </c>
      <c r="BC42" s="5">
        <f t="shared" si="212"/>
        <v>1.230742807055589E-4</v>
      </c>
      <c r="BD42" s="5">
        <f t="shared" si="213"/>
        <v>7.3526054665475689E-4</v>
      </c>
      <c r="BE42" s="5">
        <f t="shared" si="214"/>
        <v>1.3071625373321731E-3</v>
      </c>
      <c r="BF42" s="5">
        <f t="shared" si="215"/>
        <v>1.1619513020103586E-3</v>
      </c>
      <c r="BG42" s="5">
        <f t="shared" si="216"/>
        <v>6.885809477573155E-4</v>
      </c>
      <c r="BH42" s="5">
        <f t="shared" si="217"/>
        <v>3.0604362729790365E-4</v>
      </c>
      <c r="BI42" s="5">
        <f t="shared" si="218"/>
        <v>1.0881823217992225E-4</v>
      </c>
      <c r="BJ42" s="8">
        <f t="shared" si="219"/>
        <v>0.42706277856165553</v>
      </c>
      <c r="BK42" s="8">
        <f t="shared" si="220"/>
        <v>0.22950968628502397</v>
      </c>
      <c r="BL42" s="8">
        <f t="shared" si="221"/>
        <v>0.31949088543466775</v>
      </c>
      <c r="BM42" s="8">
        <f t="shared" si="222"/>
        <v>0.64685335643464614</v>
      </c>
      <c r="BN42" s="8">
        <f t="shared" si="223"/>
        <v>0.34954029601787145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1.5981000000000001</v>
      </c>
      <c r="F43">
        <f>VLOOKUP(B43,home!$B$2:$E$405,3,FALSE)</f>
        <v>0.88649999999999995</v>
      </c>
      <c r="G43">
        <f>VLOOKUP(C43,away!$B$2:$E$405,4,FALSE)</f>
        <v>0.81830000000000003</v>
      </c>
      <c r="H43">
        <f>VLOOKUP(A43,away!$A$2:$E$405,3,FALSE)</f>
        <v>1.1214999999999999</v>
      </c>
      <c r="I43">
        <f>VLOOKUP(C43,away!$B$2:$E$405,3,FALSE)</f>
        <v>0.54869999999999997</v>
      </c>
      <c r="J43">
        <f>VLOOKUP(B43,home!$B$2:$E$405,4,FALSE)</f>
        <v>0.66869999999999996</v>
      </c>
      <c r="K43" s="3">
        <f t="shared" si="168"/>
        <v>1.159298416395</v>
      </c>
      <c r="L43" s="3">
        <f t="shared" si="169"/>
        <v>0.41149594633499992</v>
      </c>
      <c r="M43" s="5">
        <f t="shared" si="170"/>
        <v>0.20787998464014151</v>
      </c>
      <c r="N43" s="5">
        <f t="shared" si="171"/>
        <v>0.24099493699353294</v>
      </c>
      <c r="O43" s="5">
        <f t="shared" si="172"/>
        <v>8.5541771003600289E-2</v>
      </c>
      <c r="P43" s="5">
        <f t="shared" si="173"/>
        <v>9.9168439660097529E-2</v>
      </c>
      <c r="Q43" s="5">
        <f t="shared" si="174"/>
        <v>0.1396925244079078</v>
      </c>
      <c r="R43" s="5">
        <f t="shared" si="175"/>
        <v>1.7600046005149174E-2</v>
      </c>
      <c r="S43" s="5">
        <f t="shared" si="176"/>
        <v>1.1826991715487399E-2</v>
      </c>
      <c r="T43" s="5">
        <f t="shared" si="177"/>
        <v>5.7482907527157096E-2</v>
      </c>
      <c r="U43" s="5">
        <f t="shared" si="178"/>
        <v>2.0403705462248581E-2</v>
      </c>
      <c r="V43" s="5">
        <f t="shared" si="179"/>
        <v>6.268917970616108E-4</v>
      </c>
      <c r="W43" s="5">
        <f t="shared" si="180"/>
        <v>5.3981774109435783E-2</v>
      </c>
      <c r="X43" s="5">
        <f t="shared" si="181"/>
        <v>2.2213281222004475E-2</v>
      </c>
      <c r="Y43" s="5">
        <f t="shared" si="182"/>
        <v>4.5703375888271067E-3</v>
      </c>
      <c r="Z43" s="5">
        <f t="shared" si="183"/>
        <v>2.4141158621427987E-3</v>
      </c>
      <c r="AA43" s="5">
        <f t="shared" si="184"/>
        <v>2.7986806959761959E-3</v>
      </c>
      <c r="AB43" s="5">
        <f t="shared" si="185"/>
        <v>1.6222530494202304E-3</v>
      </c>
      <c r="AC43" s="5">
        <f t="shared" si="186"/>
        <v>1.8691037480692443E-5</v>
      </c>
      <c r="AD43" s="5">
        <f t="shared" si="187"/>
        <v>1.5645246309815383E-2</v>
      </c>
      <c r="AE43" s="5">
        <f t="shared" si="188"/>
        <v>6.4379554359016468E-3</v>
      </c>
      <c r="AF43" s="5">
        <f t="shared" si="189"/>
        <v>1.3245962822794524E-3</v>
      </c>
      <c r="AG43" s="5">
        <f t="shared" si="190"/>
        <v>1.8168866689613532E-4</v>
      </c>
      <c r="AH43" s="5">
        <f t="shared" si="191"/>
        <v>2.4834972281369624E-4</v>
      </c>
      <c r="AI43" s="5">
        <f t="shared" si="192"/>
        <v>2.8791144037005522E-4</v>
      </c>
      <c r="AJ43" s="5">
        <f t="shared" si="193"/>
        <v>1.6688763844150426E-4</v>
      </c>
      <c r="AK43" s="5">
        <f t="shared" si="194"/>
        <v>6.449085832037906E-5</v>
      </c>
      <c r="AL43" s="5">
        <f t="shared" si="195"/>
        <v>3.566598344323236E-7</v>
      </c>
      <c r="AM43" s="5">
        <f t="shared" si="196"/>
        <v>3.6275018542157385E-3</v>
      </c>
      <c r="AN43" s="5">
        <f t="shared" si="197"/>
        <v>1.4927023083324724E-3</v>
      </c>
      <c r="AO43" s="5">
        <f t="shared" si="198"/>
        <v>3.0712047448185471E-4</v>
      </c>
      <c r="AP43" s="5">
        <f t="shared" si="199"/>
        <v>4.2126276761921672E-5</v>
      </c>
      <c r="AQ43" s="5">
        <f t="shared" si="200"/>
        <v>4.3336980304292682E-6</v>
      </c>
      <c r="AR43" s="5">
        <f t="shared" si="201"/>
        <v>2.0438980842251383E-5</v>
      </c>
      <c r="AS43" s="5">
        <f t="shared" si="202"/>
        <v>2.3694878123149767E-5</v>
      </c>
      <c r="AT43" s="5">
        <f t="shared" si="203"/>
        <v>1.3734717342420029E-5</v>
      </c>
      <c r="AU43" s="5">
        <f t="shared" si="204"/>
        <v>5.3075453549001593E-6</v>
      </c>
      <c r="AV43" s="5">
        <f t="shared" si="205"/>
        <v>1.5382572312200987E-6</v>
      </c>
      <c r="AW43" s="5">
        <f t="shared" si="206"/>
        <v>4.7262044720592214E-9</v>
      </c>
      <c r="AX43" s="5">
        <f t="shared" si="207"/>
        <v>7.0089285917703805E-4</v>
      </c>
      <c r="AY43" s="5">
        <f t="shared" si="208"/>
        <v>2.8841457036649917E-4</v>
      </c>
      <c r="AZ43" s="5">
        <f t="shared" si="209"/>
        <v>5.9340713284882484E-5</v>
      </c>
      <c r="BA43" s="5">
        <f t="shared" si="210"/>
        <v>8.1394876564522079E-6</v>
      </c>
      <c r="BB43" s="5">
        <f t="shared" si="211"/>
        <v>8.3734154396846289E-7</v>
      </c>
      <c r="BC43" s="5">
        <f t="shared" si="212"/>
        <v>6.8912530208182559E-8</v>
      </c>
      <c r="BD43" s="5">
        <f t="shared" si="213"/>
        <v>1.40175962730086E-6</v>
      </c>
      <c r="BE43" s="5">
        <f t="shared" si="214"/>
        <v>1.625057716096332E-6</v>
      </c>
      <c r="BF43" s="5">
        <f t="shared" si="215"/>
        <v>9.4196341841047683E-7</v>
      </c>
      <c r="BG43" s="5">
        <f t="shared" si="216"/>
        <v>3.6400556642176205E-7</v>
      </c>
      <c r="BH43" s="5">
        <f t="shared" si="217"/>
        <v>1.0549776917792847E-7</v>
      </c>
      <c r="BI43" s="5">
        <f t="shared" si="218"/>
        <v>2.4460679348235547E-8</v>
      </c>
      <c r="BJ43" s="8">
        <f t="shared" si="219"/>
        <v>0.5490567270401393</v>
      </c>
      <c r="BK43" s="8">
        <f t="shared" si="220"/>
        <v>0.31980977008046968</v>
      </c>
      <c r="BL43" s="8">
        <f t="shared" si="221"/>
        <v>0.12880327300001082</v>
      </c>
      <c r="BM43" s="8">
        <f t="shared" si="222"/>
        <v>0.20891777342817136</v>
      </c>
      <c r="BN43" s="8">
        <f t="shared" si="223"/>
        <v>0.79087770271042923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1.2726999999999999</v>
      </c>
      <c r="F44">
        <f>VLOOKUP(B44,home!$B$2:$E$405,3,FALSE)</f>
        <v>0.62860000000000005</v>
      </c>
      <c r="G44">
        <f>VLOOKUP(C44,away!$B$2:$E$405,4,FALSE)</f>
        <v>0.52380000000000004</v>
      </c>
      <c r="H44">
        <f>VLOOKUP(A44,away!$A$2:$E$405,3,FALSE)</f>
        <v>0.89510000000000001</v>
      </c>
      <c r="I44">
        <f>VLOOKUP(C44,away!$B$2:$E$405,3,FALSE)</f>
        <v>1.1172</v>
      </c>
      <c r="J44">
        <f>VLOOKUP(B44,home!$B$2:$E$405,4,FALSE)</f>
        <v>1.7875000000000001</v>
      </c>
      <c r="K44" s="3">
        <f t="shared" si="168"/>
        <v>0.41905006743600004</v>
      </c>
      <c r="L44" s="3">
        <f t="shared" si="169"/>
        <v>1.7875102244999999</v>
      </c>
      <c r="M44" s="5">
        <f t="shared" si="170"/>
        <v>0.11007863643219566</v>
      </c>
      <c r="N44" s="5">
        <f t="shared" si="171"/>
        <v>4.6128460020174511E-2</v>
      </c>
      <c r="O44" s="5">
        <f t="shared" si="172"/>
        <v>0.19676668812156792</v>
      </c>
      <c r="P44" s="5">
        <f t="shared" si="173"/>
        <v>8.245509392650141E-2</v>
      </c>
      <c r="Q44" s="5">
        <f t="shared" si="174"/>
        <v>9.6650671410864804E-3</v>
      </c>
      <c r="R44" s="5">
        <f t="shared" si="175"/>
        <v>0.17586123342915272</v>
      </c>
      <c r="S44" s="5">
        <f t="shared" si="176"/>
        <v>1.5440876483367432E-2</v>
      </c>
      <c r="T44" s="5">
        <f t="shared" si="177"/>
        <v>1.7276406335171066E-2</v>
      </c>
      <c r="U44" s="5">
        <f t="shared" si="178"/>
        <v>7.3694661727864583E-2</v>
      </c>
      <c r="V44" s="5">
        <f t="shared" si="179"/>
        <v>1.2851206111569153E-3</v>
      </c>
      <c r="W44" s="5">
        <f t="shared" si="180"/>
        <v>1.3500490124152525E-3</v>
      </c>
      <c r="X44" s="5">
        <f t="shared" si="181"/>
        <v>2.4132264132683914E-3</v>
      </c>
      <c r="Y44" s="5">
        <f t="shared" si="182"/>
        <v>2.1568334438753565E-3</v>
      </c>
      <c r="Z44" s="5">
        <f t="shared" si="183"/>
        <v>0.10478458428259721</v>
      </c>
      <c r="AA44" s="5">
        <f t="shared" si="184"/>
        <v>4.3909987109875578E-2</v>
      </c>
      <c r="AB44" s="5">
        <f t="shared" si="185"/>
        <v>9.2002415297536277E-3</v>
      </c>
      <c r="AC44" s="5">
        <f t="shared" si="186"/>
        <v>6.0164229031112152E-5</v>
      </c>
      <c r="AD44" s="5">
        <f t="shared" si="187"/>
        <v>1.4143453242362918E-4</v>
      </c>
      <c r="AE44" s="5">
        <f t="shared" si="188"/>
        <v>2.5281567280461393E-4</v>
      </c>
      <c r="AF44" s="5">
        <f t="shared" si="189"/>
        <v>2.2595530002604704E-4</v>
      </c>
      <c r="AG44" s="5">
        <f t="shared" si="190"/>
        <v>1.346324696921747E-4</v>
      </c>
      <c r="AH44" s="5">
        <f t="shared" si="191"/>
        <v>4.6825878943781117E-2</v>
      </c>
      <c r="AI44" s="5">
        <f t="shared" si="192"/>
        <v>1.9622387729141447E-2</v>
      </c>
      <c r="AJ44" s="5">
        <f t="shared" si="193"/>
        <v>4.1113814505760312E-3</v>
      </c>
      <c r="AK44" s="5">
        <f t="shared" si="194"/>
        <v>5.7429155803966861E-4</v>
      </c>
      <c r="AL44" s="5">
        <f t="shared" si="195"/>
        <v>1.8026557437715348E-6</v>
      </c>
      <c r="AM44" s="5">
        <f t="shared" si="196"/>
        <v>1.1853630069980188E-5</v>
      </c>
      <c r="AN44" s="5">
        <f t="shared" si="197"/>
        <v>2.1188484947530234E-5</v>
      </c>
      <c r="AO44" s="5">
        <f t="shared" si="198"/>
        <v>1.8937316742687324E-5</v>
      </c>
      <c r="AP44" s="5">
        <f t="shared" si="199"/>
        <v>1.1283549100716207E-5</v>
      </c>
      <c r="AQ44" s="5">
        <f t="shared" si="200"/>
        <v>5.042364846544499E-6</v>
      </c>
      <c r="AR44" s="5">
        <f t="shared" si="201"/>
        <v>1.6740347476641618E-2</v>
      </c>
      <c r="AS44" s="5">
        <f t="shared" si="202"/>
        <v>7.0150437389887412E-3</v>
      </c>
      <c r="AT44" s="5">
        <f t="shared" si="203"/>
        <v>1.4698272759448609E-3</v>
      </c>
      <c r="AU44" s="5">
        <f t="shared" si="204"/>
        <v>2.0531040636798874E-4</v>
      </c>
      <c r="AV44" s="5">
        <f t="shared" si="205"/>
        <v>2.1508834908454562E-5</v>
      </c>
      <c r="AW44" s="5">
        <f t="shared" si="206"/>
        <v>3.7508072382364718E-8</v>
      </c>
      <c r="AX44" s="5">
        <f t="shared" si="207"/>
        <v>8.2787741336443228E-7</v>
      </c>
      <c r="AY44" s="5">
        <f t="shared" si="208"/>
        <v>1.4798393410215355E-6</v>
      </c>
      <c r="AZ44" s="5">
        <f t="shared" si="209"/>
        <v>1.3226139763466689E-6</v>
      </c>
      <c r="BA44" s="5">
        <f t="shared" si="210"/>
        <v>7.8806200192875705E-7</v>
      </c>
      <c r="BB44" s="5">
        <f t="shared" si="211"/>
        <v>3.5216722149689789E-7</v>
      </c>
      <c r="BC44" s="5">
        <f t="shared" si="212"/>
        <v>1.2590050183189237E-7</v>
      </c>
      <c r="BD44" s="5">
        <f t="shared" si="213"/>
        <v>4.9872570460299387E-3</v>
      </c>
      <c r="BE44" s="5">
        <f t="shared" si="214"/>
        <v>2.0899104014595114E-3</v>
      </c>
      <c r="BF44" s="5">
        <f t="shared" si="215"/>
        <v>4.3788854733340315E-4</v>
      </c>
      <c r="BG44" s="5">
        <f t="shared" si="216"/>
        <v>6.1165741763171558E-5</v>
      </c>
      <c r="BH44" s="5">
        <f t="shared" si="217"/>
        <v>6.4078770526575003E-6</v>
      </c>
      <c r="BI44" s="5">
        <f t="shared" si="218"/>
        <v>5.3704426220754451E-7</v>
      </c>
      <c r="BJ44" s="8">
        <f t="shared" si="219"/>
        <v>7.9818082147100941E-2</v>
      </c>
      <c r="BK44" s="8">
        <f t="shared" si="220"/>
        <v>0.20932317417733728</v>
      </c>
      <c r="BL44" s="8">
        <f t="shared" si="221"/>
        <v>0.60360195599050548</v>
      </c>
      <c r="BM44" s="8">
        <f t="shared" si="222"/>
        <v>0.37657117519559352</v>
      </c>
      <c r="BN44" s="8">
        <f t="shared" si="223"/>
        <v>0.62095517907067876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1.2726999999999999</v>
      </c>
      <c r="F45">
        <f>VLOOKUP(B45,home!$B$2:$E$405,3,FALSE)</f>
        <v>1.7285999999999999</v>
      </c>
      <c r="G45">
        <f>VLOOKUP(C45,away!$B$2:$E$405,4,FALSE)</f>
        <v>1.4142999999999999</v>
      </c>
      <c r="H45">
        <f>VLOOKUP(A45,away!$A$2:$E$405,3,FALSE)</f>
        <v>0.89510000000000001</v>
      </c>
      <c r="I45">
        <f>VLOOKUP(C45,away!$B$2:$E$405,3,FALSE)</f>
        <v>1.5641</v>
      </c>
      <c r="J45">
        <f>VLOOKUP(B45,home!$B$2:$E$405,4,FALSE)</f>
        <v>1.5641</v>
      </c>
      <c r="K45" s="3">
        <f t="shared" si="168"/>
        <v>3.1114447538459995</v>
      </c>
      <c r="L45" s="3">
        <f t="shared" si="169"/>
        <v>2.1897805258310004</v>
      </c>
      <c r="M45" s="5">
        <f t="shared" si="170"/>
        <v>4.9854815537759911E-3</v>
      </c>
      <c r="N45" s="5">
        <f t="shared" si="171"/>
        <v>1.551205042589231E-2</v>
      </c>
      <c r="O45" s="5">
        <f t="shared" si="172"/>
        <v>1.0917110418348343E-2</v>
      </c>
      <c r="P45" s="5">
        <f t="shared" si="173"/>
        <v>3.3967985938327457E-2</v>
      </c>
      <c r="Q45" s="5">
        <f t="shared" si="174"/>
        <v>2.4132443959518617E-2</v>
      </c>
      <c r="R45" s="5">
        <f t="shared" si="175"/>
        <v>1.1953037896222965E-2</v>
      </c>
      <c r="S45" s="5">
        <f t="shared" si="176"/>
        <v>5.7859208597036561E-2</v>
      </c>
      <c r="T45" s="5">
        <f t="shared" si="177"/>
        <v>5.2844755823261827E-2</v>
      </c>
      <c r="U45" s="5">
        <f t="shared" si="178"/>
        <v>3.7191217054725369E-2</v>
      </c>
      <c r="V45" s="5">
        <f t="shared" si="179"/>
        <v>4.3801871111535266E-2</v>
      </c>
      <c r="W45" s="5">
        <f t="shared" si="180"/>
        <v>2.5028922051775596E-2</v>
      </c>
      <c r="X45" s="5">
        <f t="shared" si="181"/>
        <v>5.4807846091520285E-2</v>
      </c>
      <c r="Y45" s="5">
        <f t="shared" si="182"/>
        <v>6.000857701697692E-2</v>
      </c>
      <c r="Z45" s="5">
        <f t="shared" si="183"/>
        <v>8.7248432032229987E-3</v>
      </c>
      <c r="AA45" s="5">
        <f t="shared" si="184"/>
        <v>2.7146867612797124E-2</v>
      </c>
      <c r="AB45" s="5">
        <f t="shared" si="185"/>
        <v>4.2232989408594747E-2</v>
      </c>
      <c r="AC45" s="5">
        <f t="shared" si="186"/>
        <v>1.8652427628357178E-2</v>
      </c>
      <c r="AD45" s="5">
        <f t="shared" si="187"/>
        <v>1.9469027053104406E-2</v>
      </c>
      <c r="AE45" s="5">
        <f t="shared" si="188"/>
        <v>4.2632896297764941E-2</v>
      </c>
      <c r="AF45" s="5">
        <f t="shared" si="189"/>
        <v>4.6678343036309113E-2</v>
      </c>
      <c r="AG45" s="5">
        <f t="shared" si="190"/>
        <v>3.4071775519656261E-2</v>
      </c>
      <c r="AH45" s="5">
        <f t="shared" si="191"/>
        <v>4.7763729343366732E-3</v>
      </c>
      <c r="AI45" s="5">
        <f t="shared" si="192"/>
        <v>1.4861420508953865E-2</v>
      </c>
      <c r="AJ45" s="5">
        <f t="shared" si="193"/>
        <v>2.3120244438641926E-2</v>
      </c>
      <c r="AK45" s="5">
        <f t="shared" si="194"/>
        <v>2.3979121088749857E-2</v>
      </c>
      <c r="AL45" s="5">
        <f t="shared" si="195"/>
        <v>5.0834439366510614E-3</v>
      </c>
      <c r="AM45" s="5">
        <f t="shared" si="196"/>
        <v>1.2115360417373511E-2</v>
      </c>
      <c r="AN45" s="5">
        <f t="shared" si="197"/>
        <v>2.6529980305388254E-2</v>
      </c>
      <c r="AO45" s="5">
        <f t="shared" si="198"/>
        <v>2.9047417111709592E-2</v>
      </c>
      <c r="AP45" s="5">
        <f t="shared" si="199"/>
        <v>2.1202489438970608E-2</v>
      </c>
      <c r="AQ45" s="5">
        <f t="shared" si="200"/>
        <v>1.1607199618148826E-2</v>
      </c>
      <c r="AR45" s="5">
        <f t="shared" si="201"/>
        <v>2.0918416871433428E-3</v>
      </c>
      <c r="AS45" s="5">
        <f t="shared" si="202"/>
        <v>6.508649843338518E-3</v>
      </c>
      <c r="AT45" s="5">
        <f t="shared" si="203"/>
        <v>1.0125652204838111E-2</v>
      </c>
      <c r="AU45" s="5">
        <f t="shared" si="204"/>
        <v>1.0501802477337573E-2</v>
      </c>
      <c r="AV45" s="5">
        <f t="shared" si="205"/>
        <v>8.1689445560097287E-3</v>
      </c>
      <c r="AW45" s="5">
        <f t="shared" si="206"/>
        <v>9.6209558303269628E-4</v>
      </c>
      <c r="AX45" s="5">
        <f t="shared" si="207"/>
        <v>6.2827124352650421E-3</v>
      </c>
      <c r="AY45" s="5">
        <f t="shared" si="208"/>
        <v>1.3757761340139649E-2</v>
      </c>
      <c r="AZ45" s="5">
        <f t="shared" si="209"/>
        <v>1.5063238930834206E-2</v>
      </c>
      <c r="BA45" s="5">
        <f t="shared" si="210"/>
        <v>1.0995062422226708E-2</v>
      </c>
      <c r="BB45" s="5">
        <f t="shared" si="211"/>
        <v>6.0191933931220696E-3</v>
      </c>
      <c r="BC45" s="5">
        <f t="shared" si="212"/>
        <v>2.6361424946938646E-3</v>
      </c>
      <c r="BD45" s="5">
        <f t="shared" si="213"/>
        <v>7.6344569827132625E-4</v>
      </c>
      <c r="BE45" s="5">
        <f t="shared" si="214"/>
        <v>2.3754191127326142E-3</v>
      </c>
      <c r="BF45" s="5">
        <f t="shared" si="215"/>
        <v>3.6954926682487058E-3</v>
      </c>
      <c r="BG45" s="5">
        <f t="shared" si="216"/>
        <v>3.8327737584995972E-3</v>
      </c>
      <c r="BH45" s="5">
        <f t="shared" si="217"/>
        <v>2.9813659508905461E-3</v>
      </c>
      <c r="BI45" s="5">
        <f t="shared" si="218"/>
        <v>1.8552710894386962E-3</v>
      </c>
      <c r="BJ45" s="8">
        <f t="shared" si="219"/>
        <v>0.53044319518365268</v>
      </c>
      <c r="BK45" s="8">
        <f t="shared" si="220"/>
        <v>0.17810818010582316</v>
      </c>
      <c r="BL45" s="8">
        <f t="shared" si="221"/>
        <v>0.24907904040811962</v>
      </c>
      <c r="BM45" s="8">
        <f t="shared" si="222"/>
        <v>0.85209148295162562</v>
      </c>
      <c r="BN45" s="8">
        <f t="shared" si="223"/>
        <v>0.10146811019208568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1.2726999999999999</v>
      </c>
      <c r="F46">
        <f>VLOOKUP(B46,home!$B$2:$E$405,3,FALSE)</f>
        <v>0.62860000000000005</v>
      </c>
      <c r="G46">
        <f>VLOOKUP(C46,away!$B$2:$E$405,4,FALSE)</f>
        <v>1.4142999999999999</v>
      </c>
      <c r="H46">
        <f>VLOOKUP(A46,away!$A$2:$E$405,3,FALSE)</f>
        <v>0.89510000000000001</v>
      </c>
      <c r="I46">
        <f>VLOOKUP(C46,away!$B$2:$E$405,3,FALSE)</f>
        <v>0.89380000000000004</v>
      </c>
      <c r="J46">
        <f>VLOOKUP(B46,home!$B$2:$E$405,4,FALSE)</f>
        <v>0.22339999999999999</v>
      </c>
      <c r="K46" s="3">
        <f t="shared" si="168"/>
        <v>1.1314671828459999</v>
      </c>
      <c r="L46" s="3">
        <f t="shared" si="169"/>
        <v>0.17872902089199999</v>
      </c>
      <c r="M46" s="5">
        <f t="shared" si="170"/>
        <v>0.269767121874181</v>
      </c>
      <c r="N46" s="5">
        <f t="shared" si="171"/>
        <v>0.30523264541145312</v>
      </c>
      <c r="O46" s="5">
        <f t="shared" si="172"/>
        <v>4.8215213561425212E-2</v>
      </c>
      <c r="P46" s="5">
        <f t="shared" si="173"/>
        <v>5.4553931858664043E-2</v>
      </c>
      <c r="Q46" s="5">
        <f t="shared" si="174"/>
        <v>0.17268036070816453</v>
      </c>
      <c r="R46" s="5">
        <f t="shared" si="175"/>
        <v>4.3087289559661044E-3</v>
      </c>
      <c r="S46" s="5">
        <f t="shared" si="176"/>
        <v>2.7580561528063297E-3</v>
      </c>
      <c r="T46" s="5">
        <f t="shared" si="177"/>
        <v>3.0862991796647636E-2</v>
      </c>
      <c r="U46" s="5">
        <f t="shared" si="178"/>
        <v>4.8751854134539549E-3</v>
      </c>
      <c r="V46" s="5">
        <f t="shared" si="179"/>
        <v>6.1972302619648655E-5</v>
      </c>
      <c r="W46" s="5">
        <f t="shared" si="180"/>
        <v>6.5127387087765956E-2</v>
      </c>
      <c r="X46" s="5">
        <f t="shared" si="181"/>
        <v>1.1640154127450694E-2</v>
      </c>
      <c r="Y46" s="5">
        <f t="shared" si="182"/>
        <v>1.0402166751156175E-3</v>
      </c>
      <c r="Z46" s="5">
        <f t="shared" si="183"/>
        <v>2.5669830252961033E-4</v>
      </c>
      <c r="AA46" s="5">
        <f t="shared" si="184"/>
        <v>2.9044570520452847E-4</v>
      </c>
      <c r="AB46" s="5">
        <f t="shared" si="185"/>
        <v>1.6431489191874387E-4</v>
      </c>
      <c r="AC46" s="5">
        <f t="shared" si="186"/>
        <v>7.8327576363568959E-7</v>
      </c>
      <c r="AD46" s="5">
        <f t="shared" si="187"/>
        <v>1.8422375298578882E-2</v>
      </c>
      <c r="AE46" s="5">
        <f t="shared" si="188"/>
        <v>3.29261309961997E-3</v>
      </c>
      <c r="AF46" s="5">
        <f t="shared" si="189"/>
        <v>2.9424275773562523E-4</v>
      </c>
      <c r="AG46" s="5">
        <f t="shared" si="190"/>
        <v>1.7529906664883417E-5</v>
      </c>
      <c r="AH46" s="5">
        <f t="shared" si="191"/>
        <v>1.1469859068938917E-5</v>
      </c>
      <c r="AI46" s="5">
        <f t="shared" si="192"/>
        <v>1.2977769128372961E-5</v>
      </c>
      <c r="AJ46" s="5">
        <f t="shared" si="193"/>
        <v>7.3419599376529735E-6</v>
      </c>
      <c r="AK46" s="5">
        <f t="shared" si="194"/>
        <v>2.7690622424081326E-6</v>
      </c>
      <c r="AL46" s="5">
        <f t="shared" si="195"/>
        <v>6.3359496648897061E-9</v>
      </c>
      <c r="AM46" s="5">
        <f t="shared" si="196"/>
        <v>4.168862616082957E-3</v>
      </c>
      <c r="AN46" s="5">
        <f t="shared" si="197"/>
        <v>7.4509673360576868E-4</v>
      </c>
      <c r="AO46" s="5">
        <f t="shared" si="198"/>
        <v>6.6585204833593189E-5</v>
      </c>
      <c r="AP46" s="5">
        <f t="shared" si="199"/>
        <v>3.966902821933792E-6</v>
      </c>
      <c r="AQ46" s="5">
        <f t="shared" si="200"/>
        <v>1.7725016433448462E-7</v>
      </c>
      <c r="AR46" s="5">
        <f t="shared" si="201"/>
        <v>4.099993362321358E-7</v>
      </c>
      <c r="AS46" s="5">
        <f t="shared" si="202"/>
        <v>4.6390079393530462E-7</v>
      </c>
      <c r="AT46" s="5">
        <f t="shared" si="203"/>
        <v>2.6244426221700101E-7</v>
      </c>
      <c r="AU46" s="5">
        <f t="shared" si="204"/>
        <v>9.8982356674922285E-8</v>
      </c>
      <c r="AV46" s="5">
        <f t="shared" si="205"/>
        <v>2.7998822064608078E-8</v>
      </c>
      <c r="AW46" s="5">
        <f t="shared" si="206"/>
        <v>3.5591497078103377E-11</v>
      </c>
      <c r="AX46" s="5">
        <f t="shared" si="207"/>
        <v>7.861552066485639E-4</v>
      </c>
      <c r="AY46" s="5">
        <f t="shared" si="208"/>
        <v>1.4050875035344576E-4</v>
      </c>
      <c r="AZ46" s="5">
        <f t="shared" si="209"/>
        <v>1.2556495688714911E-5</v>
      </c>
      <c r="BA46" s="5">
        <f t="shared" si="210"/>
        <v>7.4807006009287823E-7</v>
      </c>
      <c r="BB46" s="5">
        <f t="shared" si="211"/>
        <v>3.3425457349754932E-8</v>
      </c>
      <c r="BC46" s="5">
        <f t="shared" si="212"/>
        <v>1.1948198529978007E-9</v>
      </c>
      <c r="BD46" s="5">
        <f t="shared" si="213"/>
        <v>1.2213129988523254E-8</v>
      </c>
      <c r="BE46" s="5">
        <f t="shared" si="214"/>
        <v>1.3818755781846406E-8</v>
      </c>
      <c r="BF46" s="5">
        <f t="shared" si="215"/>
        <v>7.8177343374613165E-9</v>
      </c>
      <c r="BG46" s="5">
        <f t="shared" si="216"/>
        <v>2.9485032823485966E-9</v>
      </c>
      <c r="BH46" s="5">
        <f t="shared" si="217"/>
        <v>8.340336756227879E-10</v>
      </c>
      <c r="BI46" s="5">
        <f t="shared" si="218"/>
        <v>1.8873634667112209E-10</v>
      </c>
      <c r="BJ46" s="8">
        <f t="shared" si="219"/>
        <v>0.61453520871973366</v>
      </c>
      <c r="BK46" s="8">
        <f t="shared" si="220"/>
        <v>0.32728238055033776</v>
      </c>
      <c r="BL46" s="8">
        <f t="shared" si="221"/>
        <v>5.7889748324810447E-2</v>
      </c>
      <c r="BM46" s="8">
        <f t="shared" si="222"/>
        <v>0.14506552481279539</v>
      </c>
      <c r="BN46" s="8">
        <f t="shared" si="223"/>
        <v>0.85475800236985411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1.2726999999999999</v>
      </c>
      <c r="F47">
        <f>VLOOKUP(B47,home!$B$2:$E$405,3,FALSE)</f>
        <v>1.2572000000000001</v>
      </c>
      <c r="G47">
        <f>VLOOKUP(C47,away!$B$2:$E$405,4,FALSE)</f>
        <v>0.62860000000000005</v>
      </c>
      <c r="H47">
        <f>VLOOKUP(A47,away!$A$2:$E$405,3,FALSE)</f>
        <v>0.89510000000000001</v>
      </c>
      <c r="I47">
        <f>VLOOKUP(C47,away!$B$2:$E$405,3,FALSE)</f>
        <v>0.22339999999999999</v>
      </c>
      <c r="J47">
        <f>VLOOKUP(B47,home!$B$2:$E$405,4,FALSE)</f>
        <v>1.3406</v>
      </c>
      <c r="K47" s="3">
        <f t="shared" si="168"/>
        <v>1.0057841633840001</v>
      </c>
      <c r="L47" s="3">
        <f t="shared" si="169"/>
        <v>0.26807353480399998</v>
      </c>
      <c r="M47" s="5">
        <f t="shared" si="170"/>
        <v>0.27975034510040098</v>
      </c>
      <c r="N47" s="5">
        <f t="shared" si="171"/>
        <v>0.28136846680319211</v>
      </c>
      <c r="O47" s="5">
        <f t="shared" si="172"/>
        <v>7.4993663873703348E-2</v>
      </c>
      <c r="P47" s="5">
        <f t="shared" si="173"/>
        <v>7.5427439478313638E-2</v>
      </c>
      <c r="Q47" s="5">
        <f t="shared" si="174"/>
        <v>0.14149797399314365</v>
      </c>
      <c r="R47" s="5">
        <f t="shared" si="175"/>
        <v>1.0051908281263344E-2</v>
      </c>
      <c r="S47" s="5">
        <f t="shared" si="176"/>
        <v>5.0842641715176471E-3</v>
      </c>
      <c r="T47" s="5">
        <f t="shared" si="177"/>
        <v>3.793186205594648E-2</v>
      </c>
      <c r="U47" s="5">
        <f t="shared" si="178"/>
        <v>1.0110050161083156E-2</v>
      </c>
      <c r="V47" s="5">
        <f t="shared" si="179"/>
        <v>1.5231558137678166E-4</v>
      </c>
      <c r="W47" s="5">
        <f t="shared" si="180"/>
        <v>4.7438807131075011E-2</v>
      </c>
      <c r="X47" s="5">
        <f t="shared" si="181"/>
        <v>1.271708871451248E-2</v>
      </c>
      <c r="Y47" s="5">
        <f t="shared" si="182"/>
        <v>1.7045574620577081E-3</v>
      </c>
      <c r="Z47" s="5">
        <f t="shared" si="183"/>
        <v>8.9821686149462181E-4</v>
      </c>
      <c r="AA47" s="5">
        <f t="shared" si="184"/>
        <v>9.034122945757706E-4</v>
      </c>
      <c r="AB47" s="5">
        <f t="shared" si="185"/>
        <v>4.5431888944535547E-4</v>
      </c>
      <c r="AC47" s="5">
        <f t="shared" si="186"/>
        <v>2.5667471231755957E-6</v>
      </c>
      <c r="AD47" s="5">
        <f t="shared" si="187"/>
        <v>1.1928300235565802E-2</v>
      </c>
      <c r="AE47" s="5">
        <f t="shared" si="188"/>
        <v>3.1976616083515103E-3</v>
      </c>
      <c r="AF47" s="5">
        <f t="shared" si="189"/>
        <v>4.2860422522891654E-4</v>
      </c>
      <c r="AG47" s="5">
        <f t="shared" si="190"/>
        <v>3.8299149896348481E-5</v>
      </c>
      <c r="AH47" s="5">
        <f t="shared" si="191"/>
        <v>6.0197042270354507E-5</v>
      </c>
      <c r="AI47" s="5">
        <f t="shared" si="192"/>
        <v>6.0545231798079805E-5</v>
      </c>
      <c r="AJ47" s="5">
        <f t="shared" si="193"/>
        <v>3.0447717655461016E-5</v>
      </c>
      <c r="AK47" s="5">
        <f t="shared" si="194"/>
        <v>1.0207944076350038E-5</v>
      </c>
      <c r="AL47" s="5">
        <f t="shared" si="195"/>
        <v>2.7682276955902202E-8</v>
      </c>
      <c r="AM47" s="5">
        <f t="shared" si="196"/>
        <v>2.3994590946043457E-3</v>
      </c>
      <c r="AN47" s="5">
        <f t="shared" si="197"/>
        <v>6.4323148110819232E-4</v>
      </c>
      <c r="AO47" s="5">
        <f t="shared" si="198"/>
        <v>8.6216668418942716E-5</v>
      </c>
      <c r="AP47" s="5">
        <f t="shared" si="199"/>
        <v>7.7041356873634576E-6</v>
      </c>
      <c r="AQ47" s="5">
        <f t="shared" si="200"/>
        <v>5.1631872158029134E-7</v>
      </c>
      <c r="AR47" s="5">
        <f t="shared" si="201"/>
        <v>3.2274467812319477E-6</v>
      </c>
      <c r="AS47" s="5">
        <f t="shared" si="202"/>
        <v>3.2461148607277587E-6</v>
      </c>
      <c r="AT47" s="5">
        <f t="shared" si="203"/>
        <v>1.6324454597227189E-6</v>
      </c>
      <c r="AU47" s="5">
        <f t="shared" si="204"/>
        <v>5.4729593032574154E-7</v>
      </c>
      <c r="AV47" s="5">
        <f t="shared" si="205"/>
        <v>1.3761539485153599E-7</v>
      </c>
      <c r="AW47" s="5">
        <f t="shared" si="206"/>
        <v>2.0732804030876724E-10</v>
      </c>
      <c r="AX47" s="5">
        <f t="shared" si="207"/>
        <v>4.0222299300679353E-4</v>
      </c>
      <c r="AY47" s="5">
        <f t="shared" si="208"/>
        <v>1.078253395147757E-4</v>
      </c>
      <c r="AZ47" s="5">
        <f t="shared" si="209"/>
        <v>1.4452559952583668E-5</v>
      </c>
      <c r="BA47" s="5">
        <f t="shared" si="210"/>
        <v>1.2914496111519451E-6</v>
      </c>
      <c r="BB47" s="5">
        <f t="shared" si="211"/>
        <v>8.6550865570688255E-8</v>
      </c>
      <c r="BC47" s="5">
        <f t="shared" si="212"/>
        <v>4.6403992947760455E-9</v>
      </c>
      <c r="BD47" s="5">
        <f t="shared" si="213"/>
        <v>1.4419884450610676E-7</v>
      </c>
      <c r="BE47" s="5">
        <f t="shared" si="214"/>
        <v>1.4503291418251411E-7</v>
      </c>
      <c r="BF47" s="5">
        <f t="shared" si="215"/>
        <v>7.2935904127101696E-8</v>
      </c>
      <c r="BG47" s="5">
        <f t="shared" si="216"/>
        <v>2.4452592437710879E-8</v>
      </c>
      <c r="BH47" s="5">
        <f t="shared" si="217"/>
        <v>6.1485075568832407E-9</v>
      </c>
      <c r="BI47" s="5">
        <f t="shared" si="218"/>
        <v>1.2368143058320031E-9</v>
      </c>
      <c r="BJ47" s="8">
        <f t="shared" si="219"/>
        <v>0.54191463261086059</v>
      </c>
      <c r="BK47" s="8">
        <f t="shared" si="220"/>
        <v>0.36052478410052397</v>
      </c>
      <c r="BL47" s="8">
        <f t="shared" si="221"/>
        <v>9.6683936359875197E-2</v>
      </c>
      <c r="BM47" s="8">
        <f t="shared" si="222"/>
        <v>0.13682394727055058</v>
      </c>
      <c r="BN47" s="8">
        <f t="shared" si="223"/>
        <v>0.86308979753001702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1.2726999999999999</v>
      </c>
      <c r="F48">
        <f>VLOOKUP(B48,home!$B$2:$E$405,3,FALSE)</f>
        <v>1.4404999999999999</v>
      </c>
      <c r="G48">
        <f>VLOOKUP(C48,away!$B$2:$E$405,4,FALSE)</f>
        <v>1.5714999999999999</v>
      </c>
      <c r="H48">
        <f>VLOOKUP(A48,away!$A$2:$E$405,3,FALSE)</f>
        <v>0.89510000000000001</v>
      </c>
      <c r="I48">
        <f>VLOOKUP(C48,away!$B$2:$E$405,3,FALSE)</f>
        <v>0.67030000000000001</v>
      </c>
      <c r="J48">
        <f>VLOOKUP(B48,home!$B$2:$E$405,4,FALSE)</f>
        <v>0.74480000000000002</v>
      </c>
      <c r="K48" s="3">
        <f t="shared" si="168"/>
        <v>2.8810692160249993</v>
      </c>
      <c r="L48" s="3">
        <f t="shared" si="169"/>
        <v>0.44686922274399998</v>
      </c>
      <c r="M48" s="5">
        <f t="shared" si="170"/>
        <v>3.5866970858664422E-2</v>
      </c>
      <c r="N48" s="5">
        <f t="shared" si="171"/>
        <v>0.10333522561296382</v>
      </c>
      <c r="O48" s="5">
        <f t="shared" si="172"/>
        <v>1.6027845389793068E-2</v>
      </c>
      <c r="P48" s="5">
        <f t="shared" si="173"/>
        <v>4.6177331951741021E-2</v>
      </c>
      <c r="Q48" s="5">
        <f t="shared" si="174"/>
        <v>0.14885796872225401</v>
      </c>
      <c r="R48" s="5">
        <f t="shared" si="175"/>
        <v>3.5811754057989155E-3</v>
      </c>
      <c r="S48" s="5">
        <f t="shared" si="176"/>
        <v>1.4862880354350919E-2</v>
      </c>
      <c r="T48" s="5">
        <f t="shared" si="177"/>
        <v>6.652004478216432E-2</v>
      </c>
      <c r="U48" s="5">
        <f t="shared" si="178"/>
        <v>1.0317614218833092E-2</v>
      </c>
      <c r="V48" s="5">
        <f t="shared" si="179"/>
        <v>2.1261534667039571E-3</v>
      </c>
      <c r="W48" s="5">
        <f t="shared" si="180"/>
        <v>0.14295670374856612</v>
      </c>
      <c r="X48" s="5">
        <f t="shared" si="181"/>
        <v>6.3882951090166007E-2</v>
      </c>
      <c r="Y48" s="5">
        <f t="shared" si="182"/>
        <v>1.4273662350127725E-2</v>
      </c>
      <c r="Z48" s="5">
        <f t="shared" si="183"/>
        <v>5.3343902336643002E-4</v>
      </c>
      <c r="AA48" s="5">
        <f t="shared" si="184"/>
        <v>1.536874748847462E-3</v>
      </c>
      <c r="AB48" s="5">
        <f t="shared" si="185"/>
        <v>2.2139212638952873E-3</v>
      </c>
      <c r="AC48" s="5">
        <f t="shared" si="186"/>
        <v>1.7108375070063958E-4</v>
      </c>
      <c r="AD48" s="5">
        <f t="shared" si="187"/>
        <v>0.10296703959859987</v>
      </c>
      <c r="AE48" s="5">
        <f t="shared" si="188"/>
        <v>4.6012800953676998E-2</v>
      </c>
      <c r="AF48" s="5">
        <f t="shared" si="189"/>
        <v>1.0280852299222008E-2</v>
      </c>
      <c r="AG48" s="5">
        <f t="shared" si="190"/>
        <v>1.5313988253664013E-3</v>
      </c>
      <c r="AH48" s="5">
        <f t="shared" si="191"/>
        <v>5.959437043826875E-5</v>
      </c>
      <c r="AI48" s="5">
        <f t="shared" si="192"/>
        <v>1.7169550611808638E-4</v>
      </c>
      <c r="AJ48" s="5">
        <f t="shared" si="193"/>
        <v>2.4733331860332528E-4</v>
      </c>
      <c r="AK48" s="5">
        <f t="shared" si="194"/>
        <v>2.375281367751146E-4</v>
      </c>
      <c r="AL48" s="5">
        <f t="shared" si="195"/>
        <v>8.8105473738314081E-6</v>
      </c>
      <c r="AM48" s="5">
        <f t="shared" si="196"/>
        <v>5.9331033610550594E-2</v>
      </c>
      <c r="AN48" s="5">
        <f t="shared" si="197"/>
        <v>2.6513212874144886E-2</v>
      </c>
      <c r="AO48" s="5">
        <f t="shared" si="198"/>
        <v>5.9239694147576686E-3</v>
      </c>
      <c r="AP48" s="5">
        <f t="shared" si="199"/>
        <v>8.8241320264399595E-4</v>
      </c>
      <c r="AQ48" s="5">
        <f t="shared" si="200"/>
        <v>9.8580825501141546E-5</v>
      </c>
      <c r="AR48" s="5">
        <f t="shared" si="201"/>
        <v>5.3261779995334371E-6</v>
      </c>
      <c r="AS48" s="5">
        <f t="shared" si="202"/>
        <v>1.5345087473525401E-5</v>
      </c>
      <c r="AT48" s="5">
        <f t="shared" si="203"/>
        <v>2.210512956859243E-5</v>
      </c>
      <c r="AU48" s="5">
        <f t="shared" si="204"/>
        <v>2.122880277210521E-5</v>
      </c>
      <c r="AV48" s="5">
        <f t="shared" si="205"/>
        <v>1.5290412539944623E-5</v>
      </c>
      <c r="AW48" s="5">
        <f t="shared" si="206"/>
        <v>3.1508993202901195E-7</v>
      </c>
      <c r="AX48" s="5">
        <f t="shared" si="207"/>
        <v>2.848946908171697E-2</v>
      </c>
      <c r="AY48" s="5">
        <f t="shared" si="208"/>
        <v>1.2731066904936082E-2</v>
      </c>
      <c r="AZ48" s="5">
        <f t="shared" si="209"/>
        <v>2.8445609862553238E-3</v>
      </c>
      <c r="BA48" s="5">
        <f t="shared" si="210"/>
        <v>4.2371558565860751E-4</v>
      </c>
      <c r="BB48" s="5">
        <f t="shared" si="211"/>
        <v>4.7336363606945167E-5</v>
      </c>
      <c r="BC48" s="5">
        <f t="shared" si="212"/>
        <v>4.2306328025125938E-6</v>
      </c>
      <c r="BD48" s="5">
        <f t="shared" si="213"/>
        <v>3.9668417047461629E-7</v>
      </c>
      <c r="BE48" s="5">
        <f t="shared" si="214"/>
        <v>1.1428745520388302E-6</v>
      </c>
      <c r="BF48" s="5">
        <f t="shared" si="215"/>
        <v>1.6463503448287172E-6</v>
      </c>
      <c r="BG48" s="5">
        <f t="shared" si="216"/>
        <v>1.58108309909272E-6</v>
      </c>
      <c r="BH48" s="5">
        <f t="shared" si="217"/>
        <v>1.13880246119336E-6</v>
      </c>
      <c r="BI48" s="5">
        <f t="shared" si="218"/>
        <v>6.5619374281553817E-7</v>
      </c>
      <c r="BJ48" s="8">
        <f t="shared" si="219"/>
        <v>0.8379082374656821</v>
      </c>
      <c r="BK48" s="8">
        <f t="shared" si="220"/>
        <v>0.11194429783447088</v>
      </c>
      <c r="BL48" s="8">
        <f t="shared" si="221"/>
        <v>3.4479439957826763E-2</v>
      </c>
      <c r="BM48" s="8">
        <f t="shared" si="222"/>
        <v>0.61828814452512681</v>
      </c>
      <c r="BN48" s="8">
        <f t="shared" si="223"/>
        <v>0.35384651794121524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1.5476000000000001</v>
      </c>
      <c r="F49">
        <f>VLOOKUP(B49,home!$B$2:$E$405,3,FALSE)</f>
        <v>1.5077</v>
      </c>
      <c r="G49">
        <f>VLOOKUP(C49,away!$B$2:$E$405,4,FALSE)</f>
        <v>1.0769</v>
      </c>
      <c r="H49">
        <f>VLOOKUP(A49,away!$A$2:$E$405,3,FALSE)</f>
        <v>1.3095000000000001</v>
      </c>
      <c r="I49">
        <f>VLOOKUP(C49,away!$B$2:$E$405,3,FALSE)</f>
        <v>0.76370000000000005</v>
      </c>
      <c r="J49">
        <f>VLOOKUP(B49,home!$B$2:$E$405,4,FALSE)</f>
        <v>1.2727999999999999</v>
      </c>
      <c r="K49" s="3">
        <f t="shared" si="168"/>
        <v>2.5127485603880002</v>
      </c>
      <c r="L49" s="3">
        <f t="shared" si="169"/>
        <v>1.2728829229200003</v>
      </c>
      <c r="M49" s="5">
        <f t="shared" si="170"/>
        <v>2.2694527035811093E-2</v>
      </c>
      <c r="N49" s="5">
        <f t="shared" si="171"/>
        <v>5.7025640137920872E-2</v>
      </c>
      <c r="O49" s="5">
        <f t="shared" si="172"/>
        <v>2.8887475907630192E-2</v>
      </c>
      <c r="P49" s="5">
        <f t="shared" si="173"/>
        <v>7.2586963500140794E-2</v>
      </c>
      <c r="Q49" s="5">
        <f t="shared" si="174"/>
        <v>7.1645547580882429E-2</v>
      </c>
      <c r="R49" s="5">
        <f t="shared" si="175"/>
        <v>1.8385187384542707E-2</v>
      </c>
      <c r="S49" s="5">
        <f t="shared" si="176"/>
        <v>5.8041166289307396E-2</v>
      </c>
      <c r="T49" s="5">
        <f t="shared" si="177"/>
        <v>9.1196394018957586E-2</v>
      </c>
      <c r="U49" s="5">
        <f t="shared" si="178"/>
        <v>4.6197353132973309E-2</v>
      </c>
      <c r="V49" s="5">
        <f t="shared" si="179"/>
        <v>2.0626764683541722E-2</v>
      </c>
      <c r="W49" s="5">
        <f t="shared" si="180"/>
        <v>6.0009082180690773E-2</v>
      </c>
      <c r="X49" s="5">
        <f t="shared" si="181"/>
        <v>7.638453592790416E-2</v>
      </c>
      <c r="Y49" s="5">
        <f t="shared" si="182"/>
        <v>4.8614285678899229E-2</v>
      </c>
      <c r="Z49" s="5">
        <f t="shared" si="183"/>
        <v>7.8007303521562136E-3</v>
      </c>
      <c r="AA49" s="5">
        <f t="shared" si="184"/>
        <v>1.9601273962355503E-2</v>
      </c>
      <c r="AB49" s="5">
        <f t="shared" si="185"/>
        <v>2.4626536465339799E-2</v>
      </c>
      <c r="AC49" s="5">
        <f t="shared" si="186"/>
        <v>4.1233350359308491E-3</v>
      </c>
      <c r="AD49" s="5">
        <f t="shared" si="187"/>
        <v>3.7696933714933989E-2</v>
      </c>
      <c r="AE49" s="5">
        <f t="shared" si="188"/>
        <v>4.7983783172186677E-2</v>
      </c>
      <c r="AF49" s="5">
        <f t="shared" si="189"/>
        <v>3.0538869088486256E-2</v>
      </c>
      <c r="AG49" s="5">
        <f t="shared" si="190"/>
        <v>1.2957468316007879E-2</v>
      </c>
      <c r="AH49" s="5">
        <f t="shared" si="191"/>
        <v>2.4823541128908403E-3</v>
      </c>
      <c r="AI49" s="5">
        <f t="shared" si="192"/>
        <v>6.2375317235396901E-3</v>
      </c>
      <c r="AJ49" s="5">
        <f t="shared" si="193"/>
        <v>7.8366744293494207E-3</v>
      </c>
      <c r="AK49" s="5">
        <f t="shared" si="194"/>
        <v>6.5638641301924037E-3</v>
      </c>
      <c r="AL49" s="5">
        <f t="shared" si="195"/>
        <v>5.2752871964184078E-4</v>
      </c>
      <c r="AM49" s="5">
        <f t="shared" si="196"/>
        <v>1.894458318464844E-2</v>
      </c>
      <c r="AN49" s="5">
        <f t="shared" si="197"/>
        <v>2.4114236417576391E-2</v>
      </c>
      <c r="AO49" s="5">
        <f t="shared" si="198"/>
        <v>1.5347299867594279E-2</v>
      </c>
      <c r="AP49" s="5">
        <f t="shared" si="199"/>
        <v>6.5117719714643807E-3</v>
      </c>
      <c r="AQ49" s="5">
        <f t="shared" si="200"/>
        <v>2.0721808351065276E-3</v>
      </c>
      <c r="AR49" s="5">
        <f t="shared" si="201"/>
        <v>6.3194923178779537E-4</v>
      </c>
      <c r="AS49" s="5">
        <f t="shared" si="202"/>
        <v>1.5879295224130853E-3</v>
      </c>
      <c r="AT49" s="5">
        <f t="shared" si="203"/>
        <v>1.995033810720543E-3</v>
      </c>
      <c r="AU49" s="5">
        <f t="shared" si="204"/>
        <v>1.6710061119378102E-3</v>
      </c>
      <c r="AV49" s="5">
        <f t="shared" si="205"/>
        <v>1.0497045505428206E-3</v>
      </c>
      <c r="AW49" s="5">
        <f t="shared" si="206"/>
        <v>4.6868504974661884E-5</v>
      </c>
      <c r="AX49" s="5">
        <f t="shared" si="207"/>
        <v>7.9338290207293487E-3</v>
      </c>
      <c r="AY49" s="5">
        <f t="shared" si="208"/>
        <v>1.0098835473853497E-2</v>
      </c>
      <c r="AZ49" s="5">
        <f t="shared" si="209"/>
        <v>6.4273176080234138E-3</v>
      </c>
      <c r="BA49" s="5">
        <f t="shared" si="210"/>
        <v>2.7270742744786767E-3</v>
      </c>
      <c r="BB49" s="5">
        <f t="shared" si="211"/>
        <v>8.6781156837958896E-4</v>
      </c>
      <c r="BC49" s="5">
        <f t="shared" si="212"/>
        <v>2.2092450514056016E-4</v>
      </c>
      <c r="BD49" s="5">
        <f t="shared" si="213"/>
        <v>1.3406623088251652E-4</v>
      </c>
      <c r="BE49" s="5">
        <f t="shared" si="214"/>
        <v>3.3687472864668859E-4</v>
      </c>
      <c r="BF49" s="5">
        <f t="shared" si="215"/>
        <v>4.2324074471903261E-4</v>
      </c>
      <c r="BG49" s="5">
        <f t="shared" si="216"/>
        <v>3.5449919066343142E-4</v>
      </c>
      <c r="BH49" s="5">
        <f t="shared" si="217"/>
        <v>2.2269183274956216E-4</v>
      </c>
      <c r="BI49" s="5">
        <f t="shared" si="218"/>
        <v>1.1191371643032548E-4</v>
      </c>
      <c r="BJ49" s="8">
        <f t="shared" si="219"/>
        <v>0.6293184045438649</v>
      </c>
      <c r="BK49" s="8">
        <f t="shared" si="220"/>
        <v>0.18869912073822717</v>
      </c>
      <c r="BL49" s="8">
        <f t="shared" si="221"/>
        <v>0.16933716092030751</v>
      </c>
      <c r="BM49" s="8">
        <f t="shared" si="222"/>
        <v>0.71387810803874907</v>
      </c>
      <c r="BN49" s="8">
        <f t="shared" si="223"/>
        <v>0.27122534154692807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1.5476000000000001</v>
      </c>
      <c r="F50">
        <f>VLOOKUP(B50,home!$B$2:$E$405,3,FALSE)</f>
        <v>1.0769</v>
      </c>
      <c r="G50">
        <f>VLOOKUP(C50,away!$B$2:$E$405,4,FALSE)</f>
        <v>0.80769999999999997</v>
      </c>
      <c r="H50">
        <f>VLOOKUP(A50,away!$A$2:$E$405,3,FALSE)</f>
        <v>1.3095000000000001</v>
      </c>
      <c r="I50">
        <f>VLOOKUP(C50,away!$B$2:$E$405,3,FALSE)</f>
        <v>0.9546</v>
      </c>
      <c r="J50">
        <f>VLOOKUP(B50,home!$B$2:$E$405,4,FALSE)</f>
        <v>0.5091</v>
      </c>
      <c r="K50" s="3">
        <f t="shared" si="168"/>
        <v>1.346121252388</v>
      </c>
      <c r="L50" s="3">
        <f t="shared" si="169"/>
        <v>0.63639979316999995</v>
      </c>
      <c r="M50" s="5">
        <f t="shared" si="170"/>
        <v>0.13772159686629706</v>
      </c>
      <c r="N50" s="5">
        <f t="shared" si="171"/>
        <v>0.18538996845453506</v>
      </c>
      <c r="O50" s="5">
        <f t="shared" si="172"/>
        <v>8.7645995760753562E-2</v>
      </c>
      <c r="P50" s="5">
        <f t="shared" si="173"/>
        <v>0.11798213758025891</v>
      </c>
      <c r="Q50" s="5">
        <f t="shared" si="174"/>
        <v>0.12477868825809528</v>
      </c>
      <c r="R50" s="5">
        <f t="shared" si="175"/>
        <v>2.7888946787161133E-2</v>
      </c>
      <c r="S50" s="5">
        <f t="shared" si="176"/>
        <v>2.5267977399217854E-2</v>
      </c>
      <c r="T50" s="5">
        <f t="shared" si="177"/>
        <v>7.9409131399475738E-2</v>
      </c>
      <c r="U50" s="5">
        <f t="shared" si="178"/>
        <v>3.7541903976915626E-2</v>
      </c>
      <c r="V50" s="5">
        <f t="shared" si="179"/>
        <v>2.4051500787116314E-3</v>
      </c>
      <c r="W50" s="5">
        <f t="shared" si="180"/>
        <v>5.5989081369773007E-2</v>
      </c>
      <c r="X50" s="5">
        <f t="shared" si="181"/>
        <v>3.5631439803501835E-2</v>
      </c>
      <c r="Y50" s="5">
        <f t="shared" si="182"/>
        <v>1.1337920460648937E-2</v>
      </c>
      <c r="Z50" s="5">
        <f t="shared" si="183"/>
        <v>5.9161733223594935E-3</v>
      </c>
      <c r="AA50" s="5">
        <f t="shared" si="184"/>
        <v>7.9638866420390347E-3</v>
      </c>
      <c r="AB50" s="5">
        <f t="shared" si="185"/>
        <v>5.3601785302288254E-3</v>
      </c>
      <c r="AC50" s="5">
        <f t="shared" si="186"/>
        <v>1.2877643827496917E-4</v>
      </c>
      <c r="AD50" s="5">
        <f t="shared" si="187"/>
        <v>1.8842023083383123E-2</v>
      </c>
      <c r="AE50" s="5">
        <f t="shared" si="188"/>
        <v>1.1991059593169385E-2</v>
      </c>
      <c r="AF50" s="5">
        <f t="shared" si="189"/>
        <v>3.8155539224910703E-3</v>
      </c>
      <c r="AG50" s="5">
        <f t="shared" si="190"/>
        <v>8.0940590903409975E-4</v>
      </c>
      <c r="AH50" s="5">
        <f t="shared" si="191"/>
        <v>9.4126286967686308E-4</v>
      </c>
      <c r="AI50" s="5">
        <f t="shared" si="192"/>
        <v>1.2670539529557416E-3</v>
      </c>
      <c r="AJ50" s="5">
        <f t="shared" si="193"/>
        <v>8.528041269979745E-4</v>
      </c>
      <c r="AK50" s="5">
        <f t="shared" si="194"/>
        <v>3.8265925315872275E-4</v>
      </c>
      <c r="AL50" s="5">
        <f t="shared" si="195"/>
        <v>4.4127630824388783E-6</v>
      </c>
      <c r="AM50" s="5">
        <f t="shared" si="196"/>
        <v>5.0727295421054575E-3</v>
      </c>
      <c r="AN50" s="5">
        <f t="shared" si="197"/>
        <v>3.2282840314032612E-3</v>
      </c>
      <c r="AO50" s="5">
        <f t="shared" si="198"/>
        <v>1.0272396449395246E-3</v>
      </c>
      <c r="AP50" s="5">
        <f t="shared" si="199"/>
        <v>2.1791169919184588E-4</v>
      </c>
      <c r="AQ50" s="5">
        <f t="shared" si="200"/>
        <v>3.4669740073753484E-5</v>
      </c>
      <c r="AR50" s="5">
        <f t="shared" si="201"/>
        <v>1.1980389911619132E-4</v>
      </c>
      <c r="AS50" s="5">
        <f t="shared" si="202"/>
        <v>1.6127057471925307E-4</v>
      </c>
      <c r="AT50" s="5">
        <f t="shared" si="203"/>
        <v>1.0854487400720673E-4</v>
      </c>
      <c r="AU50" s="5">
        <f t="shared" si="204"/>
        <v>4.8704853912959588E-5</v>
      </c>
      <c r="AV50" s="5">
        <f t="shared" si="205"/>
        <v>1.639065973667194E-5</v>
      </c>
      <c r="AW50" s="5">
        <f t="shared" si="206"/>
        <v>1.0500798409167637E-7</v>
      </c>
      <c r="AX50" s="5">
        <f t="shared" si="207"/>
        <v>1.138084840707432E-3</v>
      </c>
      <c r="AY50" s="5">
        <f t="shared" si="208"/>
        <v>7.2427695723612201E-4</v>
      </c>
      <c r="AZ50" s="5">
        <f t="shared" si="209"/>
        <v>2.304648528914325E-4</v>
      </c>
      <c r="BA50" s="5">
        <f t="shared" si="210"/>
        <v>4.8889261571020702E-5</v>
      </c>
      <c r="BB50" s="5">
        <f t="shared" si="211"/>
        <v>7.7782789880078996E-6</v>
      </c>
      <c r="BC50" s="5">
        <f t="shared" si="212"/>
        <v>9.9001902783735722E-7</v>
      </c>
      <c r="BD50" s="5">
        <f t="shared" si="213"/>
        <v>1.2707196103083942E-5</v>
      </c>
      <c r="BE50" s="5">
        <f t="shared" si="214"/>
        <v>1.7105426732623267E-5</v>
      </c>
      <c r="BF50" s="5">
        <f t="shared" si="215"/>
        <v>1.1512989227975004E-5</v>
      </c>
      <c r="BG50" s="5">
        <f t="shared" si="216"/>
        <v>5.1659598260970877E-6</v>
      </c>
      <c r="BH50" s="5">
        <f t="shared" si="217"/>
        <v>1.7385020777229769E-6</v>
      </c>
      <c r="BI50" s="5">
        <f t="shared" si="218"/>
        <v>4.6804691882871856E-7</v>
      </c>
      <c r="BJ50" s="8">
        <f t="shared" si="219"/>
        <v>0.53972559112224328</v>
      </c>
      <c r="BK50" s="8">
        <f t="shared" si="220"/>
        <v>0.28423432808307902</v>
      </c>
      <c r="BL50" s="8">
        <f t="shared" si="221"/>
        <v>0.17034810488226607</v>
      </c>
      <c r="BM50" s="8">
        <f t="shared" si="222"/>
        <v>0.31809269175359467</v>
      </c>
      <c r="BN50" s="8">
        <f t="shared" si="223"/>
        <v>0.68140733370710094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1.1616</v>
      </c>
      <c r="F51">
        <f>VLOOKUP(B51,home!$B$2:$E$405,3,FALSE)</f>
        <v>1.7218</v>
      </c>
      <c r="G51">
        <f>VLOOKUP(C51,away!$B$2:$E$405,4,FALSE)</f>
        <v>1.3774</v>
      </c>
      <c r="H51">
        <f>VLOOKUP(A51,away!$A$2:$E$405,3,FALSE)</f>
        <v>1.0606</v>
      </c>
      <c r="I51">
        <f>VLOOKUP(C51,away!$B$2:$E$405,3,FALSE)</f>
        <v>0.94289999999999996</v>
      </c>
      <c r="J51">
        <f>VLOOKUP(B51,home!$B$2:$E$405,4,FALSE)</f>
        <v>0.52380000000000004</v>
      </c>
      <c r="K51" s="3">
        <f t="shared" si="168"/>
        <v>2.7548590629120002</v>
      </c>
      <c r="L51" s="3">
        <f t="shared" si="169"/>
        <v>0.52382081581199991</v>
      </c>
      <c r="M51" s="5">
        <f t="shared" si="170"/>
        <v>3.7677963471760161E-2</v>
      </c>
      <c r="N51" s="5">
        <f t="shared" si="171"/>
        <v>0.10379747914224577</v>
      </c>
      <c r="O51" s="5">
        <f t="shared" si="172"/>
        <v>1.9736501563912139E-2</v>
      </c>
      <c r="P51" s="5">
        <f t="shared" si="173"/>
        <v>5.4371280203520223E-2</v>
      </c>
      <c r="Q51" s="5">
        <f t="shared" si="174"/>
        <v>0.14297371306121756</v>
      </c>
      <c r="R51" s="5">
        <f t="shared" si="175"/>
        <v>5.1691951752416334E-3</v>
      </c>
      <c r="S51" s="5">
        <f t="shared" si="176"/>
        <v>1.9615153252546581E-2</v>
      </c>
      <c r="T51" s="5">
        <f t="shared" si="177"/>
        <v>7.4892607015397766E-2</v>
      </c>
      <c r="U51" s="5">
        <f t="shared" si="178"/>
        <v>1.42404041764754E-2</v>
      </c>
      <c r="V51" s="5">
        <f t="shared" si="179"/>
        <v>3.1450773740245323E-3</v>
      </c>
      <c r="W51" s="5">
        <f t="shared" si="180"/>
        <v>0.13129080972829166</v>
      </c>
      <c r="X51" s="5">
        <f t="shared" si="181"/>
        <v>6.8772859060491784E-2</v>
      </c>
      <c r="Y51" s="5">
        <f t="shared" si="182"/>
        <v>1.8012327569395248E-2</v>
      </c>
      <c r="Z51" s="5">
        <f t="shared" si="183"/>
        <v>9.0257734459550892E-4</v>
      </c>
      <c r="AA51" s="5">
        <f t="shared" si="184"/>
        <v>2.4864733777379853E-3</v>
      </c>
      <c r="AB51" s="5">
        <f t="shared" si="185"/>
        <v>3.4249418596754518E-3</v>
      </c>
      <c r="AC51" s="5">
        <f t="shared" si="186"/>
        <v>2.8365698973653104E-4</v>
      </c>
      <c r="AD51" s="5">
        <f t="shared" si="187"/>
        <v>9.042191926425984E-2</v>
      </c>
      <c r="AE51" s="5">
        <f t="shared" si="188"/>
        <v>4.7364883516291381E-2</v>
      </c>
      <c r="AF51" s="5">
        <f t="shared" si="189"/>
        <v>1.2405355962172047E-2</v>
      </c>
      <c r="AG51" s="5">
        <f t="shared" si="190"/>
        <v>2.1660612268477398E-3</v>
      </c>
      <c r="AH51" s="5">
        <f t="shared" si="191"/>
        <v>1.1819720024486199E-4</v>
      </c>
      <c r="AI51" s="5">
        <f t="shared" si="192"/>
        <v>3.2561662830538253E-4</v>
      </c>
      <c r="AJ51" s="5">
        <f t="shared" si="193"/>
        <v>4.4851395976096568E-4</v>
      </c>
      <c r="AK51" s="5">
        <f t="shared" si="194"/>
        <v>4.1186424896334811E-4</v>
      </c>
      <c r="AL51" s="5">
        <f t="shared" si="195"/>
        <v>1.6373277374411658E-5</v>
      </c>
      <c r="AM51" s="5">
        <f t="shared" si="196"/>
        <v>4.9819928754208653E-2</v>
      </c>
      <c r="AN51" s="5">
        <f t="shared" si="197"/>
        <v>2.6096715723725288E-2</v>
      </c>
      <c r="AO51" s="5">
        <f t="shared" si="198"/>
        <v>6.8350014602078122E-3</v>
      </c>
      <c r="AP51" s="5">
        <f t="shared" si="199"/>
        <v>1.1934386803207559E-3</v>
      </c>
      <c r="AQ51" s="5">
        <f t="shared" si="200"/>
        <v>1.5628700578680367E-4</v>
      </c>
      <c r="AR51" s="5">
        <f t="shared" si="201"/>
        <v>1.2382830771791588E-5</v>
      </c>
      <c r="AS51" s="5">
        <f t="shared" si="202"/>
        <v>3.4112953576175658E-5</v>
      </c>
      <c r="AT51" s="5">
        <f t="shared" si="203"/>
        <v>4.698818966101193E-5</v>
      </c>
      <c r="AU51" s="5">
        <f t="shared" si="204"/>
        <v>4.3148613379155547E-5</v>
      </c>
      <c r="AV51" s="5">
        <f t="shared" si="205"/>
        <v>2.971708715491317E-5</v>
      </c>
      <c r="AW51" s="5">
        <f t="shared" si="206"/>
        <v>6.5631942236041888E-7</v>
      </c>
      <c r="AX51" s="5">
        <f t="shared" si="207"/>
        <v>2.2874480373693634E-2</v>
      </c>
      <c r="AY51" s="5">
        <f t="shared" si="208"/>
        <v>1.1982128970623779E-2</v>
      </c>
      <c r="AZ51" s="5">
        <f t="shared" si="209"/>
        <v>3.1382442862783731E-3</v>
      </c>
      <c r="BA51" s="5">
        <f t="shared" si="210"/>
        <v>5.4795922741856173E-4</v>
      </c>
      <c r="BB51" s="5">
        <f t="shared" si="211"/>
        <v>7.1758112384526029E-5</v>
      </c>
      <c r="BC51" s="5">
        <f t="shared" si="212"/>
        <v>7.5176785940783227E-6</v>
      </c>
      <c r="BD51" s="5">
        <f t="shared" si="213"/>
        <v>1.0810640861569671E-6</v>
      </c>
      <c r="BE51" s="5">
        <f t="shared" si="214"/>
        <v>2.9781791953382005E-6</v>
      </c>
      <c r="BF51" s="5">
        <f t="shared" si="215"/>
        <v>4.1022319736267054E-6</v>
      </c>
      <c r="BG51" s="5">
        <f t="shared" si="216"/>
        <v>3.7670236435709701E-6</v>
      </c>
      <c r="BH51" s="5">
        <f t="shared" si="217"/>
        <v>2.5944048061738183E-6</v>
      </c>
      <c r="BI51" s="5">
        <f t="shared" si="218"/>
        <v>1.4294439186300783E-6</v>
      </c>
      <c r="BJ51" s="8">
        <f t="shared" si="219"/>
        <v>0.8148214758198532</v>
      </c>
      <c r="BK51" s="8">
        <f t="shared" si="220"/>
        <v>0.12709163353958622</v>
      </c>
      <c r="BL51" s="8">
        <f t="shared" si="221"/>
        <v>4.6544010212483701E-2</v>
      </c>
      <c r="BM51" s="8">
        <f t="shared" si="222"/>
        <v>0.61365209164741996</v>
      </c>
      <c r="BN51" s="8">
        <f t="shared" si="223"/>
        <v>0.36372613261789744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1.1616</v>
      </c>
      <c r="F52">
        <f>VLOOKUP(B52,home!$B$2:$E$405,3,FALSE)</f>
        <v>1.5305</v>
      </c>
      <c r="G52">
        <f>VLOOKUP(C52,away!$B$2:$E$405,4,FALSE)</f>
        <v>1.2196</v>
      </c>
      <c r="H52">
        <f>VLOOKUP(A52,away!$A$2:$E$405,3,FALSE)</f>
        <v>1.0606</v>
      </c>
      <c r="I52">
        <f>VLOOKUP(C52,away!$B$2:$E$405,3,FALSE)</f>
        <v>0.78569999999999995</v>
      </c>
      <c r="J52">
        <f>VLOOKUP(B52,home!$B$2:$E$405,4,FALSE)</f>
        <v>1.1524000000000001</v>
      </c>
      <c r="K52" s="3">
        <f t="shared" si="168"/>
        <v>2.1682400044799999</v>
      </c>
      <c r="L52" s="3">
        <f t="shared" si="169"/>
        <v>0.96031038520800005</v>
      </c>
      <c r="M52" s="5">
        <f t="shared" si="170"/>
        <v>4.3781216978304831E-2</v>
      </c>
      <c r="N52" s="5">
        <f t="shared" si="171"/>
        <v>9.4928186097179526E-2</v>
      </c>
      <c r="O52" s="5">
        <f t="shared" si="172"/>
        <v>4.204355734131094E-2</v>
      </c>
      <c r="P52" s="5">
        <f t="shared" si="173"/>
        <v>9.1160522958079179E-2</v>
      </c>
      <c r="Q52" s="5">
        <f t="shared" si="174"/>
        <v>0.1029135453243134</v>
      </c>
      <c r="R52" s="5">
        <f t="shared" si="175"/>
        <v>2.0187432372974472E-2</v>
      </c>
      <c r="S52" s="5">
        <f t="shared" si="176"/>
        <v>4.7453231771221113E-2</v>
      </c>
      <c r="T52" s="5">
        <f t="shared" si="177"/>
        <v>9.8828946353512373E-2</v>
      </c>
      <c r="U52" s="5">
        <f t="shared" si="178"/>
        <v>4.377119845881787E-2</v>
      </c>
      <c r="V52" s="5">
        <f t="shared" si="179"/>
        <v>1.0978481242459842E-2</v>
      </c>
      <c r="W52" s="5">
        <f t="shared" si="180"/>
        <v>7.438042199168067E-2</v>
      </c>
      <c r="X52" s="5">
        <f t="shared" si="181"/>
        <v>7.1428291694764445E-2</v>
      </c>
      <c r="Y52" s="5">
        <f t="shared" si="182"/>
        <v>3.4296665156074317E-2</v>
      </c>
      <c r="Z52" s="5">
        <f t="shared" si="183"/>
        <v>6.462066986150523E-3</v>
      </c>
      <c r="AA52" s="5">
        <f t="shared" si="184"/>
        <v>1.4011312151001071E-2</v>
      </c>
      <c r="AB52" s="5">
        <f t="shared" si="185"/>
        <v>1.518994376052862E-2</v>
      </c>
      <c r="AC52" s="5">
        <f t="shared" si="186"/>
        <v>1.4287007083483379E-3</v>
      </c>
      <c r="AD52" s="5">
        <f t="shared" si="187"/>
        <v>4.0318651628116507E-2</v>
      </c>
      <c r="AE52" s="5">
        <f t="shared" si="188"/>
        <v>3.8718419876063719E-2</v>
      </c>
      <c r="AF52" s="5">
        <f t="shared" si="189"/>
        <v>1.8590850352913916E-2</v>
      </c>
      <c r="AG52" s="5">
        <f t="shared" si="190"/>
        <v>5.9509955545836825E-3</v>
      </c>
      <c r="AH52" s="5">
        <f t="shared" si="191"/>
        <v>1.5513975091775271E-3</v>
      </c>
      <c r="AI52" s="5">
        <f t="shared" si="192"/>
        <v>3.3638021422493425E-3</v>
      </c>
      <c r="AJ52" s="5">
        <f t="shared" si="193"/>
        <v>3.6467651859902741E-3</v>
      </c>
      <c r="AK52" s="5">
        <f t="shared" si="194"/>
        <v>2.6356873877363533E-3</v>
      </c>
      <c r="AL52" s="5">
        <f t="shared" si="195"/>
        <v>1.1899267559250515E-4</v>
      </c>
      <c r="AM52" s="5">
        <f t="shared" si="196"/>
        <v>1.7484102677354972E-2</v>
      </c>
      <c r="AN52" s="5">
        <f t="shared" si="197"/>
        <v>1.6790165377106977E-2</v>
      </c>
      <c r="AO52" s="5">
        <f t="shared" si="198"/>
        <v>8.0618850904978119E-3</v>
      </c>
      <c r="AP52" s="5">
        <f t="shared" si="199"/>
        <v>2.5806373255861958E-3</v>
      </c>
      <c r="AQ52" s="5">
        <f t="shared" si="200"/>
        <v>6.195532060539557E-4</v>
      </c>
      <c r="AR52" s="5">
        <f t="shared" si="201"/>
        <v>2.9796462792980067E-4</v>
      </c>
      <c r="AS52" s="5">
        <f t="shared" si="202"/>
        <v>6.4605882619739254E-4</v>
      </c>
      <c r="AT52" s="5">
        <f t="shared" si="203"/>
        <v>7.0040529610428896E-4</v>
      </c>
      <c r="AU52" s="5">
        <f t="shared" si="204"/>
        <v>5.0621559412099314E-4</v>
      </c>
      <c r="AV52" s="5">
        <f t="shared" si="205"/>
        <v>2.7439922551618709E-4</v>
      </c>
      <c r="AW52" s="5">
        <f t="shared" si="206"/>
        <v>6.8823492532635636E-6</v>
      </c>
      <c r="AX52" s="5">
        <f t="shared" si="207"/>
        <v>6.3182884779128196E-3</v>
      </c>
      <c r="AY52" s="5">
        <f t="shared" si="208"/>
        <v>6.0675180420797278E-3</v>
      </c>
      <c r="AZ52" s="5">
        <f t="shared" si="209"/>
        <v>2.9133502941230366E-3</v>
      </c>
      <c r="BA52" s="5">
        <f t="shared" si="210"/>
        <v>9.3257351439837797E-4</v>
      </c>
      <c r="BB52" s="5">
        <f t="shared" si="211"/>
        <v>2.2389000771167117E-4</v>
      </c>
      <c r="BC52" s="5">
        <f t="shared" si="212"/>
        <v>4.3000779909963415E-5</v>
      </c>
      <c r="BD52" s="5">
        <f t="shared" si="213"/>
        <v>4.7689754437604196E-5</v>
      </c>
      <c r="BE52" s="5">
        <f t="shared" si="214"/>
        <v>1.0340283337544103E-4</v>
      </c>
      <c r="BF52" s="5">
        <f t="shared" si="215"/>
        <v>1.1210107995060547E-4</v>
      </c>
      <c r="BG52" s="5">
        <f t="shared" si="216"/>
        <v>8.1020682031437884E-5</v>
      </c>
      <c r="BH52" s="5">
        <f t="shared" si="217"/>
        <v>4.3918070992704393E-5</v>
      </c>
      <c r="BI52" s="5">
        <f t="shared" si="218"/>
        <v>1.9044983689194861E-5</v>
      </c>
      <c r="BJ52" s="8">
        <f t="shared" si="219"/>
        <v>0.64238993882193807</v>
      </c>
      <c r="BK52" s="8">
        <f t="shared" si="220"/>
        <v>0.20098866437608551</v>
      </c>
      <c r="BL52" s="8">
        <f t="shared" si="221"/>
        <v>0.14923331728413217</v>
      </c>
      <c r="BM52" s="8">
        <f t="shared" si="222"/>
        <v>0.59799889070331724</v>
      </c>
      <c r="BN52" s="8">
        <f t="shared" si="223"/>
        <v>0.39501446107216237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1.1616</v>
      </c>
      <c r="F53">
        <f>VLOOKUP(B53,home!$B$2:$E$405,3,FALSE)</f>
        <v>1.4635</v>
      </c>
      <c r="G53">
        <f>VLOOKUP(C53,away!$B$2:$E$405,4,FALSE)</f>
        <v>0.77480000000000004</v>
      </c>
      <c r="H53">
        <f>VLOOKUP(A53,away!$A$2:$E$405,3,FALSE)</f>
        <v>1.0606</v>
      </c>
      <c r="I53">
        <f>VLOOKUP(C53,away!$B$2:$E$405,3,FALSE)</f>
        <v>1.5085999999999999</v>
      </c>
      <c r="J53">
        <f>VLOOKUP(B53,home!$B$2:$E$405,4,FALSE)</f>
        <v>0.66</v>
      </c>
      <c r="K53" s="3">
        <f t="shared" si="168"/>
        <v>1.3171612396800001</v>
      </c>
      <c r="L53" s="3">
        <f t="shared" si="169"/>
        <v>1.0560139656</v>
      </c>
      <c r="M53" s="5">
        <f t="shared" si="170"/>
        <v>9.3184376517046474E-2</v>
      </c>
      <c r="N53" s="5">
        <f t="shared" si="171"/>
        <v>0.1227388488920008</v>
      </c>
      <c r="O53" s="5">
        <f t="shared" si="172"/>
        <v>9.8404002977729763E-2</v>
      </c>
      <c r="P53" s="5">
        <f t="shared" si="173"/>
        <v>0.12961393855162093</v>
      </c>
      <c r="Q53" s="5">
        <f t="shared" si="174"/>
        <v>8.0833427181742024E-2</v>
      </c>
      <c r="R53" s="5">
        <f t="shared" si="175"/>
        <v>5.1958000707713309E-2</v>
      </c>
      <c r="S53" s="5">
        <f t="shared" si="176"/>
        <v>4.5071324439752383E-2</v>
      </c>
      <c r="T53" s="5">
        <f t="shared" si="177"/>
        <v>8.5361227991230235E-2</v>
      </c>
      <c r="U53" s="5">
        <f t="shared" si="178"/>
        <v>6.8437064623465979E-2</v>
      </c>
      <c r="V53" s="5">
        <f t="shared" si="179"/>
        <v>6.9657264384223446E-3</v>
      </c>
      <c r="W53" s="5">
        <f t="shared" si="180"/>
        <v>3.5490219051428774E-2</v>
      </c>
      <c r="X53" s="5">
        <f t="shared" si="181"/>
        <v>3.7478166960511969E-2</v>
      </c>
      <c r="Y53" s="5">
        <f t="shared" si="182"/>
        <v>1.9788733857694571E-2</v>
      </c>
      <c r="Z53" s="5">
        <f t="shared" si="183"/>
        <v>1.8289458123999982E-2</v>
      </c>
      <c r="AA53" s="5">
        <f t="shared" si="184"/>
        <v>2.4090165335683263E-2</v>
      </c>
      <c r="AB53" s="5">
        <f t="shared" si="185"/>
        <v>1.5865316018822372E-2</v>
      </c>
      <c r="AC53" s="5">
        <f t="shared" si="186"/>
        <v>6.0555700986521699E-4</v>
      </c>
      <c r="AD53" s="5">
        <f t="shared" si="187"/>
        <v>1.1686585230573672E-2</v>
      </c>
      <c r="AE53" s="5">
        <f t="shared" si="188"/>
        <v>1.2341197213660494E-2</v>
      </c>
      <c r="AF53" s="5">
        <f t="shared" si="189"/>
        <v>6.5162383049246451E-3</v>
      </c>
      <c r="AG53" s="5">
        <f t="shared" si="190"/>
        <v>2.2937462177260322E-3</v>
      </c>
      <c r="AH53" s="5">
        <f t="shared" si="191"/>
        <v>4.8284808005500885E-3</v>
      </c>
      <c r="AI53" s="5">
        <f t="shared" si="192"/>
        <v>6.3598877570236337E-3</v>
      </c>
      <c r="AJ53" s="5">
        <f t="shared" si="193"/>
        <v>4.1884988211334535E-3</v>
      </c>
      <c r="AK53" s="5">
        <f t="shared" si="194"/>
        <v>1.8389760998807859E-3</v>
      </c>
      <c r="AL53" s="5">
        <f t="shared" si="195"/>
        <v>3.3691754776860248E-5</v>
      </c>
      <c r="AM53" s="5">
        <f t="shared" si="196"/>
        <v>3.0786234179856807E-3</v>
      </c>
      <c r="AN53" s="5">
        <f t="shared" si="197"/>
        <v>3.2510693242160851E-3</v>
      </c>
      <c r="AO53" s="5">
        <f t="shared" si="198"/>
        <v>1.7165873047529701E-3</v>
      </c>
      <c r="AP53" s="5">
        <f t="shared" si="199"/>
        <v>6.0424672233026669E-4</v>
      </c>
      <c r="AQ53" s="5">
        <f t="shared" si="200"/>
        <v>1.5952324436219672E-4</v>
      </c>
      <c r="AR53" s="5">
        <f t="shared" si="201"/>
        <v>1.0197886316024726E-3</v>
      </c>
      <c r="AS53" s="5">
        <f t="shared" si="202"/>
        <v>1.3432260582130835E-3</v>
      </c>
      <c r="AT53" s="5">
        <f t="shared" si="203"/>
        <v>8.8462265000321299E-4</v>
      </c>
      <c r="AU53" s="5">
        <f t="shared" si="204"/>
        <v>3.883968887757462E-4</v>
      </c>
      <c r="AV53" s="5">
        <f t="shared" si="205"/>
        <v>1.2789533187692928E-4</v>
      </c>
      <c r="AW53" s="5">
        <f t="shared" si="206"/>
        <v>1.3017564378418047E-6</v>
      </c>
      <c r="AX53" s="5">
        <f t="shared" si="207"/>
        <v>6.7584057295698202E-4</v>
      </c>
      <c r="AY53" s="5">
        <f t="shared" si="208"/>
        <v>7.1369708356167863E-4</v>
      </c>
      <c r="AZ53" s="5">
        <f t="shared" si="209"/>
        <v>3.7683704372456144E-4</v>
      </c>
      <c r="BA53" s="5">
        <f t="shared" si="210"/>
        <v>1.326483936428516E-4</v>
      </c>
      <c r="BB53" s="5">
        <f t="shared" si="211"/>
        <v>3.501963905031438E-5</v>
      </c>
      <c r="BC53" s="5">
        <f t="shared" si="212"/>
        <v>7.3962455814806239E-6</v>
      </c>
      <c r="BD53" s="5">
        <f t="shared" si="213"/>
        <v>1.7948517282205404E-4</v>
      </c>
      <c r="BE53" s="5">
        <f t="shared" si="214"/>
        <v>2.3641091273847572E-4</v>
      </c>
      <c r="BF53" s="5">
        <f t="shared" si="215"/>
        <v>1.5569564544824557E-4</v>
      </c>
      <c r="BG53" s="5">
        <f t="shared" si="216"/>
        <v>6.8358756457129614E-5</v>
      </c>
      <c r="BH53" s="5">
        <f t="shared" si="217"/>
        <v>2.2509876099514019E-5</v>
      </c>
      <c r="BI53" s="5">
        <f t="shared" si="218"/>
        <v>5.9298272616558204E-6</v>
      </c>
      <c r="BJ53" s="8">
        <f t="shared" si="219"/>
        <v>0.42527987989365851</v>
      </c>
      <c r="BK53" s="8">
        <f t="shared" si="220"/>
        <v>0.27618831179504588</v>
      </c>
      <c r="BL53" s="8">
        <f t="shared" si="221"/>
        <v>0.2804027128933011</v>
      </c>
      <c r="BM53" s="8">
        <f t="shared" si="222"/>
        <v>0.42271537255102826</v>
      </c>
      <c r="BN53" s="8">
        <f t="shared" si="223"/>
        <v>0.57673259482785333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1.1616</v>
      </c>
      <c r="F54">
        <f>VLOOKUP(B54,home!$B$2:$E$405,3,FALSE)</f>
        <v>1.1477999999999999</v>
      </c>
      <c r="G54">
        <f>VLOOKUP(C54,away!$B$2:$E$405,4,FALSE)</f>
        <v>0.93910000000000005</v>
      </c>
      <c r="H54">
        <f>VLOOKUP(A54,away!$A$2:$E$405,3,FALSE)</f>
        <v>1.0606</v>
      </c>
      <c r="I54">
        <f>VLOOKUP(C54,away!$B$2:$E$405,3,FALSE)</f>
        <v>1.2</v>
      </c>
      <c r="J54">
        <f>VLOOKUP(B54,home!$B$2:$E$405,4,FALSE)</f>
        <v>1.0476000000000001</v>
      </c>
      <c r="K54" s="3">
        <f t="shared" si="168"/>
        <v>1.2520874551679999</v>
      </c>
      <c r="L54" s="3">
        <f t="shared" si="169"/>
        <v>1.333301472</v>
      </c>
      <c r="M54" s="5">
        <f t="shared" si="170"/>
        <v>7.5366761719040193E-2</v>
      </c>
      <c r="N54" s="5">
        <f t="shared" si="171"/>
        <v>9.4365776885046077E-2</v>
      </c>
      <c r="O54" s="5">
        <f t="shared" si="172"/>
        <v>0.10048661433986952</v>
      </c>
      <c r="P54" s="5">
        <f t="shared" si="173"/>
        <v>0.12581802922725549</v>
      </c>
      <c r="Q54" s="5">
        <f t="shared" si="174"/>
        <v>5.9077102717474302E-2</v>
      </c>
      <c r="R54" s="5">
        <f t="shared" si="175"/>
        <v>6.6989475407822172E-2</v>
      </c>
      <c r="S54" s="5">
        <f t="shared" si="176"/>
        <v>5.2510470522946988E-2</v>
      </c>
      <c r="T54" s="5">
        <f t="shared" si="177"/>
        <v>7.8767588014703668E-2</v>
      </c>
      <c r="U54" s="5">
        <f t="shared" si="178"/>
        <v>8.3876681786419396E-2</v>
      </c>
      <c r="V54" s="5">
        <f t="shared" si="179"/>
        <v>9.7401674518041732E-3</v>
      </c>
      <c r="W54" s="5">
        <f t="shared" si="180"/>
        <v>2.4656566400073653E-2</v>
      </c>
      <c r="X54" s="5">
        <f t="shared" si="181"/>
        <v>3.287463627568394E-2</v>
      </c>
      <c r="Y54" s="5">
        <f t="shared" si="182"/>
        <v>2.1915900468916998E-2</v>
      </c>
      <c r="Z54" s="5">
        <f t="shared" si="183"/>
        <v>2.9772388723252365E-2</v>
      </c>
      <c r="AA54" s="5">
        <f t="shared" si="184"/>
        <v>3.7277634430769521E-2</v>
      </c>
      <c r="AB54" s="5">
        <f t="shared" si="185"/>
        <v>2.3337429214552608E-2</v>
      </c>
      <c r="AC54" s="5">
        <f t="shared" si="186"/>
        <v>1.0162708377483764E-3</v>
      </c>
      <c r="AD54" s="5">
        <f t="shared" si="187"/>
        <v>7.7180443692622556E-3</v>
      </c>
      <c r="AE54" s="5">
        <f t="shared" si="188"/>
        <v>1.0290479918498676E-2</v>
      </c>
      <c r="AF54" s="5">
        <f t="shared" si="189"/>
        <v>6.8601560114603631E-3</v>
      </c>
      <c r="AG54" s="5">
        <f t="shared" si="190"/>
        <v>3.0488853694099166E-3</v>
      </c>
      <c r="AH54" s="5">
        <f t="shared" si="191"/>
        <v>9.9238924274171452E-3</v>
      </c>
      <c r="AI54" s="5">
        <f t="shared" si="192"/>
        <v>1.2425581214805722E-2</v>
      </c>
      <c r="AJ54" s="5">
        <f t="shared" si="193"/>
        <v>7.7789571811147E-3</v>
      </c>
      <c r="AK54" s="5">
        <f t="shared" si="194"/>
        <v>3.2466449002542487E-3</v>
      </c>
      <c r="AL54" s="5">
        <f t="shared" si="195"/>
        <v>6.786290988237033E-5</v>
      </c>
      <c r="AM54" s="5">
        <f t="shared" si="196"/>
        <v>1.9327333066366569E-3</v>
      </c>
      <c r="AN54" s="5">
        <f t="shared" si="197"/>
        <v>2.5769161627220817E-3</v>
      </c>
      <c r="AO54" s="5">
        <f t="shared" si="198"/>
        <v>1.7179030564889717E-3</v>
      </c>
      <c r="AP54" s="5">
        <f t="shared" si="199"/>
        <v>7.6349422465668158E-4</v>
      </c>
      <c r="AQ54" s="5">
        <f t="shared" si="200"/>
        <v>2.544919933995631E-4</v>
      </c>
      <c r="AR54" s="5">
        <f t="shared" si="201"/>
        <v>2.646308076288986E-3</v>
      </c>
      <c r="AS54" s="5">
        <f t="shared" si="202"/>
        <v>3.3134091448312024E-3</v>
      </c>
      <c r="AT54" s="5">
        <f t="shared" si="203"/>
        <v>2.0743390120410393E-3</v>
      </c>
      <c r="AU54" s="5">
        <f t="shared" si="204"/>
        <v>8.6575128491405632E-4</v>
      </c>
      <c r="AV54" s="5">
        <f t="shared" si="205"/>
        <v>2.709990807841166E-4</v>
      </c>
      <c r="AW54" s="5">
        <f t="shared" si="206"/>
        <v>3.1469728772099315E-6</v>
      </c>
      <c r="AX54" s="5">
        <f t="shared" si="207"/>
        <v>4.0332518790418755E-4</v>
      </c>
      <c r="AY54" s="5">
        <f t="shared" si="208"/>
        <v>5.377540667273297E-4</v>
      </c>
      <c r="AZ54" s="5">
        <f t="shared" si="209"/>
        <v>3.5849414437076757E-4</v>
      </c>
      <c r="BA54" s="5">
        <f t="shared" si="210"/>
        <v>1.5932692346430828E-4</v>
      </c>
      <c r="BB54" s="5">
        <f t="shared" si="211"/>
        <v>5.3107705396048395E-5</v>
      </c>
      <c r="BC54" s="5">
        <f t="shared" si="212"/>
        <v>1.4161716355818728E-5</v>
      </c>
      <c r="BD54" s="5">
        <f t="shared" si="213"/>
        <v>5.8805440891359891E-4</v>
      </c>
      <c r="BE54" s="5">
        <f t="shared" si="214"/>
        <v>7.3629554835695054E-4</v>
      </c>
      <c r="BF54" s="5">
        <f t="shared" si="215"/>
        <v>4.6095320969689061E-4</v>
      </c>
      <c r="BG54" s="5">
        <f t="shared" si="216"/>
        <v>1.9238457709363379E-4</v>
      </c>
      <c r="BH54" s="5">
        <f t="shared" si="217"/>
        <v>6.0220578886684935E-5</v>
      </c>
      <c r="BI54" s="5">
        <f t="shared" si="218"/>
        <v>1.5080286273394619E-5</v>
      </c>
      <c r="BJ54" s="8">
        <f t="shared" si="219"/>
        <v>0.34834684491865225</v>
      </c>
      <c r="BK54" s="8">
        <f t="shared" si="220"/>
        <v>0.26505731673540489</v>
      </c>
      <c r="BL54" s="8">
        <f t="shared" si="221"/>
        <v>0.35656670611110552</v>
      </c>
      <c r="BM54" s="8">
        <f t="shared" si="222"/>
        <v>0.47710488909805732</v>
      </c>
      <c r="BN54" s="8">
        <f t="shared" si="223"/>
        <v>0.52210376029650774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1.1616</v>
      </c>
      <c r="F55">
        <f>VLOOKUP(B55,home!$B$2:$E$405,3,FALSE)</f>
        <v>0.8609</v>
      </c>
      <c r="G55">
        <f>VLOOKUP(C55,away!$B$2:$E$405,4,FALSE)</f>
        <v>0.95650000000000002</v>
      </c>
      <c r="H55">
        <f>VLOOKUP(A55,away!$A$2:$E$405,3,FALSE)</f>
        <v>1.0606</v>
      </c>
      <c r="I55">
        <f>VLOOKUP(C55,away!$B$2:$E$405,3,FALSE)</f>
        <v>0.94289999999999996</v>
      </c>
      <c r="J55">
        <f>VLOOKUP(B55,home!$B$2:$E$405,4,FALSE)</f>
        <v>0.77139999999999997</v>
      </c>
      <c r="K55" s="3">
        <f t="shared" si="168"/>
        <v>0.95652050736000005</v>
      </c>
      <c r="L55" s="3">
        <f t="shared" si="169"/>
        <v>0.77143065543599987</v>
      </c>
      <c r="M55" s="5">
        <f t="shared" si="170"/>
        <v>0.17764800921535295</v>
      </c>
      <c r="N55" s="5">
        <f t="shared" si="171"/>
        <v>0.16992396390616338</v>
      </c>
      <c r="O55" s="5">
        <f t="shared" si="172"/>
        <v>0.13704312018590029</v>
      </c>
      <c r="P55" s="5">
        <f t="shared" si="173"/>
        <v>0.13108455485041479</v>
      </c>
      <c r="Q55" s="5">
        <f t="shared" si="174"/>
        <v>8.1267878084072848E-2</v>
      </c>
      <c r="R55" s="5">
        <f t="shared" si="175"/>
        <v>5.2859632014001776E-2</v>
      </c>
      <c r="S55" s="5">
        <f t="shared" si="176"/>
        <v>2.4181470701848951E-2</v>
      </c>
      <c r="T55" s="5">
        <f t="shared" si="177"/>
        <v>6.2692532456289238E-2</v>
      </c>
      <c r="U55" s="5">
        <f t="shared" si="178"/>
        <v>5.0561322032895879E-2</v>
      </c>
      <c r="V55" s="5">
        <f t="shared" si="179"/>
        <v>1.9825830094396396E-3</v>
      </c>
      <c r="W55" s="5">
        <f t="shared" si="180"/>
        <v>2.5911463992349334E-2</v>
      </c>
      <c r="X55" s="5">
        <f t="shared" si="181"/>
        <v>1.9988897650924358E-2</v>
      </c>
      <c r="Y55" s="5">
        <f t="shared" si="182"/>
        <v>7.7100242081478473E-3</v>
      </c>
      <c r="Z55" s="5">
        <f t="shared" si="183"/>
        <v>1.3592513523555715E-2</v>
      </c>
      <c r="AA55" s="5">
        <f t="shared" si="184"/>
        <v>1.3001517931849173E-2</v>
      </c>
      <c r="AB55" s="5">
        <f t="shared" si="185"/>
        <v>6.2181092643112537E-3</v>
      </c>
      <c r="AC55" s="5">
        <f t="shared" si="186"/>
        <v>9.1432917118756293E-5</v>
      </c>
      <c r="AD55" s="5">
        <f t="shared" si="187"/>
        <v>6.1962116711005875E-3</v>
      </c>
      <c r="AE55" s="5">
        <f t="shared" si="188"/>
        <v>4.7799476306573186E-3</v>
      </c>
      <c r="AF55" s="5">
        <f t="shared" si="189"/>
        <v>1.8436990668338647E-3</v>
      </c>
      <c r="AG55" s="5">
        <f t="shared" si="190"/>
        <v>4.7409532651812976E-4</v>
      </c>
      <c r="AH55" s="5">
        <f t="shared" si="191"/>
        <v>2.6214204041248189E-3</v>
      </c>
      <c r="AI55" s="5">
        <f t="shared" si="192"/>
        <v>2.5074423749573281E-3</v>
      </c>
      <c r="AJ55" s="5">
        <f t="shared" si="193"/>
        <v>1.199210026335073E-3</v>
      </c>
      <c r="AK55" s="5">
        <f t="shared" si="194"/>
        <v>3.8235632760707448E-4</v>
      </c>
      <c r="AL55" s="5">
        <f t="shared" si="195"/>
        <v>2.6986946360108667E-6</v>
      </c>
      <c r="AM55" s="5">
        <f t="shared" si="196"/>
        <v>1.1853607062702182E-3</v>
      </c>
      <c r="AN55" s="5">
        <f t="shared" si="197"/>
        <v>9.1442358656611408E-4</v>
      </c>
      <c r="AO55" s="5">
        <f t="shared" si="198"/>
        <v>3.5270719336541755E-4</v>
      </c>
      <c r="AP55" s="5">
        <f t="shared" si="199"/>
        <v>9.0696380451625323E-5</v>
      </c>
      <c r="AQ55" s="5">
        <f t="shared" si="200"/>
        <v>1.749149205436753E-5</v>
      </c>
      <c r="AR55" s="5">
        <f t="shared" si="201"/>
        <v>4.0444881210546275E-4</v>
      </c>
      <c r="AS55" s="5">
        <f t="shared" si="202"/>
        <v>3.8686358295626652E-4</v>
      </c>
      <c r="AT55" s="5">
        <f t="shared" si="203"/>
        <v>1.8502147532421773E-4</v>
      </c>
      <c r="AU55" s="5">
        <f t="shared" si="204"/>
        <v>5.8992278483205504E-5</v>
      </c>
      <c r="AV55" s="5">
        <f t="shared" si="205"/>
        <v>1.4106831036269531E-5</v>
      </c>
      <c r="AW55" s="5">
        <f t="shared" si="206"/>
        <v>5.5314937199125077E-8</v>
      </c>
      <c r="AX55" s="5">
        <f t="shared" si="207"/>
        <v>1.8897030402769942E-4</v>
      </c>
      <c r="AY55" s="5">
        <f t="shared" si="208"/>
        <v>1.4577748549402832E-4</v>
      </c>
      <c r="AZ55" s="5">
        <f t="shared" si="209"/>
        <v>5.6228610591235116E-5</v>
      </c>
      <c r="BA55" s="5">
        <f t="shared" si="210"/>
        <v>1.4458824640884034E-5</v>
      </c>
      <c r="BB55" s="5">
        <f t="shared" si="211"/>
        <v>2.7884951423878382E-6</v>
      </c>
      <c r="BC55" s="5">
        <f t="shared" si="212"/>
        <v>4.302261270744706E-7</v>
      </c>
      <c r="BD55" s="5">
        <f t="shared" si="213"/>
        <v>5.2000702035471419E-5</v>
      </c>
      <c r="BE55" s="5">
        <f t="shared" si="214"/>
        <v>4.9739737894045304E-5</v>
      </c>
      <c r="BF55" s="5">
        <f t="shared" si="215"/>
        <v>2.3788539663182814E-5</v>
      </c>
      <c r="BG55" s="5">
        <f t="shared" si="216"/>
        <v>7.5847420093270375E-6</v>
      </c>
      <c r="BH55" s="5">
        <f t="shared" si="217"/>
        <v>1.8137403187390507E-6</v>
      </c>
      <c r="BI55" s="5">
        <f t="shared" si="218"/>
        <v>3.4697596197991316E-7</v>
      </c>
      <c r="BJ55" s="8">
        <f t="shared" si="219"/>
        <v>0.38375804729778812</v>
      </c>
      <c r="BK55" s="8">
        <f t="shared" si="220"/>
        <v>0.33513652687430523</v>
      </c>
      <c r="BL55" s="8">
        <f t="shared" si="221"/>
        <v>0.26757883797977078</v>
      </c>
      <c r="BM55" s="8">
        <f t="shared" si="222"/>
        <v>0.25009304524895681</v>
      </c>
      <c r="BN55" s="8">
        <f t="shared" si="223"/>
        <v>0.74982715825590607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1.4554</v>
      </c>
      <c r="F56">
        <f>VLOOKUP(B56,home!$B$2:$E$405,3,FALSE)</f>
        <v>1.0797000000000001</v>
      </c>
      <c r="G56">
        <f>VLOOKUP(C56,away!$B$2:$E$405,4,FALSE)</f>
        <v>1.4722999999999999</v>
      </c>
      <c r="H56">
        <f>VLOOKUP(A56,away!$A$2:$E$405,3,FALSE)</f>
        <v>1.2321</v>
      </c>
      <c r="I56">
        <f>VLOOKUP(C56,away!$B$2:$E$405,3,FALSE)</f>
        <v>0.81159999999999999</v>
      </c>
      <c r="J56">
        <f>VLOOKUP(B56,home!$B$2:$E$405,4,FALSE)</f>
        <v>0.2319</v>
      </c>
      <c r="K56" s="3">
        <f t="shared" si="168"/>
        <v>2.3135654179740004</v>
      </c>
      <c r="L56" s="3">
        <f t="shared" si="169"/>
        <v>0.231893590284</v>
      </c>
      <c r="M56" s="5">
        <f t="shared" si="170"/>
        <v>7.8437040467254374E-2</v>
      </c>
      <c r="N56" s="5">
        <f t="shared" si="171"/>
        <v>0.18146922431326695</v>
      </c>
      <c r="O56" s="5">
        <f t="shared" si="172"/>
        <v>1.8189046925203015E-2</v>
      </c>
      <c r="P56" s="5">
        <f t="shared" si="173"/>
        <v>4.208154995205602E-2</v>
      </c>
      <c r="Q56" s="5">
        <f t="shared" si="174"/>
        <v>0.20992046089887059</v>
      </c>
      <c r="R56" s="5">
        <f t="shared" si="175"/>
        <v>2.1089616976647388E-3</v>
      </c>
      <c r="S56" s="5">
        <f t="shared" si="176"/>
        <v>5.644198314400572E-3</v>
      </c>
      <c r="T56" s="5">
        <f t="shared" si="177"/>
        <v>4.867920935191114E-2</v>
      </c>
      <c r="U56" s="5">
        <f t="shared" si="178"/>
        <v>4.8792208515488792E-3</v>
      </c>
      <c r="V56" s="5">
        <f t="shared" si="179"/>
        <v>3.3645755442391435E-4</v>
      </c>
      <c r="W56" s="5">
        <f t="shared" si="180"/>
        <v>0.16188823962026341</v>
      </c>
      <c r="X56" s="5">
        <f t="shared" si="181"/>
        <v>3.7540845110299384E-2</v>
      </c>
      <c r="Y56" s="5">
        <f t="shared" si="182"/>
        <v>4.3527406774614349E-3</v>
      </c>
      <c r="Z56" s="5">
        <f t="shared" si="183"/>
        <v>1.6301823328097208E-4</v>
      </c>
      <c r="AA56" s="5">
        <f t="shared" si="184"/>
        <v>3.7715334701807527E-4</v>
      </c>
      <c r="AB56" s="5">
        <f t="shared" si="185"/>
        <v>4.3628447046708337E-4</v>
      </c>
      <c r="AC56" s="5">
        <f t="shared" si="186"/>
        <v>1.128186321386917E-5</v>
      </c>
      <c r="AD56" s="5">
        <f t="shared" si="187"/>
        <v>9.3634758190532491E-2</v>
      </c>
      <c r="AE56" s="5">
        <f t="shared" si="188"/>
        <v>2.1713300252176757E-2</v>
      </c>
      <c r="AF56" s="5">
        <f t="shared" si="189"/>
        <v>2.5175875761958753E-3</v>
      </c>
      <c r="AG56" s="5">
        <f t="shared" si="190"/>
        <v>1.946041406328184E-4</v>
      </c>
      <c r="AH56" s="5">
        <f t="shared" si="191"/>
        <v>9.4507208493198131E-6</v>
      </c>
      <c r="AI56" s="5">
        <f t="shared" si="192"/>
        <v>2.1864860931912193E-5</v>
      </c>
      <c r="AJ56" s="5">
        <f t="shared" si="193"/>
        <v>2.5292893060441419E-5</v>
      </c>
      <c r="AK56" s="5">
        <f t="shared" si="194"/>
        <v>1.9505587568383945E-5</v>
      </c>
      <c r="AL56" s="5">
        <f t="shared" si="195"/>
        <v>2.4210923184175938E-7</v>
      </c>
      <c r="AM56" s="5">
        <f t="shared" si="196"/>
        <v>4.3326027693994761E-2</v>
      </c>
      <c r="AN56" s="5">
        <f t="shared" si="197"/>
        <v>1.0047028114704459E-2</v>
      </c>
      <c r="AO56" s="5">
        <f t="shared" si="198"/>
        <v>1.1649207106015525E-3</v>
      </c>
      <c r="AP56" s="5">
        <f t="shared" si="199"/>
        <v>9.0045881992527552E-5</v>
      </c>
      <c r="AQ56" s="5">
        <f t="shared" si="200"/>
        <v>5.2202657163841468E-6</v>
      </c>
      <c r="AR56" s="5">
        <f t="shared" si="201"/>
        <v>4.3831231770412504E-7</v>
      </c>
      <c r="AS56" s="5">
        <f t="shared" si="202"/>
        <v>1.0140642205122969E-6</v>
      </c>
      <c r="AT56" s="5">
        <f t="shared" si="203"/>
        <v>1.1730519560910059E-6</v>
      </c>
      <c r="AU56" s="5">
        <f t="shared" si="204"/>
        <v>9.0464414636630219E-7</v>
      </c>
      <c r="AV56" s="5">
        <f t="shared" si="205"/>
        <v>5.2323835315142178E-7</v>
      </c>
      <c r="AW56" s="5">
        <f t="shared" si="206"/>
        <v>3.6081067456956466E-9</v>
      </c>
      <c r="AX56" s="5">
        <f t="shared" si="207"/>
        <v>1.6706266561835E-2</v>
      </c>
      <c r="AY56" s="5">
        <f t="shared" si="208"/>
        <v>3.8740761332654548E-3</v>
      </c>
      <c r="AZ56" s="5">
        <f t="shared" si="209"/>
        <v>4.4918671178824116E-4</v>
      </c>
      <c r="BA56" s="5">
        <f t="shared" si="210"/>
        <v>3.4721173101479875E-5</v>
      </c>
      <c r="BB56" s="5">
        <f t="shared" si="211"/>
        <v>2.0129043723436032E-6</v>
      </c>
      <c r="BC56" s="5">
        <f t="shared" si="212"/>
        <v>9.335592436022393E-8</v>
      </c>
      <c r="BD56" s="5">
        <f t="shared" si="213"/>
        <v>1.6940302836351817E-8</v>
      </c>
      <c r="BE56" s="5">
        <f t="shared" si="214"/>
        <v>3.9192498812190437E-8</v>
      </c>
      <c r="BF56" s="5">
        <f t="shared" si="215"/>
        <v>4.5337204947935446E-8</v>
      </c>
      <c r="BG56" s="5">
        <f t="shared" si="216"/>
        <v>3.4963529838381062E-8</v>
      </c>
      <c r="BH56" s="5">
        <f t="shared" si="217"/>
        <v>2.0222603381095132E-8</v>
      </c>
      <c r="BI56" s="5">
        <f t="shared" si="218"/>
        <v>9.3572631687811616E-9</v>
      </c>
      <c r="BJ56" s="8">
        <f t="shared" si="219"/>
        <v>0.83761056963890745</v>
      </c>
      <c r="BK56" s="8">
        <f t="shared" si="220"/>
        <v>0.13038484639384604</v>
      </c>
      <c r="BL56" s="8">
        <f t="shared" si="221"/>
        <v>2.6071000678708663E-2</v>
      </c>
      <c r="BM56" s="8">
        <f t="shared" si="222"/>
        <v>0.45814907816526873</v>
      </c>
      <c r="BN56" s="8">
        <f t="shared" si="223"/>
        <v>0.53220628425431571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1.4554</v>
      </c>
      <c r="F57">
        <f>VLOOKUP(B57,home!$B$2:$E$405,3,FALSE)</f>
        <v>0.68710000000000004</v>
      </c>
      <c r="G57">
        <f>VLOOKUP(C57,away!$B$2:$E$405,4,FALSE)</f>
        <v>0.68710000000000004</v>
      </c>
      <c r="H57">
        <f>VLOOKUP(A57,away!$A$2:$E$405,3,FALSE)</f>
        <v>1.2321</v>
      </c>
      <c r="I57">
        <f>VLOOKUP(C57,away!$B$2:$E$405,3,FALSE)</f>
        <v>0.46379999999999999</v>
      </c>
      <c r="J57">
        <f>VLOOKUP(B57,home!$B$2:$E$405,4,FALSE)</f>
        <v>1.1595</v>
      </c>
      <c r="K57" s="3">
        <f t="shared" si="168"/>
        <v>0.68710366911400023</v>
      </c>
      <c r="L57" s="3">
        <f t="shared" si="169"/>
        <v>0.6625939328099999</v>
      </c>
      <c r="M57" s="5">
        <f t="shared" si="170"/>
        <v>0.25931866625618788</v>
      </c>
      <c r="N57" s="5">
        <f t="shared" si="171"/>
        <v>0.17817880705437558</v>
      </c>
      <c r="O57" s="5">
        <f t="shared" si="172"/>
        <v>0.17182297492573134</v>
      </c>
      <c r="P57" s="5">
        <f t="shared" si="173"/>
        <v>0.11806019650955288</v>
      </c>
      <c r="Q57" s="5">
        <f t="shared" si="174"/>
        <v>6.1213656042708481E-2</v>
      </c>
      <c r="R57" s="5">
        <f t="shared" si="175"/>
        <v>5.6924430351577154E-2</v>
      </c>
      <c r="S57" s="5">
        <f t="shared" si="176"/>
        <v>1.343733773690659E-2</v>
      </c>
      <c r="T57" s="5">
        <f t="shared" si="177"/>
        <v>4.0559797099016831E-2</v>
      </c>
      <c r="U57" s="5">
        <f t="shared" si="178"/>
        <v>3.9112984956793023E-2</v>
      </c>
      <c r="V57" s="5">
        <f t="shared" si="179"/>
        <v>6.7973627312923376E-4</v>
      </c>
      <c r="W57" s="5">
        <f t="shared" si="180"/>
        <v>1.402004255560913E-2</v>
      </c>
      <c r="X57" s="5">
        <f t="shared" si="181"/>
        <v>9.2895951350846148E-3</v>
      </c>
      <c r="Y57" s="5">
        <f t="shared" si="182"/>
        <v>3.077614687384178E-3</v>
      </c>
      <c r="Z57" s="5">
        <f t="shared" si="183"/>
        <v>1.2572594059873481E-2</v>
      </c>
      <c r="AA57" s="5">
        <f t="shared" si="184"/>
        <v>8.6386755088199534E-3</v>
      </c>
      <c r="AB57" s="5">
        <f t="shared" si="185"/>
        <v>2.9678328191977211E-3</v>
      </c>
      <c r="AC57" s="5">
        <f t="shared" si="186"/>
        <v>1.9341501505388043E-5</v>
      </c>
      <c r="AD57" s="5">
        <f t="shared" si="187"/>
        <v>2.4083056702733645E-3</v>
      </c>
      <c r="AE57" s="5">
        <f t="shared" si="188"/>
        <v>1.5957287254750516E-3</v>
      </c>
      <c r="AF57" s="5">
        <f t="shared" si="189"/>
        <v>5.2866008595520142E-4</v>
      </c>
      <c r="AG57" s="5">
        <f t="shared" si="190"/>
        <v>1.1676232182424319E-4</v>
      </c>
      <c r="AH57" s="5">
        <f t="shared" si="191"/>
        <v>2.0826311359388029E-3</v>
      </c>
      <c r="AI57" s="5">
        <f t="shared" si="192"/>
        <v>1.4309834949146098E-3</v>
      </c>
      <c r="AJ57" s="5">
        <f t="shared" si="193"/>
        <v>4.9161700489870174E-4</v>
      </c>
      <c r="AK57" s="5">
        <f t="shared" si="194"/>
        <v>1.125972826215778E-4</v>
      </c>
      <c r="AL57" s="5">
        <f t="shared" si="195"/>
        <v>3.5222477448037353E-7</v>
      </c>
      <c r="AM57" s="5">
        <f t="shared" si="196"/>
        <v>3.3095113247857619E-4</v>
      </c>
      <c r="AN57" s="5">
        <f t="shared" si="197"/>
        <v>2.192862124369031E-4</v>
      </c>
      <c r="AO57" s="5">
        <f t="shared" si="198"/>
        <v>7.2648856954788353E-5</v>
      </c>
      <c r="AP57" s="5">
        <f t="shared" si="199"/>
        <v>1.6045563947941446E-5</v>
      </c>
      <c r="AQ57" s="5">
        <f t="shared" si="200"/>
        <v>2.6579233301052173E-6</v>
      </c>
      <c r="AR57" s="5">
        <f t="shared" si="201"/>
        <v>2.759877509908498E-4</v>
      </c>
      <c r="AS57" s="5">
        <f t="shared" si="202"/>
        <v>1.8963219633633395E-4</v>
      </c>
      <c r="AT57" s="5">
        <f t="shared" si="203"/>
        <v>6.5148488942420765E-5</v>
      </c>
      <c r="AU57" s="5">
        <f t="shared" si="204"/>
        <v>1.492125526319006E-5</v>
      </c>
      <c r="AV57" s="5">
        <f t="shared" si="205"/>
        <v>2.5631123097811191E-6</v>
      </c>
      <c r="AW57" s="5">
        <f t="shared" si="206"/>
        <v>4.4543785420286412E-9</v>
      </c>
      <c r="AX57" s="5">
        <f t="shared" si="207"/>
        <v>3.7899622903910517E-5</v>
      </c>
      <c r="AY57" s="5">
        <f t="shared" si="208"/>
        <v>2.5112060191918022E-5</v>
      </c>
      <c r="AZ57" s="5">
        <f t="shared" si="209"/>
        <v>8.3195493617621979E-6</v>
      </c>
      <c r="BA57" s="5">
        <f t="shared" si="210"/>
        <v>1.8374943102723138E-6</v>
      </c>
      <c r="BB57" s="5">
        <f t="shared" si="211"/>
        <v>3.0437814538983259E-7</v>
      </c>
      <c r="BC57" s="5">
        <f t="shared" si="212"/>
        <v>4.0335822483052627E-8</v>
      </c>
      <c r="BD57" s="5">
        <f t="shared" si="213"/>
        <v>3.0477968222735676E-5</v>
      </c>
      <c r="BE57" s="5">
        <f t="shared" si="214"/>
        <v>2.0941523792981592E-5</v>
      </c>
      <c r="BF57" s="5">
        <f t="shared" si="215"/>
        <v>7.1944989174978924E-6</v>
      </c>
      <c r="BG57" s="5">
        <f t="shared" si="216"/>
        <v>1.6477888678831683E-6</v>
      </c>
      <c r="BH57" s="5">
        <f t="shared" si="217"/>
        <v>2.8305044426193235E-7</v>
      </c>
      <c r="BI57" s="5">
        <f t="shared" si="218"/>
        <v>3.8896999759344322E-8</v>
      </c>
      <c r="BJ57" s="8">
        <f t="shared" si="219"/>
        <v>0.31170407250759058</v>
      </c>
      <c r="BK57" s="8">
        <f t="shared" si="220"/>
        <v>0.3915407425622483</v>
      </c>
      <c r="BL57" s="8">
        <f t="shared" si="221"/>
        <v>0.28419356401158063</v>
      </c>
      <c r="BM57" s="8">
        <f t="shared" si="222"/>
        <v>0.15446713439534646</v>
      </c>
      <c r="BN57" s="8">
        <f t="shared" si="223"/>
        <v>0.84551873114013332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1.4554</v>
      </c>
      <c r="F58">
        <f>VLOOKUP(B58,home!$B$2:$E$405,3,FALSE)</f>
        <v>1.5705</v>
      </c>
      <c r="G58">
        <f>VLOOKUP(C58,away!$B$2:$E$405,4,FALSE)</f>
        <v>0.98160000000000003</v>
      </c>
      <c r="H58">
        <f>VLOOKUP(A58,away!$A$2:$E$405,3,FALSE)</f>
        <v>1.2321</v>
      </c>
      <c r="I58">
        <f>VLOOKUP(C58,away!$B$2:$E$405,3,FALSE)</f>
        <v>0.2319</v>
      </c>
      <c r="J58">
        <f>VLOOKUP(B58,home!$B$2:$E$405,4,FALSE)</f>
        <v>0.1159</v>
      </c>
      <c r="K58" s="3">
        <f t="shared" si="168"/>
        <v>2.24364871512</v>
      </c>
      <c r="L58" s="3">
        <f t="shared" si="169"/>
        <v>3.3115410440999998E-2</v>
      </c>
      <c r="M58" s="5">
        <f t="shared" si="170"/>
        <v>0.10261572164663639</v>
      </c>
      <c r="N58" s="5">
        <f t="shared" si="171"/>
        <v>0.23023363202358724</v>
      </c>
      <c r="O58" s="5">
        <f t="shared" si="172"/>
        <v>3.3981617400277711E-3</v>
      </c>
      <c r="P58" s="5">
        <f t="shared" si="173"/>
        <v>7.6242812217832507E-3</v>
      </c>
      <c r="Q58" s="5">
        <f t="shared" si="174"/>
        <v>0.25828169633356629</v>
      </c>
      <c r="R58" s="5">
        <f t="shared" si="175"/>
        <v>5.6265760382961176E-5</v>
      </c>
      <c r="S58" s="5">
        <f t="shared" si="176"/>
        <v>1.4161978110189061E-4</v>
      </c>
      <c r="T58" s="5">
        <f t="shared" si="177"/>
        <v>8.5531043834837697E-3</v>
      </c>
      <c r="U58" s="5">
        <f t="shared" si="178"/>
        <v>1.2624060098848062E-4</v>
      </c>
      <c r="V58" s="5">
        <f t="shared" si="179"/>
        <v>1.1691397124489387E-6</v>
      </c>
      <c r="W58" s="5">
        <f t="shared" si="180"/>
        <v>0.19316446537260668</v>
      </c>
      <c r="X58" s="5">
        <f t="shared" si="181"/>
        <v>6.3967205534301999E-3</v>
      </c>
      <c r="Y58" s="5">
        <f t="shared" si="182"/>
        <v>1.0591501330161085E-4</v>
      </c>
      <c r="Z58" s="5">
        <f t="shared" si="183"/>
        <v>6.2108791628557194E-7</v>
      </c>
      <c r="AA58" s="5">
        <f t="shared" si="184"/>
        <v>1.3935031053506812E-6</v>
      </c>
      <c r="AB58" s="5">
        <f t="shared" si="185"/>
        <v>1.5632657259178934E-6</v>
      </c>
      <c r="AC58" s="5">
        <f t="shared" si="186"/>
        <v>5.4291449035709842E-9</v>
      </c>
      <c r="AD58" s="5">
        <f t="shared" si="187"/>
        <v>0.10834830113502264</v>
      </c>
      <c r="AE58" s="5">
        <f t="shared" si="188"/>
        <v>3.5879984626713398E-3</v>
      </c>
      <c r="AF58" s="5">
        <f t="shared" si="189"/>
        <v>5.9409020876519202E-5</v>
      </c>
      <c r="AG58" s="5">
        <f t="shared" si="190"/>
        <v>6.5578470340795661E-7</v>
      </c>
      <c r="AH58" s="5">
        <f t="shared" si="191"/>
        <v>5.1418953169355407E-9</v>
      </c>
      <c r="AI58" s="5">
        <f t="shared" si="192"/>
        <v>1.1536606821123969E-8</v>
      </c>
      <c r="AJ58" s="5">
        <f t="shared" si="193"/>
        <v>1.2942046535529714E-8</v>
      </c>
      <c r="AK58" s="5">
        <f t="shared" si="194"/>
        <v>9.679135360154831E-9</v>
      </c>
      <c r="AL58" s="5">
        <f t="shared" si="195"/>
        <v>1.6135277080125001E-11</v>
      </c>
      <c r="AM58" s="5">
        <f t="shared" si="196"/>
        <v>4.8619105325405691E-2</v>
      </c>
      <c r="AN58" s="5">
        <f t="shared" si="197"/>
        <v>1.6100416281250177E-3</v>
      </c>
      <c r="AO58" s="5">
        <f t="shared" si="198"/>
        <v>2.6658594671227921E-5</v>
      </c>
      <c r="AP58" s="5">
        <f t="shared" si="199"/>
        <v>2.9427010143932253E-7</v>
      </c>
      <c r="AQ58" s="5">
        <f t="shared" si="200"/>
        <v>2.4362187974194675E-9</v>
      </c>
      <c r="AR58" s="5">
        <f t="shared" si="201"/>
        <v>3.4055194772995204E-11</v>
      </c>
      <c r="AS58" s="5">
        <f t="shared" si="202"/>
        <v>7.6407893995592016E-11</v>
      </c>
      <c r="AT58" s="5">
        <f t="shared" si="203"/>
        <v>8.5716236594117616E-11</v>
      </c>
      <c r="AU58" s="5">
        <f t="shared" si="204"/>
        <v>6.4105708033104637E-11</v>
      </c>
      <c r="AV58" s="5">
        <f t="shared" si="205"/>
        <v>3.5957672365083264E-11</v>
      </c>
      <c r="AW58" s="5">
        <f t="shared" si="206"/>
        <v>3.3301126895841299E-14</v>
      </c>
      <c r="AX58" s="5">
        <f t="shared" si="207"/>
        <v>1.8180698865605076E-2</v>
      </c>
      <c r="AY58" s="5">
        <f t="shared" si="208"/>
        <v>6.0206130503873503E-4</v>
      </c>
      <c r="AZ58" s="5">
        <f t="shared" si="209"/>
        <v>9.9687536135009035E-6</v>
      </c>
      <c r="BA58" s="5">
        <f t="shared" si="210"/>
        <v>1.1003978916542804E-7</v>
      </c>
      <c r="BB58" s="5">
        <f t="shared" si="211"/>
        <v>9.1100319576356362E-10</v>
      </c>
      <c r="BC58" s="5">
        <f t="shared" si="212"/>
        <v>6.0336489481546098E-12</v>
      </c>
      <c r="BD58" s="5">
        <f t="shared" si="213"/>
        <v>1.8795862542598898E-13</v>
      </c>
      <c r="BE58" s="5">
        <f t="shared" si="214"/>
        <v>4.2171312843274145E-13</v>
      </c>
      <c r="BF58" s="5">
        <f t="shared" si="215"/>
        <v>4.7308805937867803E-13</v>
      </c>
      <c r="BG58" s="5">
        <f t="shared" si="216"/>
        <v>3.5381447218786177E-13</v>
      </c>
      <c r="BH58" s="5">
        <f t="shared" si="217"/>
        <v>1.9845884647878921E-13</v>
      </c>
      <c r="BI58" s="5">
        <f t="shared" si="218"/>
        <v>8.9054387181266575E-14</v>
      </c>
      <c r="BJ58" s="8">
        <f t="shared" si="219"/>
        <v>0.87778084021885505</v>
      </c>
      <c r="BK58" s="8">
        <f t="shared" si="220"/>
        <v>0.11098485853955288</v>
      </c>
      <c r="BL58" s="8">
        <f t="shared" si="221"/>
        <v>3.5836644678813082E-3</v>
      </c>
      <c r="BM58" s="8">
        <f t="shared" si="222"/>
        <v>0.38953816428321641</v>
      </c>
      <c r="BN58" s="8">
        <f t="shared" si="223"/>
        <v>0.60220975872598392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1.4554</v>
      </c>
      <c r="F59">
        <f>VLOOKUP(B59,home!$B$2:$E$405,3,FALSE)</f>
        <v>1.276</v>
      </c>
      <c r="G59">
        <f>VLOOKUP(C59,away!$B$2:$E$405,4,FALSE)</f>
        <v>1.0797000000000001</v>
      </c>
      <c r="H59">
        <f>VLOOKUP(A59,away!$A$2:$E$405,3,FALSE)</f>
        <v>1.2321</v>
      </c>
      <c r="I59">
        <f>VLOOKUP(C59,away!$B$2:$E$405,3,FALSE)</f>
        <v>1.5073000000000001</v>
      </c>
      <c r="J59">
        <f>VLOOKUP(B59,home!$B$2:$E$405,4,FALSE)</f>
        <v>0.69569999999999999</v>
      </c>
      <c r="K59" s="3">
        <f t="shared" si="168"/>
        <v>2.0051005048800001</v>
      </c>
      <c r="L59" s="3">
        <f t="shared" si="169"/>
        <v>1.2920153103810001</v>
      </c>
      <c r="M59" s="5">
        <f t="shared" si="170"/>
        <v>3.698969882408798E-2</v>
      </c>
      <c r="N59" s="5">
        <f t="shared" si="171"/>
        <v>7.4168063787537944E-2</v>
      </c>
      <c r="O59" s="5">
        <f t="shared" si="172"/>
        <v>4.7791257207103754E-2</v>
      </c>
      <c r="P59" s="5">
        <f t="shared" si="173"/>
        <v>9.5826273954813662E-2</v>
      </c>
      <c r="Q59" s="5">
        <f t="shared" si="174"/>
        <v>7.4357211073182203E-2</v>
      </c>
      <c r="R59" s="5">
        <f t="shared" si="175"/>
        <v>3.087351800696719E-2</v>
      </c>
      <c r="S59" s="5">
        <f t="shared" si="176"/>
        <v>6.2062378662050464E-2</v>
      </c>
      <c r="T59" s="5">
        <f t="shared" si="177"/>
        <v>9.607065514378306E-2</v>
      </c>
      <c r="U59" s="5">
        <f t="shared" si="178"/>
        <v>6.1904506543191677E-2</v>
      </c>
      <c r="V59" s="5">
        <f t="shared" si="179"/>
        <v>1.7864452623959436E-2</v>
      </c>
      <c r="W59" s="5">
        <f t="shared" si="180"/>
        <v>4.9697893821435461E-2</v>
      </c>
      <c r="X59" s="5">
        <f t="shared" si="181"/>
        <v>6.4210439710983933E-2</v>
      </c>
      <c r="Y59" s="5">
        <f t="shared" si="182"/>
        <v>4.148043559644371E-2</v>
      </c>
      <c r="Z59" s="5">
        <f t="shared" si="183"/>
        <v>1.3296352650108371E-2</v>
      </c>
      <c r="AA59" s="5">
        <f t="shared" si="184"/>
        <v>2.6660523411794815E-2</v>
      </c>
      <c r="AB59" s="5">
        <f t="shared" si="185"/>
        <v>2.6728514476677429E-2</v>
      </c>
      <c r="AC59" s="5">
        <f t="shared" si="186"/>
        <v>2.8925011314257006E-3</v>
      </c>
      <c r="AD59" s="5">
        <f t="shared" si="187"/>
        <v>2.4912317998208217E-2</v>
      </c>
      <c r="AE59" s="5">
        <f t="shared" si="188"/>
        <v>3.2187096270765166E-2</v>
      </c>
      <c r="AF59" s="5">
        <f t="shared" si="189"/>
        <v>2.0793110589267898E-2</v>
      </c>
      <c r="AG59" s="5">
        <f t="shared" si="190"/>
        <v>8.9550057439264745E-3</v>
      </c>
      <c r="AH59" s="5">
        <f t="shared" si="191"/>
        <v>4.2947727990412495E-3</v>
      </c>
      <c r="AI59" s="5">
        <f t="shared" si="192"/>
        <v>8.6114511077024988E-3</v>
      </c>
      <c r="AJ59" s="5">
        <f t="shared" si="193"/>
        <v>8.6334124819018605E-3</v>
      </c>
      <c r="AK59" s="5">
        <f t="shared" si="194"/>
        <v>5.7702865754329048E-3</v>
      </c>
      <c r="AL59" s="5">
        <f t="shared" si="195"/>
        <v>2.9973491501272511E-4</v>
      </c>
      <c r="AM59" s="5">
        <f t="shared" si="196"/>
        <v>9.9903402791876889E-3</v>
      </c>
      <c r="AN59" s="5">
        <f t="shared" si="197"/>
        <v>1.290767259662649E-2</v>
      </c>
      <c r="AO59" s="5">
        <f t="shared" si="198"/>
        <v>8.3384553081133541E-3</v>
      </c>
      <c r="AP59" s="5">
        <f t="shared" si="199"/>
        <v>3.5911373076700577E-3</v>
      </c>
      <c r="AQ59" s="5">
        <f t="shared" si="200"/>
        <v>1.1599510957975296E-3</v>
      </c>
      <c r="AR59" s="5">
        <f t="shared" si="201"/>
        <v>1.1097824421938307E-3</v>
      </c>
      <c r="AS59" s="5">
        <f t="shared" si="202"/>
        <v>2.2252253351498089E-3</v>
      </c>
      <c r="AT59" s="5">
        <f t="shared" si="203"/>
        <v>2.2309002214903253E-3</v>
      </c>
      <c r="AU59" s="5">
        <f t="shared" si="204"/>
        <v>1.4910597201490518E-3</v>
      </c>
      <c r="AV59" s="5">
        <f t="shared" si="205"/>
        <v>7.4743114941927373E-4</v>
      </c>
      <c r="AW59" s="5">
        <f t="shared" si="206"/>
        <v>2.1569428631429212E-5</v>
      </c>
      <c r="AX59" s="5">
        <f t="shared" si="207"/>
        <v>3.338606056287038E-3</v>
      </c>
      <c r="AY59" s="5">
        <f t="shared" si="208"/>
        <v>4.3135301400535845E-3</v>
      </c>
      <c r="AZ59" s="5">
        <f t="shared" si="209"/>
        <v>2.7865734913695662E-3</v>
      </c>
      <c r="BA59" s="5">
        <f t="shared" si="210"/>
        <v>1.2000985381171057E-3</v>
      </c>
      <c r="BB59" s="5">
        <f t="shared" si="211"/>
        <v>3.876364213032892E-4</v>
      </c>
      <c r="BC59" s="5">
        <f t="shared" si="212"/>
        <v>1.0016643823702981E-4</v>
      </c>
      <c r="BD59" s="5">
        <f t="shared" si="213"/>
        <v>2.3897598441774095E-4</v>
      </c>
      <c r="BE59" s="5">
        <f t="shared" si="214"/>
        <v>4.7917086701020734E-4</v>
      </c>
      <c r="BF59" s="5">
        <f t="shared" si="215"/>
        <v>4.8039287368297715E-4</v>
      </c>
      <c r="BG59" s="5">
        <f t="shared" si="216"/>
        <v>3.2107866452083054E-4</v>
      </c>
      <c r="BH59" s="5">
        <f t="shared" si="217"/>
        <v>1.6094874808422836E-4</v>
      </c>
      <c r="BI59" s="5">
        <f t="shared" si="218"/>
        <v>6.4543683208698093E-5</v>
      </c>
      <c r="BJ59" s="8">
        <f t="shared" si="219"/>
        <v>0.53494639740829675</v>
      </c>
      <c r="BK59" s="8">
        <f t="shared" si="220"/>
        <v>0.22024857025140357</v>
      </c>
      <c r="BL59" s="8">
        <f t="shared" si="221"/>
        <v>0.23081775229914039</v>
      </c>
      <c r="BM59" s="8">
        <f t="shared" si="222"/>
        <v>0.63501108904383385</v>
      </c>
      <c r="BN59" s="8">
        <f t="shared" si="223"/>
        <v>0.36000602285369276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1.3125</v>
      </c>
      <c r="F60">
        <f>VLOOKUP(B60,home!$B$2:$E$405,3,FALSE)</f>
        <v>1.3332999999999999</v>
      </c>
      <c r="G60">
        <f>VLOOKUP(C60,away!$B$2:$E$405,4,FALSE)</f>
        <v>1.0159</v>
      </c>
      <c r="H60">
        <f>VLOOKUP(A60,away!$A$2:$E$405,3,FALSE)</f>
        <v>1.2082999999999999</v>
      </c>
      <c r="I60">
        <f>VLOOKUP(C60,away!$B$2:$E$405,3,FALSE)</f>
        <v>0</v>
      </c>
      <c r="J60">
        <f>VLOOKUP(B60,home!$B$2:$E$405,4,FALSE)</f>
        <v>0.8276</v>
      </c>
      <c r="K60" s="3">
        <f t="shared" si="168"/>
        <v>1.7777805543749998</v>
      </c>
      <c r="L60" s="3">
        <f t="shared" si="169"/>
        <v>0</v>
      </c>
      <c r="M60" s="5">
        <f t="shared" si="170"/>
        <v>0.16901284612481554</v>
      </c>
      <c r="N60" s="5">
        <f t="shared" si="171"/>
        <v>0.30046775128027109</v>
      </c>
      <c r="O60" s="5">
        <f t="shared" si="172"/>
        <v>0</v>
      </c>
      <c r="P60" s="5">
        <f t="shared" si="173"/>
        <v>0</v>
      </c>
      <c r="Q60" s="5">
        <f t="shared" si="174"/>
        <v>0.26708286272142501</v>
      </c>
      <c r="R60" s="5">
        <f t="shared" si="175"/>
        <v>0</v>
      </c>
      <c r="S60" s="5">
        <f t="shared" si="176"/>
        <v>0</v>
      </c>
      <c r="T60" s="5">
        <f t="shared" si="177"/>
        <v>0</v>
      </c>
      <c r="U60" s="5">
        <f t="shared" si="178"/>
        <v>0</v>
      </c>
      <c r="V60" s="5">
        <f t="shared" si="179"/>
        <v>0</v>
      </c>
      <c r="W60" s="5">
        <f t="shared" si="180"/>
        <v>0.15827157325098559</v>
      </c>
      <c r="X60" s="5">
        <f t="shared" si="181"/>
        <v>0</v>
      </c>
      <c r="Y60" s="5">
        <f t="shared" si="182"/>
        <v>0</v>
      </c>
      <c r="Z60" s="5">
        <f t="shared" si="183"/>
        <v>0</v>
      </c>
      <c r="AA60" s="5">
        <f t="shared" si="184"/>
        <v>0</v>
      </c>
      <c r="AB60" s="5">
        <f t="shared" si="185"/>
        <v>0</v>
      </c>
      <c r="AC60" s="5">
        <f t="shared" si="186"/>
        <v>0</v>
      </c>
      <c r="AD60" s="5">
        <f t="shared" si="187"/>
        <v>7.0343031308985157E-2</v>
      </c>
      <c r="AE60" s="5">
        <f t="shared" si="188"/>
        <v>0</v>
      </c>
      <c r="AF60" s="5">
        <f t="shared" si="189"/>
        <v>0</v>
      </c>
      <c r="AG60" s="5">
        <f t="shared" si="190"/>
        <v>0</v>
      </c>
      <c r="AH60" s="5">
        <f t="shared" si="191"/>
        <v>0</v>
      </c>
      <c r="AI60" s="5">
        <f t="shared" si="192"/>
        <v>0</v>
      </c>
      <c r="AJ60" s="5">
        <f t="shared" si="193"/>
        <v>0</v>
      </c>
      <c r="AK60" s="5">
        <f t="shared" si="194"/>
        <v>0</v>
      </c>
      <c r="AL60" s="5">
        <f t="shared" si="195"/>
        <v>0</v>
      </c>
      <c r="AM60" s="5">
        <f t="shared" si="196"/>
        <v>2.501089463938113E-2</v>
      </c>
      <c r="AN60" s="5">
        <f t="shared" si="197"/>
        <v>0</v>
      </c>
      <c r="AO60" s="5">
        <f t="shared" si="198"/>
        <v>0</v>
      </c>
      <c r="AP60" s="5">
        <f t="shared" si="199"/>
        <v>0</v>
      </c>
      <c r="AQ60" s="5">
        <f t="shared" si="200"/>
        <v>0</v>
      </c>
      <c r="AR60" s="5">
        <f t="shared" si="201"/>
        <v>0</v>
      </c>
      <c r="AS60" s="5">
        <f t="shared" si="202"/>
        <v>0</v>
      </c>
      <c r="AT60" s="5">
        <f t="shared" si="203"/>
        <v>0</v>
      </c>
      <c r="AU60" s="5">
        <f t="shared" si="204"/>
        <v>0</v>
      </c>
      <c r="AV60" s="5">
        <f t="shared" si="205"/>
        <v>0</v>
      </c>
      <c r="AW60" s="5">
        <f t="shared" si="206"/>
        <v>0</v>
      </c>
      <c r="AX60" s="5">
        <f t="shared" si="207"/>
        <v>7.4106470229022793E-3</v>
      </c>
      <c r="AY60" s="5">
        <f t="shared" si="208"/>
        <v>0</v>
      </c>
      <c r="AZ60" s="5">
        <f t="shared" si="209"/>
        <v>0</v>
      </c>
      <c r="BA60" s="5">
        <f t="shared" si="210"/>
        <v>0</v>
      </c>
      <c r="BB60" s="5">
        <f t="shared" si="211"/>
        <v>0</v>
      </c>
      <c r="BC60" s="5">
        <f t="shared" si="212"/>
        <v>0</v>
      </c>
      <c r="BD60" s="5">
        <f t="shared" si="213"/>
        <v>0</v>
      </c>
      <c r="BE60" s="5">
        <f t="shared" si="214"/>
        <v>0</v>
      </c>
      <c r="BF60" s="5">
        <f t="shared" si="215"/>
        <v>0</v>
      </c>
      <c r="BG60" s="5">
        <f t="shared" si="216"/>
        <v>0</v>
      </c>
      <c r="BH60" s="5">
        <f t="shared" si="217"/>
        <v>0</v>
      </c>
      <c r="BI60" s="5">
        <f t="shared" si="218"/>
        <v>0</v>
      </c>
      <c r="BJ60" s="8">
        <f t="shared" si="219"/>
        <v>0.82858676022395028</v>
      </c>
      <c r="BK60" s="8">
        <f t="shared" si="220"/>
        <v>0.16901284612481554</v>
      </c>
      <c r="BL60" s="8">
        <f t="shared" si="221"/>
        <v>0</v>
      </c>
      <c r="BM60" s="8">
        <f t="shared" si="222"/>
        <v>0.26103614622225413</v>
      </c>
      <c r="BN60" s="8">
        <f t="shared" si="223"/>
        <v>0.73656346012651164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1.3125</v>
      </c>
      <c r="F61">
        <f>VLOOKUP(B61,home!$B$2:$E$405,3,FALSE)</f>
        <v>0.57140000000000002</v>
      </c>
      <c r="G61">
        <f>VLOOKUP(C61,away!$B$2:$E$405,4,FALSE)</f>
        <v>1.3332999999999999</v>
      </c>
      <c r="H61">
        <f>VLOOKUP(A61,away!$A$2:$E$405,3,FALSE)</f>
        <v>1.2082999999999999</v>
      </c>
      <c r="I61">
        <f>VLOOKUP(C61,away!$B$2:$E$405,3,FALSE)</f>
        <v>1.2414000000000001</v>
      </c>
      <c r="J61">
        <f>VLOOKUP(B61,home!$B$2:$E$405,4,FALSE)</f>
        <v>0.8276</v>
      </c>
      <c r="K61" s="3">
        <f t="shared" si="168"/>
        <v>0.99992500124999995</v>
      </c>
      <c r="L61" s="3">
        <f t="shared" si="169"/>
        <v>1.2413864439120001</v>
      </c>
      <c r="M61" s="5">
        <f t="shared" ref="M61:M78" si="224">_xlfn.POISSON.DIST(0,K61,FALSE) * _xlfn.POISSON.DIST(0,L61,FALSE)</f>
        <v>0.10631898139709786</v>
      </c>
      <c r="N61" s="5">
        <f t="shared" ref="N61:N78" si="225">_xlfn.POISSON.DIST(1,K61,FALSE) * _xlfn.POISSON.DIST(0,L61,FALSE)</f>
        <v>0.1063110076063918</v>
      </c>
      <c r="O61" s="5">
        <f t="shared" ref="O61:O78" si="226">_xlfn.POISSON.DIST(0,K61,FALSE) * _xlfn.POISSON.DIST(1,L61,FALSE)</f>
        <v>0.13198294223688942</v>
      </c>
      <c r="P61" s="5">
        <f t="shared" ref="P61:P78" si="227">_xlfn.POISSON.DIST(1,K61,FALSE) * _xlfn.POISSON.DIST(1,L61,FALSE)</f>
        <v>0.1319730436812003</v>
      </c>
      <c r="Q61" s="5">
        <f t="shared" ref="Q61:Q78" si="228">_xlfn.POISSON.DIST(2,K61,FALSE) * _xlfn.POISSON.DIST(0,L61,FALSE)</f>
        <v>5.3151517206855028E-2</v>
      </c>
      <c r="R61" s="5">
        <f t="shared" ref="R61:R78" si="229">_xlfn.POISSON.DIST(0,K61,FALSE) * _xlfn.POISSON.DIST(2,L61,FALSE)</f>
        <v>8.1920917660247533E-2</v>
      </c>
      <c r="S61" s="5">
        <f t="shared" ref="S61:S78" si="230">_xlfn.POISSON.DIST(2,K61,FALSE) * _xlfn.POISSON.DIST(2,L61,FALSE)</f>
        <v>4.0954315094095285E-2</v>
      </c>
      <c r="T61" s="5">
        <f t="shared" ref="T61:T78" si="231">_xlfn.POISSON.DIST(2,K61,FALSE) * _xlfn.POISSON.DIST(1,L61,FALSE)</f>
        <v>6.5981572933945243E-2</v>
      </c>
      <c r="U61" s="5">
        <f t="shared" ref="U61:U78" si="232">_xlfn.POISSON.DIST(1,K61,FALSE) * _xlfn.POISSON.DIST(2,L61,FALSE)</f>
        <v>8.1914773693824161E-2</v>
      </c>
      <c r="V61" s="5">
        <f t="shared" ref="V61:V78" si="233">_xlfn.POISSON.DIST(3,K61,FALSE) * _xlfn.POISSON.DIST(3,L61,FALSE)</f>
        <v>5.6484798479102625E-3</v>
      </c>
      <c r="W61" s="5">
        <f t="shared" ref="W61:W78" si="234">_xlfn.POISSON.DIST(3,K61,FALSE) * _xlfn.POISSON.DIST(0,L61,FALSE)</f>
        <v>1.7715843636501305E-2</v>
      </c>
      <c r="X61" s="5">
        <f t="shared" ref="X61:X78" si="235">_xlfn.POISSON.DIST(3,K61,FALSE) * _xlfn.POISSON.DIST(1,L61,FALSE)</f>
        <v>2.1992208132817392E-2</v>
      </c>
      <c r="Y61" s="5">
        <f t="shared" ref="Y61:Y78" si="236">_xlfn.POISSON.DIST(3,K61,FALSE) * _xlfn.POISSON.DIST(2,L61,FALSE)</f>
        <v>1.3650414523885376E-2</v>
      </c>
      <c r="Z61" s="5">
        <f t="shared" ref="Z61:Z78" si="237">_xlfn.POISSON.DIST(0,K61,FALSE) * _xlfn.POISSON.DIST(3,L61,FALSE)</f>
        <v>3.3898505552087489E-2</v>
      </c>
      <c r="AA61" s="5">
        <f t="shared" ref="AA61:AA78" si="238">_xlfn.POISSON.DIST(1,K61,FALSE) * _xlfn.POISSON.DIST(3,L61,FALSE)</f>
        <v>3.3895963206544207E-2</v>
      </c>
      <c r="AB61" s="5">
        <f t="shared" ref="AB61:AB78" si="239">_xlfn.POISSON.DIST(2,K61,FALSE) * _xlfn.POISSON.DIST(3,L61,FALSE)</f>
        <v>1.6946710525836833E-2</v>
      </c>
      <c r="AC61" s="5">
        <f t="shared" ref="AC61:AC78" si="240">_xlfn.POISSON.DIST(4,K61,FALSE) * _xlfn.POISSON.DIST(4,L61,FALSE)</f>
        <v>4.3821377654359105E-4</v>
      </c>
      <c r="AD61" s="5">
        <f t="shared" ref="AD61:AD78" si="241">_xlfn.POISSON.DIST(4,K61,FALSE) * _xlfn.POISSON.DIST(0,L61,FALSE)</f>
        <v>4.4286287425933423E-3</v>
      </c>
      <c r="AE61" s="5">
        <f t="shared" ref="AE61:AE78" si="242">_xlfn.POISSON.DIST(4,K61,FALSE) * _xlfn.POISSON.DIST(1,L61,FALSE)</f>
        <v>5.4976396861744206E-3</v>
      </c>
      <c r="AF61" s="5">
        <f t="shared" ref="AF61:AF78" si="243">_xlfn.POISSON.DIST(4,K61,FALSE) * _xlfn.POISSON.DIST(2,L61,FALSE)</f>
        <v>3.4123476899647746E-3</v>
      </c>
      <c r="AG61" s="5">
        <f t="shared" ref="AG61:AG78" si="244">_xlfn.POISSON.DIST(4,K61,FALSE) * _xlfn.POISSON.DIST(3,L61,FALSE)</f>
        <v>1.4120140547455667E-3</v>
      </c>
      <c r="AH61" s="5">
        <f t="shared" ref="AH61:AH78" si="245">_xlfn.POISSON.DIST(0,K61,FALSE) * _xlfn.POISSON.DIST(4,L61,FALSE)</f>
        <v>1.0520286315309275E-2</v>
      </c>
      <c r="AI61" s="5">
        <f t="shared" ref="AI61:AI78" si="246">_xlfn.POISSON.DIST(1,K61,FALSE) * _xlfn.POISSON.DIST(4,L61,FALSE)</f>
        <v>1.0519497306985984E-2</v>
      </c>
      <c r="AJ61" s="5">
        <f t="shared" ref="AJ61:AJ78" si="247">_xlfn.POISSON.DIST(2,K61,FALSE) * _xlfn.POISSON.DIST(4,L61,FALSE)</f>
        <v>5.2593541789186645E-3</v>
      </c>
      <c r="AK61" s="5">
        <f t="shared" ref="AK61:AK78" si="248">_xlfn.POISSON.DIST(3,K61,FALSE) * _xlfn.POISSON.DIST(4,L61,FALSE)</f>
        <v>1.7529865779764798E-3</v>
      </c>
      <c r="AL61" s="5">
        <f t="shared" ref="AL61:AL78" si="249">_xlfn.POISSON.DIST(5,K61,FALSE) * _xlfn.POISSON.DIST(5,L61,FALSE)</f>
        <v>2.1758073718742273E-5</v>
      </c>
      <c r="AM61" s="5">
        <f t="shared" ref="AM61:AM78" si="250">_xlfn.POISSON.DIST(5,K61,FALSE) * _xlfn.POISSON.DIST(0,L61,FALSE)</f>
        <v>8.8565932019468686E-4</v>
      </c>
      <c r="AN61" s="5">
        <f t="shared" ref="AN61:AN78" si="251">_xlfn.POISSON.DIST(5,K61,FALSE) * _xlfn.POISSON.DIST(1,L61,FALSE)</f>
        <v>1.0994454740140018E-3</v>
      </c>
      <c r="AO61" s="5">
        <f t="shared" ref="AO61:AO78" si="252">_xlfn.POISSON.DIST(5,K61,FALSE) * _xlfn.POISSON.DIST(2,L61,FALSE)</f>
        <v>6.824183536306925E-4</v>
      </c>
      <c r="AP61" s="5">
        <f t="shared" ref="AP61:AP78" si="253">_xlfn.POISSON.DIST(5,K61,FALSE) * _xlfn.POISSON.DIST(3,L61,FALSE)</f>
        <v>2.8238163109129571E-4</v>
      </c>
      <c r="AQ61" s="5">
        <f t="shared" ref="AQ61:AQ78" si="254">_xlfn.POISSON.DIST(5,K61,FALSE) * _xlfn.POISSON.DIST(4,L61,FALSE)</f>
        <v>8.7636182211623515E-5</v>
      </c>
      <c r="AR61" s="5">
        <f t="shared" ref="AR61:AR78" si="255">_xlfn.POISSON.DIST(0,K61,FALSE) * _xlfn.POISSON.DIST(5,L61,FALSE)</f>
        <v>2.6119481635795711E-3</v>
      </c>
      <c r="AS61" s="5">
        <f t="shared" ref="AS61:AS78" si="256">_xlfn.POISSON.DIST(1,K61,FALSE) * _xlfn.POISSON.DIST(5,L61,FALSE)</f>
        <v>2.6117522707322376E-3</v>
      </c>
      <c r="AT61" s="5">
        <f t="shared" ref="AT61:AT78" si="257">_xlfn.POISSON.DIST(2,K61,FALSE) * _xlfn.POISSON.DIST(5,L61,FALSE)</f>
        <v>1.3057781962883112E-3</v>
      </c>
      <c r="AU61" s="5">
        <f t="shared" ref="AU61:AU78" si="258">_xlfn.POISSON.DIST(3,K61,FALSE) * _xlfn.POISSON.DIST(5,L61,FALSE)</f>
        <v>4.352267548519375E-4</v>
      </c>
      <c r="AV61" s="5">
        <f t="shared" ref="AV61:AV78" si="259">_xlfn.POISSON.DIST(4,K61,FALSE) * _xlfn.POISSON.DIST(5,L61,FALSE)</f>
        <v>1.0879852834733922E-4</v>
      </c>
      <c r="AW61" s="5">
        <f t="shared" ref="AW61:AW78" si="260">_xlfn.POISSON.DIST(6,K61,FALSE) * _xlfn.POISSON.DIST(6,L61,FALSE)</f>
        <v>7.5022644529209289E-7</v>
      </c>
      <c r="AX61" s="5">
        <f t="shared" ref="AX61:AX78" si="261">_xlfn.POISSON.DIST(6,K61,FALSE) * _xlfn.POISSON.DIST(0,L61,FALSE)</f>
        <v>1.4759881614212435E-4</v>
      </c>
      <c r="AY61" s="5">
        <f t="shared" ref="AY61:AY78" si="262">_xlfn.POISSON.DIST(6,K61,FALSE) * _xlfn.POISSON.DIST(1,L61,FALSE)</f>
        <v>1.8322716949629287E-4</v>
      </c>
      <c r="AZ61" s="5">
        <f t="shared" ref="AZ61:AZ78" si="263">_xlfn.POISSON.DIST(6,K61,FALSE) * _xlfn.POISSON.DIST(2,L61,FALSE)</f>
        <v>1.1372786218453216E-4</v>
      </c>
      <c r="BA61" s="5">
        <f t="shared" ref="BA61:BA78" si="264">_xlfn.POISSON.DIST(6,K61,FALSE) * _xlfn.POISSON.DIST(3,L61,FALSE)</f>
        <v>4.7060075470323472E-5</v>
      </c>
      <c r="BB61" s="5">
        <f t="shared" ref="BB61:BB78" si="265">_xlfn.POISSON.DIST(6,K61,FALSE) * _xlfn.POISSON.DIST(4,L61,FALSE)</f>
        <v>1.4604934934583807E-5</v>
      </c>
      <c r="BC61" s="5">
        <f t="shared" ref="BC61:BC78" si="266">_xlfn.POISSON.DIST(6,K61,FALSE) * _xlfn.POISSON.DIST(5,L61,FALSE)</f>
        <v>3.6260736484018252E-6</v>
      </c>
      <c r="BD61" s="5">
        <f t="shared" ref="BD61:BD78" si="267">_xlfn.POISSON.DIST(0,K61,FALSE) * _xlfn.POISSON.DIST(6,L61,FALSE)</f>
        <v>5.4040617374475416E-4</v>
      </c>
      <c r="BE61" s="5">
        <f t="shared" ref="BE61:BE78" si="268">_xlfn.POISSON.DIST(1,K61,FALSE) * _xlfn.POISSON.DIST(6,L61,FALSE)</f>
        <v>5.4036564395723097E-4</v>
      </c>
      <c r="BF61" s="5">
        <f t="shared" ref="BF61:BF78" si="269">_xlfn.POISSON.DIST(2,K61,FALSE) * _xlfn.POISSON.DIST(6,L61,FALSE)</f>
        <v>2.7016255860469555E-4</v>
      </c>
      <c r="BG61" s="5">
        <f t="shared" ref="BG61:BG78" si="270">_xlfn.POISSON.DIST(3,K61,FALSE) * _xlfn.POISSON.DIST(6,L61,FALSE)</f>
        <v>9.0047432250167815E-5</v>
      </c>
      <c r="BH61" s="5">
        <f t="shared" ref="BH61:BH78" si="271">_xlfn.POISSON.DIST(4,K61,FALSE) * _xlfn.POISSON.DIST(6,L61,FALSE)</f>
        <v>2.251016970132708E-5</v>
      </c>
      <c r="BI61" s="5">
        <f t="shared" ref="BI61:BI78" si="272">_xlfn.POISSON.DIST(5,K61,FALSE) * _xlfn.POISSON.DIST(6,L61,FALSE)</f>
        <v>4.5016962933474398E-6</v>
      </c>
      <c r="BJ61" s="8">
        <f t="shared" ref="BJ61:BJ78" si="273">SUM(N61,Q61,T61,W61,X61,Y61,AD61,AE61,AF61,AG61,AM61,AN61,AO61,AP61,AQ61,AX61,AY61,AZ61,BA61,BB61,BC61)</f>
        <v>0.29710058010689294</v>
      </c>
      <c r="BK61" s="8">
        <f t="shared" ref="BK61:BK78" si="274">SUM(M61,P61,S61,V61,AC61,AL61,AY61)</f>
        <v>0.28553801904006237</v>
      </c>
      <c r="BL61" s="8">
        <f t="shared" ref="BL61:BL78" si="275">SUM(O61,R61,U61,AA61,AB61,AH61,AI61,AJ61,AK61,AR61,AS61,AT61,AU61,AV61,BD61,BE61,BF61,BG61,BH61,BI61)</f>
        <v>0.38325492929088334</v>
      </c>
      <c r="BM61" s="8">
        <f t="shared" ref="BM61:BM78" si="276">SUM(S61:BI61)</f>
        <v>0.38795114725819313</v>
      </c>
      <c r="BN61" s="8">
        <f t="shared" ref="BN61:BN78" si="277">SUM(M61:R61)</f>
        <v>0.61165840978868202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1.3125</v>
      </c>
      <c r="F62">
        <f>VLOOKUP(B62,home!$B$2:$E$405,3,FALSE)</f>
        <v>1.5238</v>
      </c>
      <c r="G62">
        <f>VLOOKUP(C62,away!$B$2:$E$405,4,FALSE)</f>
        <v>0.95240000000000002</v>
      </c>
      <c r="H62">
        <f>VLOOKUP(A62,away!$A$2:$E$405,3,FALSE)</f>
        <v>1.2082999999999999</v>
      </c>
      <c r="I62">
        <f>VLOOKUP(C62,away!$B$2:$E$405,3,FALSE)</f>
        <v>0.4138</v>
      </c>
      <c r="J62">
        <f>VLOOKUP(B62,home!$B$2:$E$405,4,FALSE)</f>
        <v>0.8276</v>
      </c>
      <c r="K62" s="3">
        <f t="shared" si="168"/>
        <v>1.904788095</v>
      </c>
      <c r="L62" s="3">
        <f t="shared" si="169"/>
        <v>0.41379548130400001</v>
      </c>
      <c r="M62" s="5">
        <f t="shared" si="224"/>
        <v>9.84128812672527E-2</v>
      </c>
      <c r="N62" s="5">
        <f t="shared" si="225"/>
        <v>0.18745568463251142</v>
      </c>
      <c r="O62" s="5">
        <f t="shared" si="226"/>
        <v>4.0722805570496234E-2</v>
      </c>
      <c r="P62" s="5">
        <f t="shared" si="227"/>
        <v>7.7568315245680891E-2</v>
      </c>
      <c r="Q62" s="5">
        <f t="shared" si="228"/>
        <v>0.1785316782140412</v>
      </c>
      <c r="R62" s="5">
        <f t="shared" si="229"/>
        <v>8.425456465546351E-3</v>
      </c>
      <c r="S62" s="5">
        <f t="shared" si="230"/>
        <v>1.5284695084055692E-2</v>
      </c>
      <c r="T62" s="5">
        <f t="shared" si="231"/>
        <v>7.3875601714590025E-2</v>
      </c>
      <c r="U62" s="5">
        <f t="shared" si="232"/>
        <v>1.6048709170513462E-2</v>
      </c>
      <c r="V62" s="5">
        <f t="shared" si="233"/>
        <v>1.3385872430148784E-3</v>
      </c>
      <c r="W62" s="5">
        <f t="shared" si="234"/>
        <v>0.11335500508082548</v>
      </c>
      <c r="X62" s="5">
        <f t="shared" si="235"/>
        <v>4.6905788885637546E-2</v>
      </c>
      <c r="Y62" s="5">
        <f t="shared" si="236"/>
        <v>9.7047017439381E-3</v>
      </c>
      <c r="Z62" s="5">
        <f t="shared" si="237"/>
        <v>1.1621386044555506E-3</v>
      </c>
      <c r="AA62" s="5">
        <f t="shared" si="238"/>
        <v>2.2136277785068464E-3</v>
      </c>
      <c r="AB62" s="5">
        <f t="shared" si="239"/>
        <v>2.10824591963057E-3</v>
      </c>
      <c r="AC62" s="5">
        <f t="shared" si="240"/>
        <v>6.5941543876797058E-5</v>
      </c>
      <c r="AD62" s="5">
        <f t="shared" si="241"/>
        <v>5.3979316046655255E-2</v>
      </c>
      <c r="AE62" s="5">
        <f t="shared" si="242"/>
        <v>2.2336397063986439E-2</v>
      </c>
      <c r="AF62" s="5">
        <f t="shared" si="243"/>
        <v>4.6213500868447603E-3</v>
      </c>
      <c r="AG62" s="5">
        <f t="shared" si="244"/>
        <v>6.3743126115340352E-4</v>
      </c>
      <c r="AH62" s="5">
        <f t="shared" si="245"/>
        <v>1.2022192579316082E-4</v>
      </c>
      <c r="AI62" s="5">
        <f t="shared" si="246"/>
        <v>2.2899729300878611E-4</v>
      </c>
      <c r="AJ62" s="5">
        <f t="shared" si="247"/>
        <v>2.1809565875518136E-4</v>
      </c>
      <c r="AK62" s="5">
        <f t="shared" si="248"/>
        <v>1.3847533812268395E-4</v>
      </c>
      <c r="AL62" s="5">
        <f t="shared" si="249"/>
        <v>2.0789857577005287E-6</v>
      </c>
      <c r="AM62" s="5">
        <f t="shared" si="250"/>
        <v>2.0563831716382253E-2</v>
      </c>
      <c r="AN62" s="5">
        <f t="shared" si="251"/>
        <v>8.5092206425348548E-3</v>
      </c>
      <c r="AO62" s="5">
        <f t="shared" si="252"/>
        <v>1.7605385256498211E-3</v>
      </c>
      <c r="AP62" s="5">
        <f t="shared" si="253"/>
        <v>2.4283429552516747E-4</v>
      </c>
      <c r="AQ62" s="5">
        <f t="shared" si="254"/>
        <v>2.5120933548488601E-5</v>
      </c>
      <c r="AR62" s="5">
        <f t="shared" si="255"/>
        <v>9.9494579293749505E-6</v>
      </c>
      <c r="AS62" s="5">
        <f t="shared" si="256"/>
        <v>1.8951609015576754E-5</v>
      </c>
      <c r="AT62" s="5">
        <f t="shared" si="257"/>
        <v>1.8049399616982642E-5</v>
      </c>
      <c r="AU62" s="5">
        <f t="shared" si="258"/>
        <v>1.146009383744203E-5</v>
      </c>
      <c r="AV62" s="5">
        <f t="shared" si="259"/>
        <v>5.4572625772856148E-6</v>
      </c>
      <c r="AW62" s="5">
        <f t="shared" si="260"/>
        <v>4.5517816979066748E-8</v>
      </c>
      <c r="AX62" s="5">
        <f t="shared" si="261"/>
        <v>6.5282903068247288E-3</v>
      </c>
      <c r="AY62" s="5">
        <f t="shared" si="262"/>
        <v>2.7013770296047766E-3</v>
      </c>
      <c r="AZ62" s="5">
        <f t="shared" si="263"/>
        <v>5.5890880407443908E-4</v>
      </c>
      <c r="BA62" s="5">
        <f t="shared" si="264"/>
        <v>7.7091312529008543E-5</v>
      </c>
      <c r="BB62" s="5">
        <f t="shared" si="265"/>
        <v>7.9750091930745419E-6</v>
      </c>
      <c r="BC62" s="5">
        <f t="shared" si="266"/>
        <v>6.6000455349042089E-7</v>
      </c>
      <c r="BD62" s="5">
        <f t="shared" si="267"/>
        <v>6.861734554332682E-7</v>
      </c>
      <c r="BE62" s="5">
        <f t="shared" si="268"/>
        <v>1.3070150290143021E-6</v>
      </c>
      <c r="BF62" s="5">
        <f t="shared" si="269"/>
        <v>1.2447933336262616E-6</v>
      </c>
      <c r="BG62" s="5">
        <f t="shared" si="270"/>
        <v>7.9035584087555529E-7</v>
      </c>
      <c r="BH62" s="5">
        <f t="shared" si="271"/>
        <v>3.7636509912836825E-7</v>
      </c>
      <c r="BI62" s="5">
        <f t="shared" si="272"/>
        <v>1.4337915203864196E-7</v>
      </c>
      <c r="BJ62" s="8">
        <f t="shared" si="273"/>
        <v>0.73237880331060379</v>
      </c>
      <c r="BK62" s="8">
        <f t="shared" si="274"/>
        <v>0.19537387639924345</v>
      </c>
      <c r="BL62" s="8">
        <f t="shared" si="275"/>
        <v>7.0293051025260039E-2</v>
      </c>
      <c r="BM62" s="8">
        <f t="shared" si="276"/>
        <v>0.40538971643224631</v>
      </c>
      <c r="BN62" s="8">
        <f t="shared" si="277"/>
        <v>0.5911168213955289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1.3125</v>
      </c>
      <c r="F63">
        <f>VLOOKUP(B63,home!$B$2:$E$405,3,FALSE)</f>
        <v>0.76190000000000002</v>
      </c>
      <c r="G63">
        <f>VLOOKUP(C63,away!$B$2:$E$405,4,FALSE)</f>
        <v>1.5238</v>
      </c>
      <c r="H63">
        <f>VLOOKUP(A63,away!$A$2:$E$405,3,FALSE)</f>
        <v>1.2082999999999999</v>
      </c>
      <c r="I63">
        <f>VLOOKUP(C63,away!$B$2:$E$405,3,FALSE)</f>
        <v>1.2414000000000001</v>
      </c>
      <c r="J63">
        <f>VLOOKUP(B63,home!$B$2:$E$405,4,FALSE)</f>
        <v>0.62070000000000003</v>
      </c>
      <c r="K63" s="3">
        <f t="shared" si="168"/>
        <v>1.5237904762500001</v>
      </c>
      <c r="L63" s="3">
        <f t="shared" si="169"/>
        <v>0.93103983293400006</v>
      </c>
      <c r="M63" s="5">
        <f t="shared" si="224"/>
        <v>8.5877766873149727E-2</v>
      </c>
      <c r="N63" s="5">
        <f t="shared" si="225"/>
        <v>0.13085972328292328</v>
      </c>
      <c r="O63" s="5">
        <f t="shared" si="226"/>
        <v>7.9955621722322318E-2</v>
      </c>
      <c r="P63" s="5">
        <f t="shared" si="227"/>
        <v>0.12183561490312236</v>
      </c>
      <c r="Q63" s="5">
        <f t="shared" si="228"/>
        <v>9.9701400031614484E-2</v>
      </c>
      <c r="R63" s="5">
        <f t="shared" si="229"/>
        <v>3.722093434524254E-2</v>
      </c>
      <c r="S63" s="5">
        <f t="shared" si="230"/>
        <v>4.3212340048233697E-2</v>
      </c>
      <c r="T63" s="5">
        <f t="shared" si="231"/>
        <v>9.2825974828720251E-2</v>
      </c>
      <c r="U63" s="5">
        <f t="shared" si="232"/>
        <v>5.6716905272407102E-2</v>
      </c>
      <c r="V63" s="5">
        <f t="shared" si="233"/>
        <v>6.8117514422252785E-3</v>
      </c>
      <c r="W63" s="5">
        <f t="shared" si="234"/>
        <v>5.064134794565521E-2</v>
      </c>
      <c r="X63" s="5">
        <f t="shared" si="235"/>
        <v>4.7149112130875394E-2</v>
      </c>
      <c r="Y63" s="5">
        <f t="shared" si="236"/>
        <v>2.1948850740658329E-2</v>
      </c>
      <c r="Z63" s="5">
        <f t="shared" si="237"/>
        <v>1.1551390831480667E-2</v>
      </c>
      <c r="AA63" s="5">
        <f t="shared" si="238"/>
        <v>1.7601899336451808E-2</v>
      </c>
      <c r="AB63" s="5">
        <f t="shared" si="239"/>
        <v>1.3410803286398234E-2</v>
      </c>
      <c r="AC63" s="5">
        <f t="shared" si="240"/>
        <v>6.0399358570057424E-4</v>
      </c>
      <c r="AD63" s="5">
        <f t="shared" si="241"/>
        <v>1.9291700926012973E-2</v>
      </c>
      <c r="AE63" s="5">
        <f t="shared" si="242"/>
        <v>1.7961342007167813E-2</v>
      </c>
      <c r="AF63" s="5">
        <f t="shared" si="243"/>
        <v>8.3613624308119788E-3</v>
      </c>
      <c r="AG63" s="5">
        <f t="shared" si="244"/>
        <v>2.5949204935612697E-3</v>
      </c>
      <c r="AH63" s="5">
        <f t="shared" si="245"/>
        <v>2.6887012474742741E-3</v>
      </c>
      <c r="AI63" s="5">
        <f t="shared" si="246"/>
        <v>4.0970173543827927E-3</v>
      </c>
      <c r="AJ63" s="5">
        <f t="shared" si="247"/>
        <v>3.1214980128197369E-3</v>
      </c>
      <c r="AK63" s="5">
        <f t="shared" si="248"/>
        <v>1.5855029811893387E-3</v>
      </c>
      <c r="AL63" s="5">
        <f t="shared" si="249"/>
        <v>3.4275660670156041E-5</v>
      </c>
      <c r="AM63" s="5">
        <f t="shared" si="250"/>
        <v>5.8793020283443714E-3</v>
      </c>
      <c r="AN63" s="5">
        <f t="shared" si="251"/>
        <v>5.4738643782382707E-3</v>
      </c>
      <c r="AO63" s="5">
        <f t="shared" si="252"/>
        <v>2.5481928881091668E-3</v>
      </c>
      <c r="AP63" s="5">
        <f t="shared" si="253"/>
        <v>7.9082302694292203E-4</v>
      </c>
      <c r="AQ63" s="5">
        <f t="shared" si="254"/>
        <v>1.8407193472132452E-4</v>
      </c>
      <c r="AR63" s="5">
        <f t="shared" si="255"/>
        <v>5.0065759205157731E-4</v>
      </c>
      <c r="AS63" s="5">
        <f t="shared" si="256"/>
        <v>7.6289727063045111E-4</v>
      </c>
      <c r="AT63" s="5">
        <f t="shared" si="257"/>
        <v>5.8124779767190044E-4</v>
      </c>
      <c r="AU63" s="5">
        <f t="shared" si="258"/>
        <v>2.9523328614457629E-4</v>
      </c>
      <c r="AV63" s="5">
        <f t="shared" si="259"/>
        <v>1.1246841742477409E-4</v>
      </c>
      <c r="AW63" s="5">
        <f t="shared" si="260"/>
        <v>1.3507558300623862E-6</v>
      </c>
      <c r="AX63" s="5">
        <f t="shared" si="261"/>
        <v>1.4931374062980801E-3</v>
      </c>
      <c r="AY63" s="5">
        <f t="shared" si="262"/>
        <v>1.3901704013072704E-3</v>
      </c>
      <c r="AZ63" s="5">
        <f t="shared" si="263"/>
        <v>6.4715200909145644E-4</v>
      </c>
      <c r="BA63" s="5">
        <f t="shared" si="264"/>
        <v>2.0084143280913738E-4</v>
      </c>
      <c r="BB63" s="5">
        <f t="shared" si="265"/>
        <v>4.67478435122111E-5</v>
      </c>
      <c r="BC63" s="5">
        <f t="shared" si="266"/>
        <v>8.704820882726763E-6</v>
      </c>
      <c r="BD63" s="5">
        <f t="shared" si="267"/>
        <v>7.768869347680653E-5</v>
      </c>
      <c r="BE63" s="5">
        <f t="shared" si="268"/>
        <v>1.1838129123226327E-4</v>
      </c>
      <c r="BF63" s="5">
        <f t="shared" si="269"/>
        <v>9.0194142072950231E-5</v>
      </c>
      <c r="BG63" s="5">
        <f t="shared" si="270"/>
        <v>4.581232490143368E-5</v>
      </c>
      <c r="BH63" s="5">
        <f t="shared" si="271"/>
        <v>1.7452096094918835E-5</v>
      </c>
      <c r="BI63" s="5">
        <f t="shared" si="272"/>
        <v>5.3186675640074243E-6</v>
      </c>
      <c r="BJ63" s="8">
        <f t="shared" si="273"/>
        <v>0.50999874298825809</v>
      </c>
      <c r="BK63" s="8">
        <f t="shared" si="274"/>
        <v>0.25976591291440909</v>
      </c>
      <c r="BL63" s="8">
        <f t="shared" si="275"/>
        <v>0.21900623513795384</v>
      </c>
      <c r="BM63" s="8">
        <f t="shared" si="276"/>
        <v>0.44348240106824938</v>
      </c>
      <c r="BN63" s="8">
        <f t="shared" si="277"/>
        <v>0.55545106115837473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1.2301</v>
      </c>
      <c r="F64">
        <f>VLOOKUP(B64,home!$B$2:$E$405,3,FALSE)</f>
        <v>1.0839000000000001</v>
      </c>
      <c r="G64">
        <f>VLOOKUP(C64,away!$B$2:$E$405,4,FALSE)</f>
        <v>0.81289999999999996</v>
      </c>
      <c r="H64">
        <f>VLOOKUP(A64,away!$A$2:$E$405,3,FALSE)</f>
        <v>1.1415999999999999</v>
      </c>
      <c r="I64">
        <f>VLOOKUP(C64,away!$B$2:$E$405,3,FALSE)</f>
        <v>0.97330000000000005</v>
      </c>
      <c r="J64">
        <f>VLOOKUP(B64,home!$B$2:$E$405,4,FALSE)</f>
        <v>1.1679999999999999</v>
      </c>
      <c r="K64" s="3">
        <f t="shared" si="168"/>
        <v>1.0838439515309999</v>
      </c>
      <c r="L64" s="3">
        <f t="shared" si="169"/>
        <v>1.29778731904</v>
      </c>
      <c r="M64" s="5">
        <f t="shared" si="224"/>
        <v>9.2399725550554868E-2</v>
      </c>
      <c r="N64" s="5">
        <f t="shared" si="225"/>
        <v>0.10014688366109328</v>
      </c>
      <c r="O64" s="5">
        <f t="shared" si="226"/>
        <v>0.11991519210228639</v>
      </c>
      <c r="P64" s="5">
        <f t="shared" si="227"/>
        <v>0.12996935565674103</v>
      </c>
      <c r="Q64" s="5">
        <f t="shared" si="228"/>
        <v>5.4271797060377332E-2</v>
      </c>
      <c r="R64" s="5">
        <f t="shared" si="229"/>
        <v>7.7812207835296424E-2</v>
      </c>
      <c r="S64" s="5">
        <f t="shared" si="230"/>
        <v>4.5703689348585423E-2</v>
      </c>
      <c r="T64" s="5">
        <f t="shared" si="231"/>
        <v>7.043325000647005E-2</v>
      </c>
      <c r="U64" s="5">
        <f t="shared" si="232"/>
        <v>8.4336290817559112E-2</v>
      </c>
      <c r="V64" s="5">
        <f t="shared" si="233"/>
        <v>7.1429734238063281E-3</v>
      </c>
      <c r="W64" s="5">
        <f t="shared" si="234"/>
        <v>1.9607386327535958E-2</v>
      </c>
      <c r="X64" s="5">
        <f t="shared" si="235"/>
        <v>2.5446217335394442E-2</v>
      </c>
      <c r="Y64" s="5">
        <f t="shared" si="236"/>
        <v>1.6511889087705366E-2</v>
      </c>
      <c r="Z64" s="5">
        <f t="shared" si="237"/>
        <v>3.3661232198384225E-2</v>
      </c>
      <c r="AA64" s="5">
        <f t="shared" si="238"/>
        <v>3.648352291929928E-2</v>
      </c>
      <c r="AB64" s="5">
        <f t="shared" si="239"/>
        <v>1.9771222823312565E-2</v>
      </c>
      <c r="AC64" s="5">
        <f t="shared" si="240"/>
        <v>6.2795617616404184E-4</v>
      </c>
      <c r="AD64" s="5">
        <f t="shared" si="241"/>
        <v>5.3128367691078681E-3</v>
      </c>
      <c r="AE64" s="5">
        <f t="shared" si="242"/>
        <v>6.894932187077635E-3</v>
      </c>
      <c r="AF64" s="5">
        <f t="shared" si="243"/>
        <v>4.4740777790150442E-3</v>
      </c>
      <c r="AG64" s="5">
        <f t="shared" si="244"/>
        <v>1.9354671353347913E-3</v>
      </c>
      <c r="AH64" s="5">
        <f t="shared" si="245"/>
        <v>1.0921280072580995E-2</v>
      </c>
      <c r="AI64" s="5">
        <f t="shared" si="246"/>
        <v>1.1836963349642951E-2</v>
      </c>
      <c r="AJ64" s="5">
        <f t="shared" si="247"/>
        <v>6.4147105655023174E-3</v>
      </c>
      <c r="AK64" s="5">
        <f t="shared" si="248"/>
        <v>2.3175150824138956E-3</v>
      </c>
      <c r="AL64" s="5">
        <f t="shared" si="249"/>
        <v>3.533129957277079E-5</v>
      </c>
      <c r="AM64" s="5">
        <f t="shared" si="250"/>
        <v>1.1516571995338128E-3</v>
      </c>
      <c r="AN64" s="5">
        <f t="shared" si="251"/>
        <v>1.4946061094361013E-3</v>
      </c>
      <c r="AO64" s="5">
        <f t="shared" si="252"/>
        <v>9.6984042789294148E-4</v>
      </c>
      <c r="AP64" s="5">
        <f t="shared" si="253"/>
        <v>4.1954886960392912E-4</v>
      </c>
      <c r="AQ64" s="5">
        <f t="shared" si="254"/>
        <v>1.3612130067238641E-4</v>
      </c>
      <c r="AR64" s="5">
        <f t="shared" si="255"/>
        <v>2.8346997571759703E-3</v>
      </c>
      <c r="AS64" s="5">
        <f t="shared" si="256"/>
        <v>3.0723721862215697E-3</v>
      </c>
      <c r="AT64" s="5">
        <f t="shared" si="257"/>
        <v>1.6649860054441614E-3</v>
      </c>
      <c r="AU64" s="5">
        <f t="shared" si="258"/>
        <v>6.0152833712813828E-4</v>
      </c>
      <c r="AV64" s="5">
        <f t="shared" si="259"/>
        <v>1.6299071246770821E-4</v>
      </c>
      <c r="AW64" s="5">
        <f t="shared" si="260"/>
        <v>1.3804713441840158E-6</v>
      </c>
      <c r="AX64" s="5">
        <f t="shared" si="261"/>
        <v>2.080361149919754E-4</v>
      </c>
      <c r="AY64" s="5">
        <f t="shared" si="262"/>
        <v>2.6998663193893288E-4</v>
      </c>
      <c r="AZ64" s="5">
        <f t="shared" si="263"/>
        <v>1.7519261362033349E-4</v>
      </c>
      <c r="BA64" s="5">
        <f t="shared" si="264"/>
        <v>7.5787584115314424E-5</v>
      </c>
      <c r="BB64" s="5">
        <f t="shared" si="265"/>
        <v>2.4589041401383096E-5</v>
      </c>
      <c r="BC64" s="5">
        <f t="shared" si="266"/>
        <v>6.3822692236129E-6</v>
      </c>
      <c r="BD64" s="5">
        <f t="shared" si="267"/>
        <v>6.1313956635812409E-4</v>
      </c>
      <c r="BE64" s="5">
        <f t="shared" si="268"/>
        <v>6.6454761044159292E-4</v>
      </c>
      <c r="BF64" s="5">
        <f t="shared" si="269"/>
        <v>3.6013295404074982E-4</v>
      </c>
      <c r="BG64" s="5">
        <f t="shared" si="270"/>
        <v>1.3010930799468609E-4</v>
      </c>
      <c r="BH64" s="5">
        <f t="shared" si="271"/>
        <v>3.5254546626981118E-5</v>
      </c>
      <c r="BI64" s="5">
        <f t="shared" si="272"/>
        <v>7.6420854251242233E-6</v>
      </c>
      <c r="BJ64" s="8">
        <f t="shared" si="273"/>
        <v>0.30996648551154243</v>
      </c>
      <c r="BK64" s="8">
        <f t="shared" si="274"/>
        <v>0.27614901808736342</v>
      </c>
      <c r="BL64" s="8">
        <f t="shared" si="275"/>
        <v>0.3799563086372188</v>
      </c>
      <c r="BM64" s="8">
        <f t="shared" si="276"/>
        <v>0.4249492764075648</v>
      </c>
      <c r="BN64" s="8">
        <f t="shared" si="277"/>
        <v>0.57451516186634932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1.2301</v>
      </c>
      <c r="F65">
        <f>VLOOKUP(B65,home!$B$2:$E$405,3,FALSE)</f>
        <v>1.4633</v>
      </c>
      <c r="G65">
        <f>VLOOKUP(C65,away!$B$2:$E$405,4,FALSE)</f>
        <v>1.3007</v>
      </c>
      <c r="H65">
        <f>VLOOKUP(A65,away!$A$2:$E$405,3,FALSE)</f>
        <v>1.1415999999999999</v>
      </c>
      <c r="I65">
        <f>VLOOKUP(C65,away!$B$2:$E$405,3,FALSE)</f>
        <v>0.61319999999999997</v>
      </c>
      <c r="J65">
        <f>VLOOKUP(B65,home!$B$2:$E$405,4,FALSE)</f>
        <v>0.438</v>
      </c>
      <c r="K65" s="3">
        <f t="shared" si="168"/>
        <v>2.3412669327310001</v>
      </c>
      <c r="L65" s="3">
        <f t="shared" si="169"/>
        <v>0.30661275455999998</v>
      </c>
      <c r="M65" s="5">
        <f t="shared" si="224"/>
        <v>7.0801174651939872E-2</v>
      </c>
      <c r="N65" s="5">
        <f t="shared" si="225"/>
        <v>0.16576444901109907</v>
      </c>
      <c r="O65" s="5">
        <f t="shared" si="226"/>
        <v>2.1708543186114929E-2</v>
      </c>
      <c r="P65" s="5">
        <f t="shared" si="227"/>
        <v>5.0825494319413751E-2</v>
      </c>
      <c r="Q65" s="5">
        <f t="shared" si="228"/>
        <v>0.19404941154603017</v>
      </c>
      <c r="R65" s="5">
        <f t="shared" si="229"/>
        <v>3.3280581118897085E-3</v>
      </c>
      <c r="S65" s="5">
        <f t="shared" si="230"/>
        <v>9.1214266059566809E-3</v>
      </c>
      <c r="T65" s="5">
        <f t="shared" si="231"/>
        <v>5.9498024594875368E-2</v>
      </c>
      <c r="U65" s="5">
        <f t="shared" si="232"/>
        <v>7.7918724075745401E-3</v>
      </c>
      <c r="V65" s="5">
        <f t="shared" si="233"/>
        <v>7.2754759041008328E-4</v>
      </c>
      <c r="W65" s="5">
        <f t="shared" si="234"/>
        <v>0.15144049018954314</v>
      </c>
      <c r="X65" s="5">
        <f t="shared" si="235"/>
        <v>4.6433585848932479E-2</v>
      </c>
      <c r="Y65" s="5">
        <f t="shared" si="236"/>
        <v>7.118564830619711E-3</v>
      </c>
      <c r="Z65" s="5">
        <f t="shared" si="237"/>
        <v>3.4014168834075215E-4</v>
      </c>
      <c r="AA65" s="5">
        <f t="shared" si="238"/>
        <v>7.9636248735549646E-4</v>
      </c>
      <c r="AB65" s="5">
        <f t="shared" si="239"/>
        <v>9.3224857905641685E-4</v>
      </c>
      <c r="AC65" s="5">
        <f t="shared" si="240"/>
        <v>3.2642436818028936E-5</v>
      </c>
      <c r="AD65" s="5">
        <f t="shared" si="241"/>
        <v>8.8640652989337737E-2</v>
      </c>
      <c r="AE65" s="5">
        <f t="shared" si="242"/>
        <v>2.7178354779057938E-2</v>
      </c>
      <c r="AF65" s="5">
        <f t="shared" si="243"/>
        <v>4.1666151116079471E-3</v>
      </c>
      <c r="AG65" s="5">
        <f t="shared" si="244"/>
        <v>4.2584577885381158E-4</v>
      </c>
      <c r="AH65" s="5">
        <f t="shared" si="245"/>
        <v>2.6072945000711757E-5</v>
      </c>
      <c r="AI65" s="5">
        <f t="shared" si="246"/>
        <v>6.1043723969080477E-5</v>
      </c>
      <c r="AJ65" s="5">
        <f t="shared" si="247"/>
        <v>7.1459826189783452E-5</v>
      </c>
      <c r="AK65" s="5">
        <f t="shared" si="248"/>
        <v>5.5768842692281554E-5</v>
      </c>
      <c r="AL65" s="5">
        <f t="shared" si="249"/>
        <v>9.373109953175593E-7</v>
      </c>
      <c r="AM65" s="5">
        <f t="shared" si="250"/>
        <v>4.1506285947923958E-2</v>
      </c>
      <c r="AN65" s="5">
        <f t="shared" si="251"/>
        <v>1.2726356666047985E-2</v>
      </c>
      <c r="AO65" s="5">
        <f t="shared" si="252"/>
        <v>1.9510316364449952E-3</v>
      </c>
      <c r="AP65" s="5">
        <f t="shared" si="253"/>
        <v>1.9940372809470154E-4</v>
      </c>
      <c r="AQ65" s="5">
        <f t="shared" si="254"/>
        <v>1.528493158516242E-5</v>
      </c>
      <c r="AR65" s="5">
        <f t="shared" si="255"/>
        <v>1.5988594972319225E-6</v>
      </c>
      <c r="AS65" s="5">
        <f t="shared" si="256"/>
        <v>3.7433568709520113E-6</v>
      </c>
      <c r="AT65" s="5">
        <f t="shared" si="257"/>
        <v>4.3820988296856662E-6</v>
      </c>
      <c r="AU65" s="5">
        <f t="shared" si="258"/>
        <v>3.4198876953007543E-6</v>
      </c>
      <c r="AV65" s="5">
        <f t="shared" si="259"/>
        <v>2.0017174936653224E-6</v>
      </c>
      <c r="AW65" s="5">
        <f t="shared" si="260"/>
        <v>1.8690561947372117E-8</v>
      </c>
      <c r="AX65" s="5">
        <f t="shared" si="261"/>
        <v>1.6196215798391939E-2</v>
      </c>
      <c r="AY65" s="5">
        <f t="shared" si="262"/>
        <v>4.9659663393931417E-3</v>
      </c>
      <c r="AZ65" s="5">
        <f t="shared" si="263"/>
        <v>7.6131430918678546E-4</v>
      </c>
      <c r="BA65" s="5">
        <f t="shared" si="264"/>
        <v>7.7809559141901291E-5</v>
      </c>
      <c r="BB65" s="5">
        <f t="shared" si="265"/>
        <v>5.9643508148993945E-6</v>
      </c>
      <c r="BC65" s="5">
        <f t="shared" si="266"/>
        <v>3.6574920650369675E-7</v>
      </c>
      <c r="BD65" s="5">
        <f t="shared" si="267"/>
        <v>8.1705119100116049E-8</v>
      </c>
      <c r="BE65" s="5">
        <f t="shared" si="268"/>
        <v>1.9129349358394973E-7</v>
      </c>
      <c r="BF65" s="5">
        <f t="shared" si="269"/>
        <v>2.2393456548734568E-7</v>
      </c>
      <c r="BG65" s="5">
        <f t="shared" si="270"/>
        <v>1.7476353109033568E-7</v>
      </c>
      <c r="BH65" s="5">
        <f t="shared" si="271"/>
        <v>1.0229201909727729E-7</v>
      </c>
      <c r="BI65" s="5">
        <f t="shared" si="272"/>
        <v>4.7898584358948678E-8</v>
      </c>
      <c r="BJ65" s="8">
        <f t="shared" si="273"/>
        <v>0.82312199369618932</v>
      </c>
      <c r="BK65" s="8">
        <f t="shared" si="274"/>
        <v>0.13647518925492688</v>
      </c>
      <c r="BL65" s="8">
        <f t="shared" si="275"/>
        <v>3.4787397917542505E-2</v>
      </c>
      <c r="BM65" s="8">
        <f t="shared" si="276"/>
        <v>0.48328164408168078</v>
      </c>
      <c r="BN65" s="8">
        <f t="shared" si="277"/>
        <v>0.50647713082648749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1.4576</v>
      </c>
      <c r="F68">
        <f>VLOOKUP(B68,home!$B$2:$E$405,3,FALSE)</f>
        <v>1.2005999999999999</v>
      </c>
      <c r="G68">
        <f>VLOOKUP(C68,away!$B$2:$E$405,4,FALSE)</f>
        <v>1.2005999999999999</v>
      </c>
      <c r="H68">
        <f>VLOOKUP(A68,away!$A$2:$E$405,3,FALSE)</f>
        <v>1.1355999999999999</v>
      </c>
      <c r="I68">
        <f>VLOOKUP(C68,away!$B$2:$E$405,3,FALSE)</f>
        <v>1.3209</v>
      </c>
      <c r="J68">
        <f>VLOOKUP(B68,home!$B$2:$E$405,4,FALSE)</f>
        <v>1.7612000000000001</v>
      </c>
      <c r="K68" s="3">
        <f t="shared" si="168"/>
        <v>2.1010434687359996</v>
      </c>
      <c r="L68" s="3">
        <f t="shared" si="169"/>
        <v>2.6418247272480002</v>
      </c>
      <c r="M68" s="5">
        <f t="shared" si="224"/>
        <v>8.7136179456849452E-3</v>
      </c>
      <c r="N68" s="5">
        <f t="shared" si="225"/>
        <v>1.8307690073842149E-2</v>
      </c>
      <c r="O68" s="5">
        <f t="shared" si="226"/>
        <v>2.3019851352702413E-2</v>
      </c>
      <c r="P68" s="5">
        <f t="shared" si="227"/>
        <v>4.8365708335868958E-2</v>
      </c>
      <c r="Q68" s="5">
        <f t="shared" si="228"/>
        <v>1.9232626328644475E-2</v>
      </c>
      <c r="R68" s="5">
        <f t="shared" si="229"/>
        <v>3.0407206260571282E-2</v>
      </c>
      <c r="S68" s="5">
        <f t="shared" si="230"/>
        <v>6.711453719372551E-2</v>
      </c>
      <c r="T68" s="5">
        <f t="shared" si="231"/>
        <v>5.0809227804933903E-2</v>
      </c>
      <c r="U68" s="5">
        <f t="shared" si="232"/>
        <v>6.3886862116281681E-2</v>
      </c>
      <c r="V68" s="5">
        <f t="shared" si="233"/>
        <v>4.1391687142818462E-2</v>
      </c>
      <c r="W68" s="5">
        <f t="shared" si="234"/>
        <v>1.3469527978146167E-2</v>
      </c>
      <c r="X68" s="5">
        <f t="shared" si="235"/>
        <v>3.5584132077025307E-2</v>
      </c>
      <c r="Y68" s="5">
        <f t="shared" si="236"/>
        <v>4.70035200093721E-2</v>
      </c>
      <c r="Z68" s="5">
        <f t="shared" si="237"/>
        <v>2.6776836461902473E-2</v>
      </c>
      <c r="AA68" s="5">
        <f t="shared" si="238"/>
        <v>5.6259297361692155E-2</v>
      </c>
      <c r="AB68" s="5">
        <f t="shared" si="239"/>
        <v>5.9101614638729892E-2</v>
      </c>
      <c r="AC68" s="5">
        <f t="shared" si="240"/>
        <v>1.4359264145199816E-2</v>
      </c>
      <c r="AD68" s="5">
        <f t="shared" si="241"/>
        <v>7.0750159463602077E-3</v>
      </c>
      <c r="AE68" s="5">
        <f t="shared" si="242"/>
        <v>1.8690952072768309E-2</v>
      </c>
      <c r="AF68" s="5">
        <f t="shared" si="243"/>
        <v>2.4689109680823291E-2</v>
      </c>
      <c r="AG68" s="5">
        <f t="shared" si="244"/>
        <v>2.1741433482845653E-2</v>
      </c>
      <c r="AH68" s="5">
        <f t="shared" si="245"/>
        <v>1.7684927170632456E-2</v>
      </c>
      <c r="AI68" s="5">
        <f t="shared" si="246"/>
        <v>3.7156800726929132E-2</v>
      </c>
      <c r="AJ68" s="5">
        <f t="shared" si="247"/>
        <v>3.9034026743219756E-2</v>
      </c>
      <c r="AK68" s="5">
        <f t="shared" si="248"/>
        <v>2.7337395649102737E-2</v>
      </c>
      <c r="AL68" s="5">
        <f t="shared" si="249"/>
        <v>3.1880947082760479E-3</v>
      </c>
      <c r="AM68" s="5">
        <f t="shared" si="250"/>
        <v>2.9729832090606314E-3</v>
      </c>
      <c r="AN68" s="5">
        <f t="shared" si="251"/>
        <v>7.8541005553894871E-3</v>
      </c>
      <c r="AO68" s="5">
        <f t="shared" si="252"/>
        <v>1.0374578528760101E-2</v>
      </c>
      <c r="AP68" s="5">
        <f t="shared" si="253"/>
        <v>9.1359393640182054E-3</v>
      </c>
      <c r="AQ68" s="5">
        <f t="shared" si="254"/>
        <v>6.0338876296254168E-3</v>
      </c>
      <c r="AR68" s="5">
        <f t="shared" si="255"/>
        <v>9.3440955797913609E-3</v>
      </c>
      <c r="AS68" s="5">
        <f t="shared" si="256"/>
        <v>1.9632350989165558E-2</v>
      </c>
      <c r="AT68" s="5">
        <f t="shared" si="257"/>
        <v>2.0624211410859527E-2</v>
      </c>
      <c r="AU68" s="5">
        <f t="shared" si="258"/>
        <v>1.4444121560872294E-2</v>
      </c>
      <c r="AV68" s="5">
        <f t="shared" si="259"/>
        <v>7.586931816774895E-3</v>
      </c>
      <c r="AW68" s="5">
        <f t="shared" si="260"/>
        <v>4.9155005854295813E-4</v>
      </c>
      <c r="AX68" s="5">
        <f t="shared" si="261"/>
        <v>1.0410611590097715E-3</v>
      </c>
      <c r="AY68" s="5">
        <f t="shared" si="262"/>
        <v>2.7503011124494765E-3</v>
      </c>
      <c r="AZ68" s="5">
        <f t="shared" si="263"/>
        <v>3.6329067431233554E-3</v>
      </c>
      <c r="BA68" s="5">
        <f t="shared" si="264"/>
        <v>3.1991676219230935E-3</v>
      </c>
      <c r="BB68" s="5">
        <f t="shared" si="265"/>
        <v>2.1129100325519025E-3</v>
      </c>
      <c r="BC68" s="5">
        <f t="shared" si="266"/>
        <v>1.1163875940891981E-3</v>
      </c>
      <c r="BD68" s="5">
        <f t="shared" si="267"/>
        <v>4.1142437927435948E-3</v>
      </c>
      <c r="BE68" s="5">
        <f t="shared" si="268"/>
        <v>8.6442050495315562E-3</v>
      </c>
      <c r="BF68" s="5">
        <f t="shared" si="269"/>
        <v>9.0809252808665142E-3</v>
      </c>
      <c r="BG68" s="5">
        <f t="shared" si="270"/>
        <v>6.3598062504814038E-3</v>
      </c>
      <c r="BH68" s="5">
        <f t="shared" si="271"/>
        <v>3.3405573462500868E-3</v>
      </c>
      <c r="BI68" s="5">
        <f t="shared" si="272"/>
        <v>1.4037312388553613E-3</v>
      </c>
      <c r="BJ68" s="8">
        <f t="shared" si="273"/>
        <v>0.30682745900476216</v>
      </c>
      <c r="BK68" s="8">
        <f t="shared" si="274"/>
        <v>0.18588321058402321</v>
      </c>
      <c r="BL68" s="8">
        <f t="shared" si="275"/>
        <v>0.45846316233605366</v>
      </c>
      <c r="BM68" s="8">
        <f t="shared" si="276"/>
        <v>0.82764521703552074</v>
      </c>
      <c r="BN68" s="8">
        <f t="shared" si="277"/>
        <v>0.14804670029731423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1.4576</v>
      </c>
      <c r="F69">
        <f>VLOOKUP(B69,home!$B$2:$E$405,3,FALSE)</f>
        <v>0.68610000000000004</v>
      </c>
      <c r="G69">
        <f>VLOOKUP(C69,away!$B$2:$E$405,4,FALSE)</f>
        <v>0.68610000000000004</v>
      </c>
      <c r="H69">
        <f>VLOOKUP(A69,away!$A$2:$E$405,3,FALSE)</f>
        <v>1.1355999999999999</v>
      </c>
      <c r="I69">
        <f>VLOOKUP(C69,away!$B$2:$E$405,3,FALSE)</f>
        <v>1.7612000000000001</v>
      </c>
      <c r="J69">
        <f>VLOOKUP(B69,home!$B$2:$E$405,4,FALSE)</f>
        <v>0.66039999999999999</v>
      </c>
      <c r="K69" s="3">
        <f t="shared" si="168"/>
        <v>0.68614072689600014</v>
      </c>
      <c r="L69" s="3">
        <f t="shared" si="169"/>
        <v>1.320812362688</v>
      </c>
      <c r="M69" s="5">
        <f t="shared" si="224"/>
        <v>0.13439754874229531</v>
      </c>
      <c r="N69" s="5">
        <f t="shared" si="225"/>
        <v>9.221563178707913E-2</v>
      </c>
      <c r="O69" s="5">
        <f t="shared" si="226"/>
        <v>0.17751394389378672</v>
      </c>
      <c r="P69" s="5">
        <f t="shared" si="227"/>
        <v>0.12179954649745861</v>
      </c>
      <c r="Q69" s="5">
        <f t="shared" si="228"/>
        <v>3.163645031278018E-2</v>
      </c>
      <c r="R69" s="5">
        <f t="shared" si="229"/>
        <v>0.11723130582220875</v>
      </c>
      <c r="S69" s="5">
        <f t="shared" si="230"/>
        <v>2.7595610310260667E-2</v>
      </c>
      <c r="T69" s="5">
        <f t="shared" si="231"/>
        <v>4.1785814684684709E-2</v>
      </c>
      <c r="U69" s="5">
        <f t="shared" si="232"/>
        <v>8.0437173391817607E-2</v>
      </c>
      <c r="V69" s="5">
        <f t="shared" si="233"/>
        <v>2.7787649837401011E-3</v>
      </c>
      <c r="W69" s="5">
        <f t="shared" si="234"/>
        <v>7.235685671340062E-3</v>
      </c>
      <c r="X69" s="5">
        <f t="shared" si="235"/>
        <v>9.5569830872303755E-3</v>
      </c>
      <c r="Y69" s="5">
        <f t="shared" si="236"/>
        <v>6.3114907058070034E-3</v>
      </c>
      <c r="Z69" s="5">
        <f t="shared" si="237"/>
        <v>5.1613519341343693E-2</v>
      </c>
      <c r="AA69" s="5">
        <f t="shared" si="238"/>
        <v>3.5414137678530321E-2</v>
      </c>
      <c r="AB69" s="5">
        <f t="shared" si="239"/>
        <v>1.2149541084570911E-2</v>
      </c>
      <c r="AC69" s="5">
        <f t="shared" si="240"/>
        <v>1.5739327000837734E-4</v>
      </c>
      <c r="AD69" s="5">
        <f t="shared" si="241"/>
        <v>1.2411746565310605E-3</v>
      </c>
      <c r="AE69" s="5">
        <f t="shared" si="242"/>
        <v>1.6393588306012569E-3</v>
      </c>
      <c r="AF69" s="5">
        <f t="shared" si="243"/>
        <v>1.0826427051699413E-3</v>
      </c>
      <c r="AG69" s="5">
        <f t="shared" si="244"/>
        <v>4.7665595645414612E-4</v>
      </c>
      <c r="AH69" s="5">
        <f t="shared" si="245"/>
        <v>1.7042943606970742E-2</v>
      </c>
      <c r="AI69" s="5">
        <f t="shared" si="246"/>
        <v>1.1693857714934443E-2</v>
      </c>
      <c r="AJ69" s="5">
        <f t="shared" si="247"/>
        <v>4.0118160163717586E-3</v>
      </c>
      <c r="AK69" s="5">
        <f t="shared" si="248"/>
        <v>9.1755678588211148E-4</v>
      </c>
      <c r="AL69" s="5">
        <f t="shared" si="249"/>
        <v>5.705588855800142E-6</v>
      </c>
      <c r="AM69" s="5">
        <f t="shared" si="250"/>
        <v>1.7032409620742304E-4</v>
      </c>
      <c r="AN69" s="5">
        <f t="shared" si="251"/>
        <v>2.2496617193442465E-4</v>
      </c>
      <c r="AO69" s="5">
        <f t="shared" si="252"/>
        <v>1.4856905053879112E-4</v>
      </c>
      <c r="AP69" s="5">
        <f t="shared" si="253"/>
        <v>6.5410612888151213E-5</v>
      </c>
      <c r="AQ69" s="5">
        <f t="shared" si="254"/>
        <v>2.1598786538417291E-5</v>
      </c>
      <c r="AR69" s="5">
        <f t="shared" si="255"/>
        <v>4.5021061225362733E-3</v>
      </c>
      <c r="AS69" s="5">
        <f t="shared" si="256"/>
        <v>3.0890783674799712E-3</v>
      </c>
      <c r="AT69" s="5">
        <f t="shared" si="257"/>
        <v>1.0597712382507084E-3</v>
      </c>
      <c r="AU69" s="5">
        <f t="shared" si="258"/>
        <v>2.4238406925227178E-4</v>
      </c>
      <c r="AV69" s="5">
        <f t="shared" si="259"/>
        <v>4.1577395366191038E-5</v>
      </c>
      <c r="AW69" s="5">
        <f t="shared" si="260"/>
        <v>1.4363235987410034E-7</v>
      </c>
      <c r="AX69" s="5">
        <f t="shared" si="261"/>
        <v>1.9477716529944251E-5</v>
      </c>
      <c r="AY69" s="5">
        <f t="shared" si="262"/>
        <v>2.5726408789682779E-5</v>
      </c>
      <c r="AZ69" s="5">
        <f t="shared" si="263"/>
        <v>1.6989879388489121E-5</v>
      </c>
      <c r="BA69" s="5">
        <f t="shared" si="264"/>
        <v>7.4801475789648241E-6</v>
      </c>
      <c r="BB69" s="5">
        <f t="shared" si="265"/>
        <v>2.4699678492568638E-6</v>
      </c>
      <c r="BC69" s="5">
        <f t="shared" si="266"/>
        <v>6.5247281414807116E-7</v>
      </c>
      <c r="BD69" s="5">
        <f t="shared" si="267"/>
        <v>9.9107290412987423E-4</v>
      </c>
      <c r="BE69" s="5">
        <f t="shared" si="268"/>
        <v>6.8001548284660175E-4</v>
      </c>
      <c r="BF69" s="5">
        <f t="shared" si="269"/>
        <v>2.3329315885045089E-4</v>
      </c>
      <c r="BG69" s="5">
        <f t="shared" si="270"/>
        <v>5.3357312531170808E-5</v>
      </c>
      <c r="BH69" s="5">
        <f t="shared" si="271"/>
        <v>9.1526563013386466E-6</v>
      </c>
      <c r="BI69" s="5">
        <f t="shared" si="272"/>
        <v>1.2560020495259512E-6</v>
      </c>
      <c r="BJ69" s="8">
        <f t="shared" si="273"/>
        <v>0.19388555370873556</v>
      </c>
      <c r="BK69" s="8">
        <f t="shared" si="274"/>
        <v>0.28676029580140849</v>
      </c>
      <c r="BL69" s="8">
        <f t="shared" si="275"/>
        <v>0.46731534070466757</v>
      </c>
      <c r="BM69" s="8">
        <f t="shared" si="276"/>
        <v>0.3247546997241168</v>
      </c>
      <c r="BN69" s="8">
        <f t="shared" si="277"/>
        <v>0.67479442705560877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1.4576</v>
      </c>
      <c r="F70">
        <f>VLOOKUP(B70,home!$B$2:$E$405,3,FALSE)</f>
        <v>1.6008</v>
      </c>
      <c r="G70">
        <f>VLOOKUP(C70,away!$B$2:$E$405,4,FALSE)</f>
        <v>1.1434</v>
      </c>
      <c r="H70">
        <f>VLOOKUP(A70,away!$A$2:$E$405,3,FALSE)</f>
        <v>1.1355999999999999</v>
      </c>
      <c r="I70">
        <f>VLOOKUP(C70,away!$B$2:$E$405,3,FALSE)</f>
        <v>1.4677</v>
      </c>
      <c r="J70">
        <f>VLOOKUP(B70,home!$B$2:$E$405,4,FALSE)</f>
        <v>0.29349999999999998</v>
      </c>
      <c r="K70" s="3">
        <f t="shared" si="168"/>
        <v>2.6679250398719998</v>
      </c>
      <c r="L70" s="3">
        <f t="shared" si="169"/>
        <v>0.48918235521999992</v>
      </c>
      <c r="M70" s="5">
        <f t="shared" si="224"/>
        <v>4.2548639650196667E-2</v>
      </c>
      <c r="N70" s="5">
        <f t="shared" si="225"/>
        <v>0.11351658113525029</v>
      </c>
      <c r="O70" s="5">
        <f t="shared" si="226"/>
        <v>2.0814043755490275E-2</v>
      </c>
      <c r="P70" s="5">
        <f t="shared" si="227"/>
        <v>5.5530308516263942E-2</v>
      </c>
      <c r="Q70" s="5">
        <f t="shared" si="228"/>
        <v>0.15142686462569788</v>
      </c>
      <c r="R70" s="5">
        <f t="shared" si="229"/>
        <v>5.0909314729814326E-3</v>
      </c>
      <c r="S70" s="5">
        <f t="shared" si="230"/>
        <v>1.8118177157146809E-2</v>
      </c>
      <c r="T70" s="5">
        <f t="shared" si="231"/>
        <v>7.4075350281178981E-2</v>
      </c>
      <c r="U70" s="5">
        <f t="shared" si="232"/>
        <v>1.3582223553039606E-2</v>
      </c>
      <c r="V70" s="5">
        <f t="shared" si="233"/>
        <v>2.6273407343275876E-3</v>
      </c>
      <c r="W70" s="5">
        <f t="shared" si="234"/>
        <v>0.13466517461473565</v>
      </c>
      <c r="X70" s="5">
        <f t="shared" si="235"/>
        <v>6.5875827284148925E-2</v>
      </c>
      <c r="Y70" s="5">
        <f t="shared" si="236"/>
        <v>1.6112646171462953E-2</v>
      </c>
      <c r="Z70" s="5">
        <f t="shared" si="237"/>
        <v>8.3013128273889372E-4</v>
      </c>
      <c r="AA70" s="5">
        <f t="shared" si="238"/>
        <v>2.2147280356001574E-3</v>
      </c>
      <c r="AB70" s="5">
        <f t="shared" si="239"/>
        <v>2.9543641913420933E-3</v>
      </c>
      <c r="AC70" s="5">
        <f t="shared" si="240"/>
        <v>2.1430920405742632E-4</v>
      </c>
      <c r="AD70" s="5">
        <f t="shared" si="241"/>
        <v>8.9819147838347102E-2</v>
      </c>
      <c r="AE70" s="5">
        <f t="shared" si="242"/>
        <v>4.3937942283415993E-2</v>
      </c>
      <c r="AF70" s="5">
        <f t="shared" si="243"/>
        <v>1.0746833044860928E-2</v>
      </c>
      <c r="AG70" s="5">
        <f t="shared" si="244"/>
        <v>1.7523870333470643E-3</v>
      </c>
      <c r="AH70" s="5">
        <f t="shared" si="245"/>
        <v>1.0152139400800289E-4</v>
      </c>
      <c r="AI70" s="5">
        <f t="shared" si="246"/>
        <v>2.708514691566621E-4</v>
      </c>
      <c r="AJ70" s="5">
        <f t="shared" si="247"/>
        <v>3.6130570832458884E-4</v>
      </c>
      <c r="AK70" s="5">
        <f t="shared" si="248"/>
        <v>3.2131218209595325E-4</v>
      </c>
      <c r="AL70" s="5">
        <f t="shared" si="249"/>
        <v>1.1187813586542109E-5</v>
      </c>
      <c r="AM70" s="5">
        <f t="shared" si="250"/>
        <v>4.7926150715578278E-2</v>
      </c>
      <c r="AN70" s="5">
        <f t="shared" si="251"/>
        <v>2.3444627283675266E-2</v>
      </c>
      <c r="AO70" s="5">
        <f t="shared" si="252"/>
        <v>5.7343489959416679E-3</v>
      </c>
      <c r="AP70" s="5">
        <f t="shared" si="253"/>
        <v>9.3504744916272909E-4</v>
      </c>
      <c r="AQ70" s="5">
        <f t="shared" si="254"/>
        <v>1.1435217835596921E-4</v>
      </c>
      <c r="AR70" s="5">
        <f t="shared" si="255"/>
        <v>9.9324949252104922E-6</v>
      </c>
      <c r="AS70" s="5">
        <f t="shared" si="256"/>
        <v>2.649915191937064E-5</v>
      </c>
      <c r="AT70" s="5">
        <f t="shared" si="257"/>
        <v>3.5348875470530551E-5</v>
      </c>
      <c r="AU70" s="5">
        <f t="shared" si="258"/>
        <v>3.1436049999715192E-5</v>
      </c>
      <c r="AV70" s="5">
        <f t="shared" si="259"/>
        <v>2.0967256237227082E-5</v>
      </c>
      <c r="AW70" s="5">
        <f t="shared" si="260"/>
        <v>4.0558989611699115E-7</v>
      </c>
      <c r="AX70" s="5">
        <f t="shared" si="261"/>
        <v>2.1310562926461767E-2</v>
      </c>
      <c r="AY70" s="5">
        <f t="shared" si="262"/>
        <v>1.042475136343058E-2</v>
      </c>
      <c r="AZ70" s="5">
        <f t="shared" si="263"/>
        <v>2.5498022122729383E-3</v>
      </c>
      <c r="BA70" s="5">
        <f t="shared" si="264"/>
        <v>4.1577275051494746E-4</v>
      </c>
      <c r="BB70" s="5">
        <f t="shared" si="265"/>
        <v>5.0847173333299844E-5</v>
      </c>
      <c r="BC70" s="5">
        <f t="shared" si="266"/>
        <v>4.9747080014926408E-6</v>
      </c>
      <c r="BD70" s="5">
        <f t="shared" si="267"/>
        <v>8.0980021012086046E-7</v>
      </c>
      <c r="BE70" s="5">
        <f t="shared" si="268"/>
        <v>2.1604862578750502E-6</v>
      </c>
      <c r="BF70" s="5">
        <f t="shared" si="269"/>
        <v>2.8820076928421012E-6</v>
      </c>
      <c r="BG70" s="5">
        <f t="shared" si="270"/>
        <v>2.5629934962790575E-6</v>
      </c>
      <c r="BH70" s="5">
        <f t="shared" si="271"/>
        <v>1.7094686314379949E-6</v>
      </c>
      <c r="BI70" s="5">
        <f t="shared" si="272"/>
        <v>9.1214683333782985E-7</v>
      </c>
      <c r="BJ70" s="8">
        <f t="shared" si="273"/>
        <v>0.81483999206917457</v>
      </c>
      <c r="BK70" s="8">
        <f t="shared" si="274"/>
        <v>0.12947471443900954</v>
      </c>
      <c r="BL70" s="8">
        <f t="shared" si="275"/>
        <v>4.5846502493712714E-2</v>
      </c>
      <c r="BM70" s="8">
        <f t="shared" si="276"/>
        <v>0.59163962535522074</v>
      </c>
      <c r="BN70" s="8">
        <f t="shared" si="277"/>
        <v>0.38892736915588055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1.2811999999999999</v>
      </c>
      <c r="F71">
        <f>VLOOKUP(B71,home!$B$2:$E$405,3,FALSE)</f>
        <v>2.1463999999999999</v>
      </c>
      <c r="G71">
        <f>VLOOKUP(C71,away!$B$2:$E$405,4,FALSE)</f>
        <v>1.3008999999999999</v>
      </c>
      <c r="H71">
        <f>VLOOKUP(A71,away!$A$2:$E$405,3,FALSE)</f>
        <v>0.82809999999999995</v>
      </c>
      <c r="I71">
        <f>VLOOKUP(C71,away!$B$2:$E$405,3,FALSE)</f>
        <v>0.40250000000000002</v>
      </c>
      <c r="J71">
        <f>VLOOKUP(B71,home!$B$2:$E$405,4,FALSE)</f>
        <v>0</v>
      </c>
      <c r="K71" s="3">
        <f t="shared" si="168"/>
        <v>3.5774329549119996</v>
      </c>
      <c r="L71" s="3">
        <f t="shared" si="169"/>
        <v>0</v>
      </c>
      <c r="M71" s="5">
        <f t="shared" si="224"/>
        <v>2.7947348354699485E-2</v>
      </c>
      <c r="N71" s="5">
        <f t="shared" si="225"/>
        <v>9.9979765006507598E-2</v>
      </c>
      <c r="O71" s="5">
        <f t="shared" si="226"/>
        <v>0</v>
      </c>
      <c r="P71" s="5">
        <f t="shared" si="227"/>
        <v>0</v>
      </c>
      <c r="Q71" s="5">
        <f t="shared" si="228"/>
        <v>0.17883545307931892</v>
      </c>
      <c r="R71" s="5">
        <f t="shared" si="229"/>
        <v>0</v>
      </c>
      <c r="S71" s="5">
        <f t="shared" si="230"/>
        <v>0</v>
      </c>
      <c r="T71" s="5">
        <f t="shared" si="231"/>
        <v>0</v>
      </c>
      <c r="U71" s="5">
        <f t="shared" si="232"/>
        <v>0</v>
      </c>
      <c r="V71" s="5">
        <f t="shared" si="233"/>
        <v>0</v>
      </c>
      <c r="W71" s="5">
        <f t="shared" si="234"/>
        <v>0.21325728111752471</v>
      </c>
      <c r="X71" s="5">
        <f t="shared" si="235"/>
        <v>0</v>
      </c>
      <c r="Y71" s="5">
        <f t="shared" si="236"/>
        <v>0</v>
      </c>
      <c r="Z71" s="5">
        <f t="shared" si="237"/>
        <v>0</v>
      </c>
      <c r="AA71" s="5">
        <f t="shared" si="238"/>
        <v>0</v>
      </c>
      <c r="AB71" s="5">
        <f t="shared" si="239"/>
        <v>0</v>
      </c>
      <c r="AC71" s="5">
        <f t="shared" si="240"/>
        <v>0</v>
      </c>
      <c r="AD71" s="5">
        <f t="shared" si="241"/>
        <v>0.19072840633619137</v>
      </c>
      <c r="AE71" s="5">
        <f t="shared" si="242"/>
        <v>0</v>
      </c>
      <c r="AF71" s="5">
        <f t="shared" si="243"/>
        <v>0</v>
      </c>
      <c r="AG71" s="5">
        <f t="shared" si="244"/>
        <v>0</v>
      </c>
      <c r="AH71" s="5">
        <f t="shared" si="245"/>
        <v>0</v>
      </c>
      <c r="AI71" s="5">
        <f t="shared" si="246"/>
        <v>0</v>
      </c>
      <c r="AJ71" s="5">
        <f t="shared" si="247"/>
        <v>0</v>
      </c>
      <c r="AK71" s="5">
        <f t="shared" si="248"/>
        <v>0</v>
      </c>
      <c r="AL71" s="5">
        <f t="shared" si="249"/>
        <v>0</v>
      </c>
      <c r="AM71" s="5">
        <f t="shared" si="250"/>
        <v>0.1364636172529875</v>
      </c>
      <c r="AN71" s="5">
        <f t="shared" si="251"/>
        <v>0</v>
      </c>
      <c r="AO71" s="5">
        <f t="shared" si="252"/>
        <v>0</v>
      </c>
      <c r="AP71" s="5">
        <f t="shared" si="253"/>
        <v>0</v>
      </c>
      <c r="AQ71" s="5">
        <f t="shared" si="254"/>
        <v>0</v>
      </c>
      <c r="AR71" s="5">
        <f t="shared" si="255"/>
        <v>0</v>
      </c>
      <c r="AS71" s="5">
        <f t="shared" si="256"/>
        <v>0</v>
      </c>
      <c r="AT71" s="5">
        <f t="shared" si="257"/>
        <v>0</v>
      </c>
      <c r="AU71" s="5">
        <f t="shared" si="258"/>
        <v>0</v>
      </c>
      <c r="AV71" s="5">
        <f t="shared" si="259"/>
        <v>0</v>
      </c>
      <c r="AW71" s="5">
        <f t="shared" si="260"/>
        <v>0</v>
      </c>
      <c r="AX71" s="5">
        <f t="shared" si="261"/>
        <v>8.1364906917889182E-2</v>
      </c>
      <c r="AY71" s="5">
        <f t="shared" si="262"/>
        <v>0</v>
      </c>
      <c r="AZ71" s="5">
        <f t="shared" si="263"/>
        <v>0</v>
      </c>
      <c r="BA71" s="5">
        <f t="shared" si="264"/>
        <v>0</v>
      </c>
      <c r="BB71" s="5">
        <f t="shared" si="265"/>
        <v>0</v>
      </c>
      <c r="BC71" s="5">
        <f t="shared" si="266"/>
        <v>0</v>
      </c>
      <c r="BD71" s="5">
        <f t="shared" si="267"/>
        <v>0</v>
      </c>
      <c r="BE71" s="5">
        <f t="shared" si="268"/>
        <v>0</v>
      </c>
      <c r="BF71" s="5">
        <f t="shared" si="269"/>
        <v>0</v>
      </c>
      <c r="BG71" s="5">
        <f t="shared" si="270"/>
        <v>0</v>
      </c>
      <c r="BH71" s="5">
        <f t="shared" si="271"/>
        <v>0</v>
      </c>
      <c r="BI71" s="5">
        <f t="shared" si="272"/>
        <v>0</v>
      </c>
      <c r="BJ71" s="8">
        <f t="shared" si="273"/>
        <v>0.90062942971041937</v>
      </c>
      <c r="BK71" s="8">
        <f t="shared" si="274"/>
        <v>2.7947348354699485E-2</v>
      </c>
      <c r="BL71" s="8">
        <f t="shared" si="275"/>
        <v>0</v>
      </c>
      <c r="BM71" s="8">
        <f t="shared" si="276"/>
        <v>0.62181421162459283</v>
      </c>
      <c r="BN71" s="8">
        <f t="shared" si="277"/>
        <v>0.30676256644052602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1.2811999999999999</v>
      </c>
      <c r="F72">
        <f>VLOOKUP(B72,home!$B$2:$E$405,3,FALSE)</f>
        <v>2.5367000000000002</v>
      </c>
      <c r="G72">
        <f>VLOOKUP(C72,away!$B$2:$E$405,4,FALSE)</f>
        <v>1.5609999999999999</v>
      </c>
      <c r="H72">
        <f>VLOOKUP(A72,away!$A$2:$E$405,3,FALSE)</f>
        <v>0.82809999999999995</v>
      </c>
      <c r="I72">
        <f>VLOOKUP(C72,away!$B$2:$E$405,3,FALSE)</f>
        <v>1.2076</v>
      </c>
      <c r="J72">
        <f>VLOOKUP(B72,home!$B$2:$E$405,4,FALSE)</f>
        <v>0.90569999999999995</v>
      </c>
      <c r="K72" s="3">
        <f t="shared" si="168"/>
        <v>5.07328128244</v>
      </c>
      <c r="L72" s="3">
        <f t="shared" si="169"/>
        <v>0.90571228129199988</v>
      </c>
      <c r="M72" s="5">
        <f t="shared" si="224"/>
        <v>2.5313726758967271E-3</v>
      </c>
      <c r="N72" s="5">
        <f t="shared" si="225"/>
        <v>1.2842365615506921E-2</v>
      </c>
      <c r="O72" s="5">
        <f t="shared" si="226"/>
        <v>2.2926953210866585E-3</v>
      </c>
      <c r="P72" s="5">
        <f t="shared" si="227"/>
        <v>1.1631488258806711E-2</v>
      </c>
      <c r="Q72" s="5">
        <f t="shared" si="228"/>
        <v>3.2576466549701158E-2</v>
      </c>
      <c r="R72" s="5">
        <f t="shared" si="229"/>
        <v>1.0382611547844459E-3</v>
      </c>
      <c r="S72" s="5">
        <f t="shared" si="230"/>
        <v>1.3361477786635269E-2</v>
      </c>
      <c r="T72" s="5">
        <f t="shared" si="231"/>
        <v>2.9504905835162361E-2</v>
      </c>
      <c r="U72" s="5">
        <f t="shared" si="232"/>
        <v>5.2673908828524685E-3</v>
      </c>
      <c r="V72" s="5">
        <f t="shared" si="233"/>
        <v>6.8216774890283265E-3</v>
      </c>
      <c r="W72" s="5">
        <f t="shared" si="234"/>
        <v>5.5089859331543908E-2</v>
      </c>
      <c r="X72" s="5">
        <f t="shared" si="235"/>
        <v>4.9895562171228001E-2</v>
      </c>
      <c r="Y72" s="5">
        <f t="shared" si="236"/>
        <v>2.2595511720224861E-2</v>
      </c>
      <c r="Z72" s="5">
        <f t="shared" si="237"/>
        <v>3.1345529302556223E-4</v>
      </c>
      <c r="AA72" s="5">
        <f t="shared" si="238"/>
        <v>1.5902468709883303E-3</v>
      </c>
      <c r="AB72" s="5">
        <f t="shared" si="239"/>
        <v>4.0338848425219374E-3</v>
      </c>
      <c r="AC72" s="5">
        <f t="shared" si="240"/>
        <v>1.9590720080087318E-3</v>
      </c>
      <c r="AD72" s="5">
        <f t="shared" si="241"/>
        <v>6.9871588049743555E-2</v>
      </c>
      <c r="AE72" s="5">
        <f t="shared" si="242"/>
        <v>6.3283555410028072E-2</v>
      </c>
      <c r="AF72" s="5">
        <f t="shared" si="243"/>
        <v>2.8658346669342603E-2</v>
      </c>
      <c r="AG72" s="5">
        <f t="shared" si="244"/>
        <v>8.652072179982425E-3</v>
      </c>
      <c r="AH72" s="5">
        <f t="shared" si="245"/>
        <v>7.097507713230856E-5</v>
      </c>
      <c r="AI72" s="5">
        <f t="shared" si="246"/>
        <v>3.6007653033507623E-4</v>
      </c>
      <c r="AJ72" s="5">
        <f t="shared" si="247"/>
        <v>9.1338476079744072E-4</v>
      </c>
      <c r="AK72" s="5">
        <f t="shared" si="248"/>
        <v>1.5446192702065315E-3</v>
      </c>
      <c r="AL72" s="5">
        <f t="shared" si="249"/>
        <v>3.6007219760698879E-4</v>
      </c>
      <c r="AM72" s="5">
        <f t="shared" si="250"/>
        <v>7.0895643965424471E-2</v>
      </c>
      <c r="AN72" s="5">
        <f t="shared" si="251"/>
        <v>6.4211055429589992E-2</v>
      </c>
      <c r="AO72" s="5">
        <f t="shared" si="252"/>
        <v>2.9078370748650502E-2</v>
      </c>
      <c r="AP72" s="5">
        <f t="shared" si="253"/>
        <v>8.7788791690049349E-3</v>
      </c>
      <c r="AQ72" s="5">
        <f t="shared" si="254"/>
        <v>1.9877846698365688E-3</v>
      </c>
      <c r="AR72" s="5">
        <f t="shared" si="255"/>
        <v>1.2856599804875771E-5</v>
      </c>
      <c r="AS72" s="5">
        <f t="shared" si="256"/>
        <v>6.5225147145898005E-5</v>
      </c>
      <c r="AT72" s="5">
        <f t="shared" si="257"/>
        <v>1.6545275907983958E-4</v>
      </c>
      <c r="AU72" s="5">
        <f t="shared" si="258"/>
        <v>2.7979612858926843E-4</v>
      </c>
      <c r="AV72" s="5">
        <f t="shared" si="259"/>
        <v>3.5487111551777762E-4</v>
      </c>
      <c r="AW72" s="5">
        <f t="shared" si="260"/>
        <v>4.5958546727844857E-5</v>
      </c>
      <c r="AX72" s="5">
        <f t="shared" si="261"/>
        <v>5.9945590589386373E-2</v>
      </c>
      <c r="AY72" s="5">
        <f t="shared" si="262"/>
        <v>5.4293457606109367E-2</v>
      </c>
      <c r="AZ72" s="5">
        <f t="shared" si="263"/>
        <v>2.4587125673829899E-2</v>
      </c>
      <c r="BA72" s="5">
        <f t="shared" si="264"/>
        <v>7.4229538948191931E-3</v>
      </c>
      <c r="BB72" s="5">
        <f t="shared" si="265"/>
        <v>1.6807651265005065E-3</v>
      </c>
      <c r="BC72" s="5">
        <f t="shared" si="266"/>
        <v>3.0445792340776215E-4</v>
      </c>
      <c r="BD72" s="5">
        <f t="shared" si="267"/>
        <v>1.9407300564887182E-6</v>
      </c>
      <c r="BE72" s="5">
        <f t="shared" si="268"/>
        <v>9.8458694698529386E-6</v>
      </c>
      <c r="BF72" s="5">
        <f t="shared" si="269"/>
        <v>2.497543264537618E-5</v>
      </c>
      <c r="BG72" s="5">
        <f t="shared" si="270"/>
        <v>4.2235798320209321E-5</v>
      </c>
      <c r="BH72" s="5">
        <f t="shared" si="271"/>
        <v>5.356852126670718E-5</v>
      </c>
      <c r="BI72" s="5">
        <f t="shared" si="272"/>
        <v>5.4353635254074915E-5</v>
      </c>
      <c r="BJ72" s="8">
        <f t="shared" si="273"/>
        <v>0.69615631832902347</v>
      </c>
      <c r="BK72" s="8">
        <f t="shared" si="274"/>
        <v>9.0958618022092125E-2</v>
      </c>
      <c r="BL72" s="8">
        <f t="shared" si="275"/>
        <v>1.8176656447855571E-2</v>
      </c>
      <c r="BM72" s="8">
        <f t="shared" si="276"/>
        <v>0.68844489945683263</v>
      </c>
      <c r="BN72" s="8">
        <f t="shared" si="277"/>
        <v>6.2912649575782617E-2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1.4286000000000001</v>
      </c>
      <c r="F73">
        <f>VLOOKUP(B73,home!$B$2:$E$405,3,FALSE)</f>
        <v>0.35</v>
      </c>
      <c r="G73">
        <f>VLOOKUP(C73,away!$B$2:$E$405,4,FALSE)</f>
        <v>1.05</v>
      </c>
      <c r="H73">
        <f>VLOOKUP(A73,away!$A$2:$E$405,3,FALSE)</f>
        <v>1.25</v>
      </c>
      <c r="I73">
        <f>VLOOKUP(C73,away!$B$2:$E$405,3,FALSE)</f>
        <v>1.4</v>
      </c>
      <c r="J73">
        <f>VLOOKUP(B73,home!$B$2:$E$405,4,FALSE)</f>
        <v>1.2</v>
      </c>
      <c r="K73" s="3">
        <f t="shared" si="168"/>
        <v>0.52501049999999994</v>
      </c>
      <c r="L73" s="3">
        <f t="shared" si="169"/>
        <v>2.1</v>
      </c>
      <c r="M73" s="5">
        <f t="shared" si="224"/>
        <v>7.2438996420795834E-2</v>
      </c>
      <c r="N73" s="5">
        <f t="shared" si="225"/>
        <v>3.8031233730380226E-2</v>
      </c>
      <c r="O73" s="5">
        <f t="shared" si="226"/>
        <v>0.15212189248367125</v>
      </c>
      <c r="P73" s="5">
        <f t="shared" si="227"/>
        <v>7.9865590833798475E-2</v>
      </c>
      <c r="Q73" s="5">
        <f t="shared" si="228"/>
        <v>9.9833985182018921E-3</v>
      </c>
      <c r="R73" s="5">
        <f t="shared" si="229"/>
        <v>0.15972798710785485</v>
      </c>
      <c r="S73" s="5">
        <f t="shared" si="230"/>
        <v>2.2013393732635177E-2</v>
      </c>
      <c r="T73" s="5">
        <f t="shared" si="231"/>
        <v>2.0965136888223972E-2</v>
      </c>
      <c r="U73" s="5">
        <f t="shared" si="232"/>
        <v>8.385887037548842E-2</v>
      </c>
      <c r="V73" s="5">
        <f t="shared" si="233"/>
        <v>2.6966946650624538E-3</v>
      </c>
      <c r="W73" s="5">
        <f t="shared" si="234"/>
        <v>1.7471296825801446E-3</v>
      </c>
      <c r="X73" s="5">
        <f t="shared" si="235"/>
        <v>3.6689723334183033E-3</v>
      </c>
      <c r="Y73" s="5">
        <f t="shared" si="236"/>
        <v>3.85242095008922E-3</v>
      </c>
      <c r="Z73" s="5">
        <f t="shared" si="237"/>
        <v>0.11180959097549839</v>
      </c>
      <c r="AA73" s="5">
        <f t="shared" si="238"/>
        <v>5.8701209262841884E-2</v>
      </c>
      <c r="AB73" s="5">
        <f t="shared" si="239"/>
        <v>1.5409375612844622E-2</v>
      </c>
      <c r="AC73" s="5">
        <f t="shared" si="240"/>
        <v>1.8582283314679495E-4</v>
      </c>
      <c r="AD73" s="5">
        <f t="shared" si="241"/>
        <v>2.2931535705406067E-4</v>
      </c>
      <c r="AE73" s="5">
        <f t="shared" si="242"/>
        <v>4.8156224981352739E-4</v>
      </c>
      <c r="AF73" s="5">
        <f t="shared" si="243"/>
        <v>5.0564036230420391E-4</v>
      </c>
      <c r="AG73" s="5">
        <f t="shared" si="244"/>
        <v>3.5394825361294269E-4</v>
      </c>
      <c r="AH73" s="5">
        <f t="shared" si="245"/>
        <v>5.8700035262136664E-2</v>
      </c>
      <c r="AI73" s="5">
        <f t="shared" si="246"/>
        <v>3.0818134862991994E-2</v>
      </c>
      <c r="AJ73" s="5">
        <f t="shared" si="247"/>
        <v>8.0899221967434282E-3</v>
      </c>
      <c r="AK73" s="5">
        <f t="shared" si="248"/>
        <v>1.4157646991577884E-3</v>
      </c>
      <c r="AL73" s="5">
        <f t="shared" si="249"/>
        <v>8.1949508375124886E-6</v>
      </c>
      <c r="AM73" s="5">
        <f t="shared" si="250"/>
        <v>2.4078594052926183E-5</v>
      </c>
      <c r="AN73" s="5">
        <f t="shared" si="251"/>
        <v>5.0565047511144983E-5</v>
      </c>
      <c r="AO73" s="5">
        <f t="shared" si="252"/>
        <v>5.3093299886702251E-5</v>
      </c>
      <c r="AP73" s="5">
        <f t="shared" si="253"/>
        <v>3.7165309920691569E-5</v>
      </c>
      <c r="AQ73" s="5">
        <f t="shared" si="254"/>
        <v>1.9511787708363079E-5</v>
      </c>
      <c r="AR73" s="5">
        <f t="shared" si="255"/>
        <v>2.4654014810097383E-2</v>
      </c>
      <c r="AS73" s="5">
        <f t="shared" si="256"/>
        <v>1.2943616642456631E-2</v>
      </c>
      <c r="AT73" s="5">
        <f t="shared" si="257"/>
        <v>3.3977673226322381E-3</v>
      </c>
      <c r="AU73" s="5">
        <f t="shared" si="258"/>
        <v>5.9462117364627079E-4</v>
      </c>
      <c r="AV73" s="5">
        <f t="shared" si="259"/>
        <v>7.8045589921653833E-5</v>
      </c>
      <c r="AW73" s="5">
        <f t="shared" si="260"/>
        <v>2.5097538880620817E-7</v>
      </c>
      <c r="AX73" s="5">
        <f t="shared" si="261"/>
        <v>2.1069191171706334E-6</v>
      </c>
      <c r="AY73" s="5">
        <f t="shared" si="262"/>
        <v>4.4245301460583305E-6</v>
      </c>
      <c r="AZ73" s="5">
        <f t="shared" si="263"/>
        <v>4.6457566533612484E-6</v>
      </c>
      <c r="BA73" s="5">
        <f t="shared" si="264"/>
        <v>3.2520296573528734E-6</v>
      </c>
      <c r="BB73" s="5">
        <f t="shared" si="265"/>
        <v>1.7073155701102588E-6</v>
      </c>
      <c r="BC73" s="5">
        <f t="shared" si="266"/>
        <v>7.1707253944630833E-7</v>
      </c>
      <c r="BD73" s="5">
        <f t="shared" si="267"/>
        <v>8.6289051835340934E-3</v>
      </c>
      <c r="BE73" s="5">
        <f t="shared" si="268"/>
        <v>4.5302658248598257E-3</v>
      </c>
      <c r="BF73" s="5">
        <f t="shared" si="269"/>
        <v>1.1892185629212844E-3</v>
      </c>
      <c r="BG73" s="5">
        <f t="shared" si="270"/>
        <v>2.08117410776195E-4</v>
      </c>
      <c r="BH73" s="5">
        <f t="shared" si="271"/>
        <v>2.7315956472578872E-5</v>
      </c>
      <c r="BI73" s="5">
        <f t="shared" si="272"/>
        <v>2.8682327931293739E-6</v>
      </c>
      <c r="BJ73" s="8">
        <f t="shared" si="273"/>
        <v>8.0020025988441823E-2</v>
      </c>
      <c r="BK73" s="8">
        <f t="shared" si="274"/>
        <v>0.17721311796642231</v>
      </c>
      <c r="BL73" s="8">
        <f t="shared" si="275"/>
        <v>0.62509794857384227</v>
      </c>
      <c r="BM73" s="8">
        <f t="shared" si="276"/>
        <v>0.48196741085474498</v>
      </c>
      <c r="BN73" s="8">
        <f t="shared" si="277"/>
        <v>0.51216909909470254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1.4286000000000001</v>
      </c>
      <c r="F74">
        <f>VLOOKUP(B74,home!$B$2:$E$405,3,FALSE)</f>
        <v>0.4667</v>
      </c>
      <c r="G74">
        <f>VLOOKUP(C74,away!$B$2:$E$405,4,FALSE)</f>
        <v>1.4</v>
      </c>
      <c r="H74">
        <f>VLOOKUP(A74,away!$A$2:$E$405,3,FALSE)</f>
        <v>1.25</v>
      </c>
      <c r="I74">
        <f>VLOOKUP(C74,away!$B$2:$E$405,3,FALSE)</f>
        <v>0.8</v>
      </c>
      <c r="J74">
        <f>VLOOKUP(B74,home!$B$2:$E$405,4,FALSE)</f>
        <v>0.8</v>
      </c>
      <c r="K74" s="3">
        <f t="shared" si="168"/>
        <v>0.93341866800000006</v>
      </c>
      <c r="L74" s="3">
        <f t="shared" si="169"/>
        <v>0.8</v>
      </c>
      <c r="M74" s="5">
        <f t="shared" si="224"/>
        <v>0.17667936823829286</v>
      </c>
      <c r="N74" s="5">
        <f t="shared" si="225"/>
        <v>0.16491582056406884</v>
      </c>
      <c r="O74" s="5">
        <f t="shared" si="226"/>
        <v>0.14134349459063431</v>
      </c>
      <c r="P74" s="5">
        <f t="shared" si="227"/>
        <v>0.13193265645125507</v>
      </c>
      <c r="Q74" s="5">
        <f t="shared" si="228"/>
        <v>7.6967752781520071E-2</v>
      </c>
      <c r="R74" s="5">
        <f t="shared" si="229"/>
        <v>5.6537397836253729E-2</v>
      </c>
      <c r="S74" s="5">
        <f t="shared" si="230"/>
        <v>2.4629680890086426E-2</v>
      </c>
      <c r="T74" s="5">
        <f t="shared" si="231"/>
        <v>6.1574202225216063E-2</v>
      </c>
      <c r="U74" s="5">
        <f t="shared" si="232"/>
        <v>5.2773062580502031E-2</v>
      </c>
      <c r="V74" s="5">
        <f t="shared" si="233"/>
        <v>2.0435381270835144E-3</v>
      </c>
      <c r="W74" s="5">
        <f t="shared" si="234"/>
        <v>2.3947712426759929E-2</v>
      </c>
      <c r="X74" s="5">
        <f t="shared" si="235"/>
        <v>1.9158169941407944E-2</v>
      </c>
      <c r="Y74" s="5">
        <f t="shared" si="236"/>
        <v>7.6632679765631781E-3</v>
      </c>
      <c r="Z74" s="5">
        <f t="shared" si="237"/>
        <v>1.5076639423000995E-2</v>
      </c>
      <c r="AA74" s="5">
        <f t="shared" si="238"/>
        <v>1.4072816688133876E-2</v>
      </c>
      <c r="AB74" s="5">
        <f t="shared" si="239"/>
        <v>6.5679149040230476E-3</v>
      </c>
      <c r="AC74" s="5">
        <f t="shared" si="240"/>
        <v>9.5373831829475387E-5</v>
      </c>
      <c r="AD74" s="5">
        <f t="shared" si="241"/>
        <v>5.588310458758323E-3</v>
      </c>
      <c r="AE74" s="5">
        <f t="shared" si="242"/>
        <v>4.4706483670066584E-3</v>
      </c>
      <c r="AF74" s="5">
        <f t="shared" si="243"/>
        <v>1.7882593468026636E-3</v>
      </c>
      <c r="AG74" s="5">
        <f t="shared" si="244"/>
        <v>4.7686915914737702E-4</v>
      </c>
      <c r="AH74" s="5">
        <f t="shared" si="245"/>
        <v>3.0153278846001986E-3</v>
      </c>
      <c r="AI74" s="5">
        <f t="shared" si="246"/>
        <v>2.814563337626775E-3</v>
      </c>
      <c r="AJ74" s="5">
        <f t="shared" si="247"/>
        <v>1.3135829808046094E-3</v>
      </c>
      <c r="AK74" s="5">
        <f t="shared" si="248"/>
        <v>4.0870762541670282E-4</v>
      </c>
      <c r="AL74" s="5">
        <f t="shared" si="249"/>
        <v>2.8487588821864001E-6</v>
      </c>
      <c r="AM74" s="5">
        <f t="shared" si="250"/>
        <v>1.0432466609569331E-3</v>
      </c>
      <c r="AN74" s="5">
        <f t="shared" si="251"/>
        <v>8.3459732876554654E-4</v>
      </c>
      <c r="AO74" s="5">
        <f t="shared" si="252"/>
        <v>3.3383893150621866E-4</v>
      </c>
      <c r="AP74" s="5">
        <f t="shared" si="253"/>
        <v>8.9023715068324978E-5</v>
      </c>
      <c r="AQ74" s="5">
        <f t="shared" si="254"/>
        <v>1.7804743013664993E-5</v>
      </c>
      <c r="AR74" s="5">
        <f t="shared" si="255"/>
        <v>4.8245246153603196E-4</v>
      </c>
      <c r="AS74" s="5">
        <f t="shared" si="256"/>
        <v>4.5033013402028416E-4</v>
      </c>
      <c r="AT74" s="5">
        <f t="shared" si="257"/>
        <v>2.1017327692873759E-4</v>
      </c>
      <c r="AU74" s="5">
        <f t="shared" si="258"/>
        <v>6.5393220066672475E-5</v>
      </c>
      <c r="AV74" s="5">
        <f t="shared" si="259"/>
        <v>1.5259813092716069E-5</v>
      </c>
      <c r="AW74" s="5">
        <f t="shared" si="260"/>
        <v>5.9090771583635478E-8</v>
      </c>
      <c r="AX74" s="5">
        <f t="shared" si="261"/>
        <v>1.622976514443113E-4</v>
      </c>
      <c r="AY74" s="5">
        <f t="shared" si="262"/>
        <v>1.2983812115544902E-4</v>
      </c>
      <c r="AZ74" s="5">
        <f t="shared" si="263"/>
        <v>5.1935248462179619E-5</v>
      </c>
      <c r="BA74" s="5">
        <f t="shared" si="264"/>
        <v>1.3849399589914565E-5</v>
      </c>
      <c r="BB74" s="5">
        <f t="shared" si="265"/>
        <v>2.769879917982913E-6</v>
      </c>
      <c r="BC74" s="5">
        <f t="shared" si="266"/>
        <v>4.4318078687726622E-7</v>
      </c>
      <c r="BD74" s="5">
        <f t="shared" si="267"/>
        <v>6.4326994871470911E-5</v>
      </c>
      <c r="BE74" s="5">
        <f t="shared" si="268"/>
        <v>6.0044017869371201E-5</v>
      </c>
      <c r="BF74" s="5">
        <f t="shared" si="269"/>
        <v>2.8023103590498334E-5</v>
      </c>
      <c r="BG74" s="5">
        <f t="shared" si="270"/>
        <v>8.7190960088896599E-6</v>
      </c>
      <c r="BH74" s="5">
        <f t="shared" si="271"/>
        <v>2.0346417456954751E-6</v>
      </c>
      <c r="BI74" s="5">
        <f t="shared" si="272"/>
        <v>3.798345176248532E-7</v>
      </c>
      <c r="BJ74" s="8">
        <f t="shared" si="273"/>
        <v>0.36923065810791861</v>
      </c>
      <c r="BK74" s="8">
        <f t="shared" si="274"/>
        <v>0.33551330441858501</v>
      </c>
      <c r="BL74" s="8">
        <f t="shared" si="275"/>
        <v>0.28023400502224322</v>
      </c>
      <c r="BM74" s="8">
        <f t="shared" si="276"/>
        <v>0.25154833747933908</v>
      </c>
      <c r="BN74" s="8">
        <f t="shared" si="277"/>
        <v>0.74837649046202492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1.4286000000000001</v>
      </c>
      <c r="F75">
        <f>VLOOKUP(B75,home!$B$2:$E$405,3,FALSE)</f>
        <v>0.93330000000000002</v>
      </c>
      <c r="G75">
        <f>VLOOKUP(C75,away!$B$2:$E$405,4,FALSE)</f>
        <v>1.1666000000000001</v>
      </c>
      <c r="H75">
        <f>VLOOKUP(A75,away!$A$2:$E$405,3,FALSE)</f>
        <v>1.25</v>
      </c>
      <c r="I75">
        <f>VLOOKUP(C75,away!$B$2:$E$405,3,FALSE)</f>
        <v>0.8</v>
      </c>
      <c r="J75">
        <f>VLOOKUP(B75,home!$B$2:$E$405,4,FALSE)</f>
        <v>0.5333</v>
      </c>
      <c r="K75" s="3">
        <f t="shared" si="168"/>
        <v>1.5554422225080002</v>
      </c>
      <c r="L75" s="3">
        <f t="shared" si="169"/>
        <v>0.5333</v>
      </c>
      <c r="M75" s="5">
        <f t="shared" si="224"/>
        <v>0.12384280459075317</v>
      </c>
      <c r="N75" s="5">
        <f t="shared" si="225"/>
        <v>0.19263032721426507</v>
      </c>
      <c r="O75" s="5">
        <f t="shared" si="226"/>
        <v>6.604536768824866E-2</v>
      </c>
      <c r="P75" s="5">
        <f t="shared" si="227"/>
        <v>0.10272975350336756</v>
      </c>
      <c r="Q75" s="5">
        <f t="shared" si="228"/>
        <v>0.14981267214229993</v>
      </c>
      <c r="R75" s="5">
        <f t="shared" si="229"/>
        <v>1.7610997294071503E-2</v>
      </c>
      <c r="S75" s="5">
        <f t="shared" si="230"/>
        <v>2.1304027895962717E-2</v>
      </c>
      <c r="T75" s="5">
        <f t="shared" si="231"/>
        <v>7.9895098053488545E-2</v>
      </c>
      <c r="U75" s="5">
        <f t="shared" si="232"/>
        <v>2.7392888771672955E-2</v>
      </c>
      <c r="V75" s="5">
        <f t="shared" si="233"/>
        <v>1.9635622770274083E-3</v>
      </c>
      <c r="W75" s="5">
        <f t="shared" si="234"/>
        <v>7.7674985238960451E-2</v>
      </c>
      <c r="X75" s="5">
        <f t="shared" si="235"/>
        <v>4.1424069627937606E-2</v>
      </c>
      <c r="Y75" s="5">
        <f t="shared" si="236"/>
        <v>1.1045728166289561E-2</v>
      </c>
      <c r="Z75" s="5">
        <f t="shared" si="237"/>
        <v>3.1306482856427783E-3</v>
      </c>
      <c r="AA75" s="5">
        <f t="shared" si="238"/>
        <v>4.8695425273110639E-3</v>
      </c>
      <c r="AB75" s="5">
        <f t="shared" si="239"/>
        <v>3.7871460256389735E-3</v>
      </c>
      <c r="AC75" s="5">
        <f t="shared" si="240"/>
        <v>1.0180055947442895E-4</v>
      </c>
      <c r="AD75" s="5">
        <f t="shared" si="241"/>
        <v>3.0204737918341204E-2</v>
      </c>
      <c r="AE75" s="5">
        <f t="shared" si="242"/>
        <v>1.6108186731851364E-2</v>
      </c>
      <c r="AF75" s="5">
        <f t="shared" si="243"/>
        <v>4.2952479920481653E-3</v>
      </c>
      <c r="AG75" s="5">
        <f t="shared" si="244"/>
        <v>7.6355191805309568E-4</v>
      </c>
      <c r="AH75" s="5">
        <f t="shared" si="245"/>
        <v>4.1739368268332324E-4</v>
      </c>
      <c r="AI75" s="5">
        <f t="shared" si="246"/>
        <v>6.492317574537473E-4</v>
      </c>
      <c r="AJ75" s="5">
        <f t="shared" si="247"/>
        <v>5.0492124386831592E-4</v>
      </c>
      <c r="AK75" s="5">
        <f t="shared" si="248"/>
        <v>2.6179194058467909E-4</v>
      </c>
      <c r="AL75" s="5">
        <f t="shared" si="249"/>
        <v>3.3778131610865831E-6</v>
      </c>
      <c r="AM75" s="5">
        <f t="shared" si="250"/>
        <v>9.3963449355952619E-3</v>
      </c>
      <c r="AN75" s="5">
        <f t="shared" si="251"/>
        <v>5.011070754152953E-3</v>
      </c>
      <c r="AO75" s="5">
        <f t="shared" si="252"/>
        <v>1.3362020165948848E-3</v>
      </c>
      <c r="AP75" s="5">
        <f t="shared" si="253"/>
        <v>2.3753217848335073E-4</v>
      </c>
      <c r="AQ75" s="5">
        <f t="shared" si="254"/>
        <v>3.1668977696292723E-5</v>
      </c>
      <c r="AR75" s="5">
        <f t="shared" si="255"/>
        <v>4.4519210195003274E-5</v>
      </c>
      <c r="AS75" s="5">
        <f t="shared" si="256"/>
        <v>6.9247059250016714E-5</v>
      </c>
      <c r="AT75" s="5">
        <f t="shared" si="257"/>
        <v>5.385489987099459E-5</v>
      </c>
      <c r="AU75" s="5">
        <f t="shared" si="258"/>
        <v>2.7922728382761879E-5</v>
      </c>
      <c r="AV75" s="5">
        <f t="shared" si="259"/>
        <v>1.0858047673542595E-5</v>
      </c>
      <c r="AW75" s="5">
        <f t="shared" si="260"/>
        <v>7.7832071643283392E-8</v>
      </c>
      <c r="AX75" s="5">
        <f t="shared" si="261"/>
        <v>2.4359119416790132E-3</v>
      </c>
      <c r="AY75" s="5">
        <f t="shared" si="262"/>
        <v>1.2990718384974175E-3</v>
      </c>
      <c r="AZ75" s="5">
        <f t="shared" si="263"/>
        <v>3.4639750573533634E-4</v>
      </c>
      <c r="BA75" s="5">
        <f t="shared" si="264"/>
        <v>6.1577929936218305E-5</v>
      </c>
      <c r="BB75" s="5">
        <f t="shared" si="265"/>
        <v>8.2098775087463022E-6</v>
      </c>
      <c r="BC75" s="5">
        <f t="shared" si="266"/>
        <v>8.7566553508288086E-7</v>
      </c>
      <c r="BD75" s="5">
        <f t="shared" si="267"/>
        <v>3.9570157994992071E-6</v>
      </c>
      <c r="BE75" s="5">
        <f t="shared" si="268"/>
        <v>6.154909449672318E-6</v>
      </c>
      <c r="BF75" s="5">
        <f t="shared" si="269"/>
        <v>4.7868030168669031E-6</v>
      </c>
      <c r="BG75" s="5">
        <f t="shared" si="270"/>
        <v>2.481865174421152E-6</v>
      </c>
      <c r="BH75" s="5">
        <f t="shared" si="271"/>
        <v>9.6509947071671086E-7</v>
      </c>
      <c r="BI75" s="5">
        <f t="shared" si="272"/>
        <v>3.0023129313457915E-7</v>
      </c>
      <c r="BJ75" s="8">
        <f t="shared" si="273"/>
        <v>0.6240194686249495</v>
      </c>
      <c r="BK75" s="8">
        <f t="shared" si="274"/>
        <v>0.25124439847824381</v>
      </c>
      <c r="BL75" s="8">
        <f t="shared" si="275"/>
        <v>0.12176432880110985</v>
      </c>
      <c r="BM75" s="8">
        <f t="shared" si="276"/>
        <v>0.34618792775051438</v>
      </c>
      <c r="BN75" s="8">
        <f t="shared" si="277"/>
        <v>0.65267192243300576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1.4861</v>
      </c>
      <c r="F76">
        <f>VLOOKUP(B76,home!$B$2:$E$405,3,FALSE)</f>
        <v>0.74019999999999997</v>
      </c>
      <c r="G76">
        <f>VLOOKUP(C76,away!$B$2:$E$405,4,FALSE)</f>
        <v>0.50470000000000004</v>
      </c>
      <c r="H76">
        <f>VLOOKUP(A76,away!$A$2:$E$405,3,FALSE)</f>
        <v>1.0625</v>
      </c>
      <c r="I76">
        <f>VLOOKUP(C76,away!$B$2:$E$405,3,FALSE)</f>
        <v>1.0588</v>
      </c>
      <c r="J76">
        <f>VLOOKUP(B76,home!$B$2:$E$405,4,FALSE)</f>
        <v>0.94120000000000004</v>
      </c>
      <c r="K76" s="3">
        <f t="shared" si="168"/>
        <v>0.55517566273399999</v>
      </c>
      <c r="L76" s="3">
        <f t="shared" si="169"/>
        <v>1.0588264700000001</v>
      </c>
      <c r="M76" s="5">
        <f t="shared" si="224"/>
        <v>0.19908923598491698</v>
      </c>
      <c r="N76" s="5">
        <f t="shared" si="225"/>
        <v>0.110529498531132</v>
      </c>
      <c r="O76" s="5">
        <f t="shared" si="226"/>
        <v>0.21080095295290663</v>
      </c>
      <c r="P76" s="5">
        <f t="shared" si="227"/>
        <v>0.11703155876058868</v>
      </c>
      <c r="Q76" s="5">
        <f t="shared" si="228"/>
        <v>3.068164379933894E-2</v>
      </c>
      <c r="R76" s="5">
        <f t="shared" si="229"/>
        <v>0.11160081444388109</v>
      </c>
      <c r="S76" s="5">
        <f t="shared" si="230"/>
        <v>1.7198802434214424E-2</v>
      </c>
      <c r="T76" s="5">
        <f t="shared" si="231"/>
        <v>3.2486536597851438E-2</v>
      </c>
      <c r="U76" s="5">
        <f t="shared" si="232"/>
        <v>6.1958056120535843E-2</v>
      </c>
      <c r="V76" s="5">
        <f t="shared" si="233"/>
        <v>1.1233391832416585E-3</v>
      </c>
      <c r="W76" s="5">
        <f t="shared" si="234"/>
        <v>5.6779006433555056E-3</v>
      </c>
      <c r="X76" s="5">
        <f t="shared" si="235"/>
        <v>6.0119114952148396E-3</v>
      </c>
      <c r="Y76" s="5">
        <f t="shared" si="236"/>
        <v>3.1827855132153752E-3</v>
      </c>
      <c r="Z76" s="5">
        <f t="shared" si="237"/>
        <v>3.9388632135579894E-2</v>
      </c>
      <c r="AA76" s="5">
        <f t="shared" si="238"/>
        <v>2.1867609950056297E-2</v>
      </c>
      <c r="AB76" s="5">
        <f t="shared" si="239"/>
        <v>6.0701824232155576E-3</v>
      </c>
      <c r="AC76" s="5">
        <f t="shared" si="240"/>
        <v>4.1271108587701871E-5</v>
      </c>
      <c r="AD76" s="5">
        <f t="shared" si="241"/>
        <v>7.8805806315317432E-4</v>
      </c>
      <c r="AE76" s="5">
        <f t="shared" si="242"/>
        <v>8.3441673716351267E-4</v>
      </c>
      <c r="AF76" s="5">
        <f t="shared" si="243"/>
        <v>4.4175126415988E-4</v>
      </c>
      <c r="AG76" s="5">
        <f t="shared" si="244"/>
        <v>1.5591264388281446E-4</v>
      </c>
      <c r="AH76" s="5">
        <f t="shared" si="245"/>
        <v>1.0426431580561151E-2</v>
      </c>
      <c r="AI76" s="5">
        <f t="shared" si="246"/>
        <v>5.7885010626887437E-3</v>
      </c>
      <c r="AJ76" s="5">
        <f t="shared" si="247"/>
        <v>1.6068174568573434E-3</v>
      </c>
      <c r="AK76" s="5">
        <f t="shared" si="248"/>
        <v>2.9735531550111201E-4</v>
      </c>
      <c r="AL76" s="5">
        <f t="shared" si="249"/>
        <v>9.7042356828617178E-7</v>
      </c>
      <c r="AM76" s="5">
        <f t="shared" si="250"/>
        <v>8.7502131496787231E-5</v>
      </c>
      <c r="AN76" s="5">
        <f t="shared" si="251"/>
        <v>9.264957301021904E-5</v>
      </c>
      <c r="AO76" s="5">
        <f t="shared" si="252"/>
        <v>4.904991016870875E-5</v>
      </c>
      <c r="AP76" s="5">
        <f t="shared" si="253"/>
        <v>1.7311781079250338E-5</v>
      </c>
      <c r="AQ76" s="5">
        <f t="shared" si="254"/>
        <v>4.5825430123888545E-6</v>
      </c>
      <c r="AR76" s="5">
        <f t="shared" si="255"/>
        <v>2.2079563490284182E-3</v>
      </c>
      <c r="AS76" s="5">
        <f t="shared" si="256"/>
        <v>1.225803629359595E-3</v>
      </c>
      <c r="AT76" s="5">
        <f t="shared" si="257"/>
        <v>3.4026817115572779E-4</v>
      </c>
      <c r="AU76" s="5">
        <f t="shared" si="258"/>
        <v>6.2969535809555768E-5</v>
      </c>
      <c r="AV76" s="5">
        <f t="shared" si="259"/>
        <v>8.7397884437806165E-6</v>
      </c>
      <c r="AW76" s="5">
        <f t="shared" si="260"/>
        <v>1.5845795408819052E-8</v>
      </c>
      <c r="AX76" s="5">
        <f t="shared" si="261"/>
        <v>8.0965089740610771E-6</v>
      </c>
      <c r="AY76" s="5">
        <f t="shared" si="262"/>
        <v>8.5727980163284115E-6</v>
      </c>
      <c r="AZ76" s="5">
        <f t="shared" si="263"/>
        <v>4.5385527308260074E-6</v>
      </c>
      <c r="BA76" s="5">
        <f t="shared" si="264"/>
        <v>1.601846588963121E-6</v>
      </c>
      <c r="BB76" s="5">
        <f t="shared" si="265"/>
        <v>4.2401939231834047E-7</v>
      </c>
      <c r="BC76" s="5">
        <f t="shared" si="266"/>
        <v>8.9792591275994755E-8</v>
      </c>
      <c r="BD76" s="5">
        <f t="shared" si="267"/>
        <v>3.8964043782597455E-4</v>
      </c>
      <c r="BE76" s="5">
        <f t="shared" si="268"/>
        <v>2.1631888829800133E-4</v>
      </c>
      <c r="BF76" s="5">
        <f t="shared" si="269"/>
        <v>6.0047491086362496E-5</v>
      </c>
      <c r="BG76" s="5">
        <f t="shared" si="270"/>
        <v>1.1112301886461753E-5</v>
      </c>
      <c r="BH76" s="5">
        <f t="shared" si="271"/>
        <v>1.5423198910791701E-6</v>
      </c>
      <c r="BI76" s="5">
        <f t="shared" si="272"/>
        <v>1.7125169353554185E-7</v>
      </c>
      <c r="BJ76" s="8">
        <f t="shared" si="273"/>
        <v>0.19106483474552863</v>
      </c>
      <c r="BK76" s="8">
        <f t="shared" si="274"/>
        <v>0.33449375069313403</v>
      </c>
      <c r="BL76" s="8">
        <f t="shared" si="275"/>
        <v>0.43494129147068228</v>
      </c>
      <c r="BM76" s="8">
        <f t="shared" si="276"/>
        <v>0.22014624761993962</v>
      </c>
      <c r="BN76" s="8">
        <f t="shared" si="277"/>
        <v>0.77973370447276436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1.4861</v>
      </c>
      <c r="F77">
        <f>VLOOKUP(B77,home!$B$2:$E$405,3,FALSE)</f>
        <v>1.514</v>
      </c>
      <c r="G77">
        <f>VLOOKUP(C77,away!$B$2:$E$405,4,FALSE)</f>
        <v>0.42059999999999997</v>
      </c>
      <c r="H77">
        <f>VLOOKUP(A77,away!$A$2:$E$405,3,FALSE)</f>
        <v>1.0625</v>
      </c>
      <c r="I77">
        <f>VLOOKUP(C77,away!$B$2:$E$405,3,FALSE)</f>
        <v>1.5294000000000001</v>
      </c>
      <c r="J77">
        <f>VLOOKUP(B77,home!$B$2:$E$405,4,FALSE)</f>
        <v>1.4117999999999999</v>
      </c>
      <c r="K77" s="3">
        <f t="shared" si="168"/>
        <v>0.94633124124000001</v>
      </c>
      <c r="L77" s="3">
        <f t="shared" si="169"/>
        <v>2.2941573525000001</v>
      </c>
      <c r="M77" s="5">
        <f t="shared" si="224"/>
        <v>3.9144764538924209E-2</v>
      </c>
      <c r="N77" s="5">
        <f t="shared" si="225"/>
        <v>3.704391361416768E-2</v>
      </c>
      <c r="O77" s="5">
        <f t="shared" si="226"/>
        <v>8.9804249378854256E-2</v>
      </c>
      <c r="P77" s="5">
        <f t="shared" si="227"/>
        <v>8.498456678331763E-2</v>
      </c>
      <c r="Q77" s="5">
        <f t="shared" si="228"/>
        <v>1.7527906375441316E-2</v>
      </c>
      <c r="R77" s="5">
        <f t="shared" si="229"/>
        <v>0.10301253949912104</v>
      </c>
      <c r="S77" s="5">
        <f t="shared" si="230"/>
        <v>4.6126069963752708E-2</v>
      </c>
      <c r="T77" s="5">
        <f t="shared" si="231"/>
        <v>4.0211775285150325E-2</v>
      </c>
      <c r="U77" s="5">
        <f t="shared" si="232"/>
        <v>9.748398436748773E-2</v>
      </c>
      <c r="V77" s="5">
        <f t="shared" si="233"/>
        <v>1.1126801074760462E-2</v>
      </c>
      <c r="W77" s="5">
        <f t="shared" si="234"/>
        <v>5.5290684655366308E-3</v>
      </c>
      <c r="X77" s="5">
        <f t="shared" si="235"/>
        <v>1.2684553072686755E-2</v>
      </c>
      <c r="Y77" s="5">
        <f t="shared" si="236"/>
        <v>1.4550180347440395E-2</v>
      </c>
      <c r="Z77" s="5">
        <f t="shared" si="237"/>
        <v>7.8775658297201734E-2</v>
      </c>
      <c r="AA77" s="5">
        <f t="shared" si="238"/>
        <v>7.4547866495889015E-2</v>
      </c>
      <c r="AB77" s="5">
        <f t="shared" si="239"/>
        <v>3.5273487516424229E-2</v>
      </c>
      <c r="AC77" s="5">
        <f t="shared" si="240"/>
        <v>1.5097906133820155E-3</v>
      </c>
      <c r="AD77" s="5">
        <f t="shared" si="241"/>
        <v>1.3080825559730555E-3</v>
      </c>
      <c r="AE77" s="5">
        <f t="shared" si="242"/>
        <v>3.0009472134625782E-3</v>
      </c>
      <c r="AF77" s="5">
        <f t="shared" si="243"/>
        <v>3.4423225571147808E-3</v>
      </c>
      <c r="AG77" s="5">
        <f t="shared" si="244"/>
        <v>2.6324098680271584E-3</v>
      </c>
      <c r="AH77" s="5">
        <f t="shared" si="245"/>
        <v>4.5180938920138261E-2</v>
      </c>
      <c r="AI77" s="5">
        <f t="shared" si="246"/>
        <v>4.2756134008683055E-2</v>
      </c>
      <c r="AJ77" s="5">
        <f t="shared" si="247"/>
        <v>2.0230732683530407E-2</v>
      </c>
      <c r="AK77" s="5">
        <f t="shared" si="248"/>
        <v>6.3816581238666558E-3</v>
      </c>
      <c r="AL77" s="5">
        <f t="shared" si="249"/>
        <v>1.3111219620105685E-4</v>
      </c>
      <c r="AM77" s="5">
        <f t="shared" si="250"/>
        <v>2.4757587776767472E-4</v>
      </c>
      <c r="AN77" s="5">
        <f t="shared" si="251"/>
        <v>5.6797802028235231E-4</v>
      </c>
      <c r="AO77" s="5">
        <f t="shared" si="252"/>
        <v>6.5151547564457643E-4</v>
      </c>
      <c r="AP77" s="5">
        <f t="shared" si="253"/>
        <v>4.9822633957251317E-4</v>
      </c>
      <c r="AQ77" s="5">
        <f t="shared" si="254"/>
        <v>2.8575240503486081E-4</v>
      </c>
      <c r="AR77" s="5">
        <f t="shared" si="255"/>
        <v>2.0730436643297732E-2</v>
      </c>
      <c r="AS77" s="5">
        <f t="shared" si="256"/>
        <v>1.961785984009912E-2</v>
      </c>
      <c r="AT77" s="5">
        <f t="shared" si="257"/>
        <v>9.282496826476673E-3</v>
      </c>
      <c r="AU77" s="5">
        <f t="shared" si="258"/>
        <v>2.9281055812020104E-3</v>
      </c>
      <c r="AV77" s="5">
        <f t="shared" si="259"/>
        <v>6.9273944728516761E-4</v>
      </c>
      <c r="AW77" s="5">
        <f t="shared" si="260"/>
        <v>7.9069131987102916E-6</v>
      </c>
      <c r="AX77" s="5">
        <f t="shared" si="261"/>
        <v>3.9048131284827678E-5</v>
      </c>
      <c r="AY77" s="5">
        <f t="shared" si="262"/>
        <v>8.95825574884727E-5</v>
      </c>
      <c r="AZ77" s="5">
        <f t="shared" si="263"/>
        <v>1.027582414589668E-4</v>
      </c>
      <c r="BA77" s="5">
        <f t="shared" si="264"/>
        <v>7.8581191724352999E-5</v>
      </c>
      <c r="BB77" s="5">
        <f t="shared" si="265"/>
        <v>4.5069404690659163E-5</v>
      </c>
      <c r="BC77" s="5">
        <f t="shared" si="266"/>
        <v>2.0679261228774753E-5</v>
      </c>
      <c r="BD77" s="5">
        <f t="shared" si="267"/>
        <v>7.926480607626147E-3</v>
      </c>
      <c r="BE77" s="5">
        <f t="shared" si="268"/>
        <v>7.50107623207964E-3</v>
      </c>
      <c r="BF77" s="5">
        <f t="shared" si="269"/>
        <v>3.5492513906698938E-3</v>
      </c>
      <c r="BG77" s="5">
        <f t="shared" si="270"/>
        <v>1.1195891580018124E-3</v>
      </c>
      <c r="BH77" s="5">
        <f t="shared" si="271"/>
        <v>2.6487554939267537E-4</v>
      </c>
      <c r="BI77" s="5">
        <f t="shared" si="272"/>
        <v>5.01320014861795E-5</v>
      </c>
      <c r="BJ77" s="8">
        <f t="shared" si="273"/>
        <v>0.14055792626117872</v>
      </c>
      <c r="BK77" s="8">
        <f t="shared" si="274"/>
        <v>0.18311268772782655</v>
      </c>
      <c r="BL77" s="8">
        <f t="shared" si="275"/>
        <v>0.5883346342716117</v>
      </c>
      <c r="BM77" s="8">
        <f t="shared" si="276"/>
        <v>0.61918129072370276</v>
      </c>
      <c r="BN77" s="8">
        <f t="shared" si="277"/>
        <v>0.37151794018982615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1.4861</v>
      </c>
      <c r="F78">
        <f>VLOOKUP(B78,home!$B$2:$E$405,3,FALSE)</f>
        <v>1.3458000000000001</v>
      </c>
      <c r="G78">
        <f>VLOOKUP(C78,away!$B$2:$E$405,4,FALSE)</f>
        <v>0.74019999999999997</v>
      </c>
      <c r="H78">
        <f>VLOOKUP(A78,away!$A$2:$E$405,3,FALSE)</f>
        <v>1.0625</v>
      </c>
      <c r="I78">
        <f>VLOOKUP(C78,away!$B$2:$E$405,3,FALSE)</f>
        <v>1.1294</v>
      </c>
      <c r="J78">
        <f>VLOOKUP(B78,home!$B$2:$E$405,4,FALSE)</f>
        <v>1.1503000000000001</v>
      </c>
      <c r="K78" s="3">
        <f t="shared" ref="K78:K111" si="278">E78*F78*G78</f>
        <v>1.480395099876</v>
      </c>
      <c r="L78" s="3">
        <f t="shared" ref="L78:L111" si="279">H78*I78*J78</f>
        <v>1.38034562125</v>
      </c>
      <c r="M78" s="5">
        <f t="shared" si="224"/>
        <v>5.7226355791762475E-2</v>
      </c>
      <c r="N78" s="5">
        <f t="shared" si="225"/>
        <v>8.4717616697885717E-2</v>
      </c>
      <c r="O78" s="5">
        <f t="shared" si="226"/>
        <v>7.89921496372539E-2</v>
      </c>
      <c r="P78" s="5">
        <f t="shared" si="227"/>
        <v>0.11693959125166242</v>
      </c>
      <c r="Q78" s="5">
        <f t="shared" si="228"/>
        <v>6.2707772316361612E-2</v>
      </c>
      <c r="R78" s="5">
        <f t="shared" si="229"/>
        <v>5.4518233932454113E-2</v>
      </c>
      <c r="S78" s="5">
        <f t="shared" si="230"/>
        <v>5.9740253476328893E-2</v>
      </c>
      <c r="T78" s="5">
        <f t="shared" si="231"/>
        <v>8.655839893523172E-2</v>
      </c>
      <c r="U78" s="5">
        <f t="shared" si="232"/>
        <v>8.0708526367498534E-2</v>
      </c>
      <c r="V78" s="5">
        <f t="shared" si="233"/>
        <v>1.3564070311731395E-2</v>
      </c>
      <c r="W78" s="5">
        <f t="shared" si="234"/>
        <v>3.0944092953760553E-2</v>
      </c>
      <c r="X78" s="5">
        <f t="shared" si="235"/>
        <v>4.2713543212276356E-2</v>
      </c>
      <c r="Y78" s="5">
        <f t="shared" si="236"/>
        <v>2.9479726170569168E-2</v>
      </c>
      <c r="Z78" s="5">
        <f t="shared" si="237"/>
        <v>2.5084668495648735E-2</v>
      </c>
      <c r="AA78" s="5">
        <f t="shared" si="238"/>
        <v>3.7135220322972257E-2</v>
      </c>
      <c r="AB78" s="5">
        <f t="shared" si="239"/>
        <v>2.7487399099471895E-2</v>
      </c>
      <c r="AC78" s="5">
        <f t="shared" si="240"/>
        <v>1.7323495616846135E-3</v>
      </c>
      <c r="AD78" s="5">
        <f t="shared" si="241"/>
        <v>1.1452370894713645E-2</v>
      </c>
      <c r="AE78" s="5">
        <f t="shared" si="242"/>
        <v>1.5808230017448924E-2</v>
      </c>
      <c r="AF78" s="5">
        <f t="shared" si="243"/>
        <v>1.0910410542149218E-2</v>
      </c>
      <c r="AG78" s="5">
        <f t="shared" si="244"/>
        <v>5.0200458059651712E-3</v>
      </c>
      <c r="AH78" s="5">
        <f t="shared" si="245"/>
        <v>8.6563780796191422E-3</v>
      </c>
      <c r="AI78" s="5">
        <f t="shared" si="246"/>
        <v>1.2814859691742196E-2</v>
      </c>
      <c r="AJ78" s="5">
        <f t="shared" si="247"/>
        <v>9.4855277466268095E-3</v>
      </c>
      <c r="AK78" s="5">
        <f t="shared" si="248"/>
        <v>4.6807762652813899E-3</v>
      </c>
      <c r="AL78" s="5">
        <f t="shared" si="249"/>
        <v>1.4159926617417467E-4</v>
      </c>
      <c r="AM78" s="5">
        <f t="shared" si="250"/>
        <v>3.3908067508993177E-3</v>
      </c>
      <c r="AN78" s="5">
        <f t="shared" si="251"/>
        <v>4.6804852511088124E-3</v>
      </c>
      <c r="AO78" s="5">
        <f t="shared" si="252"/>
        <v>3.2303436608466284E-3</v>
      </c>
      <c r="AP78" s="5">
        <f t="shared" si="253"/>
        <v>1.4863302424607797E-3</v>
      </c>
      <c r="AQ78" s="5">
        <f t="shared" si="254"/>
        <v>5.1291236047804718E-4</v>
      </c>
      <c r="AR78" s="5">
        <f t="shared" si="255"/>
        <v>2.389758715617351E-3</v>
      </c>
      <c r="AS78" s="5">
        <f t="shared" si="256"/>
        <v>3.5377870924858897E-3</v>
      </c>
      <c r="AT78" s="5">
        <f t="shared" si="257"/>
        <v>2.6186613380603367E-3</v>
      </c>
      <c r="AU78" s="5">
        <f t="shared" si="258"/>
        <v>1.2922178043664177E-3</v>
      </c>
      <c r="AV78" s="5">
        <f t="shared" si="259"/>
        <v>4.782482263891421E-4</v>
      </c>
      <c r="AW78" s="5">
        <f t="shared" si="260"/>
        <v>8.0375554618173292E-6</v>
      </c>
      <c r="AX78" s="5">
        <f t="shared" si="261"/>
        <v>8.3662228310963499E-4</v>
      </c>
      <c r="AY78" s="5">
        <f t="shared" si="262"/>
        <v>1.1548279051305625E-3</v>
      </c>
      <c r="AZ78" s="5">
        <f t="shared" si="263"/>
        <v>7.9703082107214127E-4</v>
      </c>
      <c r="BA78" s="5">
        <f t="shared" si="264"/>
        <v>3.6672600128940749E-4</v>
      </c>
      <c r="BB78" s="5">
        <f t="shared" si="265"/>
        <v>1.2655215751958892E-4</v>
      </c>
      <c r="BC78" s="5">
        <f t="shared" si="266"/>
        <v>3.4937143298380927E-5</v>
      </c>
      <c r="BD78" s="5">
        <f t="shared" si="267"/>
        <v>5.4978216315773988E-4</v>
      </c>
      <c r="BE78" s="5">
        <f t="shared" si="268"/>
        <v>8.138948203379457E-4</v>
      </c>
      <c r="BF78" s="5">
        <f t="shared" si="269"/>
        <v>6.0244295192137616E-4</v>
      </c>
      <c r="BG78" s="5">
        <f t="shared" si="270"/>
        <v>2.9728453132641275E-4</v>
      </c>
      <c r="BH78" s="5">
        <f t="shared" si="271"/>
        <v>1.1002464086113867E-4</v>
      </c>
      <c r="BI78" s="5">
        <f t="shared" si="272"/>
        <v>3.2575987839289256E-5</v>
      </c>
      <c r="BJ78" s="8">
        <f t="shared" si="273"/>
        <v>0.39692978212357533</v>
      </c>
      <c r="BK78" s="8">
        <f t="shared" si="274"/>
        <v>0.25049904756447455</v>
      </c>
      <c r="BL78" s="8">
        <f t="shared" si="275"/>
        <v>0.32720174941528329</v>
      </c>
      <c r="BM78" s="8">
        <f t="shared" si="276"/>
        <v>0.54346673762193254</v>
      </c>
      <c r="BN78" s="8">
        <f t="shared" si="277"/>
        <v>0.45510171962738022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2</v>
      </c>
      <c r="F79">
        <f>VLOOKUP(B79,home!$B$2:$E$405,3,FALSE)</f>
        <v>0.5</v>
      </c>
      <c r="G79">
        <f>VLOOKUP(C79,away!$B$2:$E$405,4,FALSE)</f>
        <v>1</v>
      </c>
      <c r="H79">
        <f>VLOOKUP(A79,away!$A$2:$E$405,3,FALSE)</f>
        <v>1.4137999999999999</v>
      </c>
      <c r="I79">
        <f>VLOOKUP(C79,away!$B$2:$E$405,3,FALSE)</f>
        <v>1.4146000000000001</v>
      </c>
      <c r="J79">
        <f>VLOOKUP(B79,home!$B$2:$E$405,4,FALSE)</f>
        <v>0.94310000000000005</v>
      </c>
      <c r="K79" s="3">
        <f t="shared" si="278"/>
        <v>1</v>
      </c>
      <c r="L79" s="3">
        <f t="shared" si="279"/>
        <v>1.8861636717880002</v>
      </c>
      <c r="M79" s="5">
        <f t="shared" ref="M79:M111" si="280">_xlfn.POISSON.DIST(0,K79,FALSE) * _xlfn.POISSON.DIST(0,L79,FALSE)</f>
        <v>5.5789830696391381E-2</v>
      </c>
      <c r="N79" s="5">
        <f t="shared" ref="N79:N111" si="281">_xlfn.POISSON.DIST(1,K79,FALSE) * _xlfn.POISSON.DIST(0,L79,FALSE)</f>
        <v>5.5789830696391381E-2</v>
      </c>
      <c r="O79" s="5">
        <f t="shared" ref="O79:O111" si="282">_xlfn.POISSON.DIST(0,K79,FALSE) * _xlfn.POISSON.DIST(1,L79,FALSE)</f>
        <v>0.10522875191473646</v>
      </c>
      <c r="P79" s="5">
        <f t="shared" ref="P79:P111" si="283">_xlfn.POISSON.DIST(1,K79,FALSE) * _xlfn.POISSON.DIST(1,L79,FALSE)</f>
        <v>0.10522875191473646</v>
      </c>
      <c r="Q79" s="5">
        <f t="shared" ref="Q79:Q111" si="284">_xlfn.POISSON.DIST(2,K79,FALSE) * _xlfn.POISSON.DIST(0,L79,FALSE)</f>
        <v>2.7894915348195687E-2</v>
      </c>
      <c r="R79" s="5">
        <f t="shared" ref="R79:R111" si="285">_xlfn.POISSON.DIST(0,K79,FALSE) * _xlfn.POISSON.DIST(2,L79,FALSE)</f>
        <v>9.9239324544583937E-2</v>
      </c>
      <c r="S79" s="5">
        <f t="shared" ref="S79:S111" si="286">_xlfn.POISSON.DIST(2,K79,FALSE) * _xlfn.POISSON.DIST(2,L79,FALSE)</f>
        <v>4.9619662272291962E-2</v>
      </c>
      <c r="T79" s="5">
        <f t="shared" ref="T79:T111" si="287">_xlfn.POISSON.DIST(2,K79,FALSE) * _xlfn.POISSON.DIST(1,L79,FALSE)</f>
        <v>5.2614375957368224E-2</v>
      </c>
      <c r="U79" s="5">
        <f t="shared" ref="U79:U111" si="288">_xlfn.POISSON.DIST(1,K79,FALSE) * _xlfn.POISSON.DIST(2,L79,FALSE)</f>
        <v>9.9239324544583937E-2</v>
      </c>
      <c r="V79" s="5">
        <f t="shared" ref="V79:V111" si="289">_xlfn.POISSON.DIST(3,K79,FALSE) * _xlfn.POISSON.DIST(3,L79,FALSE)</f>
        <v>1.0398978264931857E-2</v>
      </c>
      <c r="W79" s="5">
        <f t="shared" ref="W79:W111" si="290">_xlfn.POISSON.DIST(3,K79,FALSE) * _xlfn.POISSON.DIST(0,L79,FALSE)</f>
        <v>9.2983051160652301E-3</v>
      </c>
      <c r="X79" s="5">
        <f t="shared" ref="X79:X111" si="291">_xlfn.POISSON.DIST(3,K79,FALSE) * _xlfn.POISSON.DIST(1,L79,FALSE)</f>
        <v>1.7538125319122744E-2</v>
      </c>
      <c r="Y79" s="5">
        <f t="shared" ref="Y79:Y111" si="292">_xlfn.POISSON.DIST(3,K79,FALSE) * _xlfn.POISSON.DIST(2,L79,FALSE)</f>
        <v>1.6539887424097323E-2</v>
      </c>
      <c r="Z79" s="5">
        <f t="shared" ref="Z79:Z111" si="293">_xlfn.POISSON.DIST(0,K79,FALSE) * _xlfn.POISSON.DIST(3,L79,FALSE)</f>
        <v>6.2393869589591144E-2</v>
      </c>
      <c r="AA79" s="5">
        <f t="shared" ref="AA79:AA111" si="294">_xlfn.POISSON.DIST(1,K79,FALSE) * _xlfn.POISSON.DIST(3,L79,FALSE)</f>
        <v>6.2393869589591144E-2</v>
      </c>
      <c r="AB79" s="5">
        <f t="shared" ref="AB79:AB111" si="295">_xlfn.POISSON.DIST(2,K79,FALSE) * _xlfn.POISSON.DIST(3,L79,FALSE)</f>
        <v>3.1196934794795565E-2</v>
      </c>
      <c r="AC79" s="5">
        <f t="shared" ref="AC79:AC111" si="296">_xlfn.POISSON.DIST(4,K79,FALSE) * _xlfn.POISSON.DIST(4,L79,FALSE)</f>
        <v>1.2258859391892174E-3</v>
      </c>
      <c r="AD79" s="5">
        <f t="shared" ref="AD79:AD111" si="297">_xlfn.POISSON.DIST(4,K79,FALSE) * _xlfn.POISSON.DIST(0,L79,FALSE)</f>
        <v>2.3245762790163071E-3</v>
      </c>
      <c r="AE79" s="5">
        <f t="shared" ref="AE79:AE111" si="298">_xlfn.POISSON.DIST(4,K79,FALSE) * _xlfn.POISSON.DIST(1,L79,FALSE)</f>
        <v>4.3845313297806851E-3</v>
      </c>
      <c r="AF79" s="5">
        <f t="shared" ref="AF79:AF111" si="299">_xlfn.POISSON.DIST(4,K79,FALSE) * _xlfn.POISSON.DIST(2,L79,FALSE)</f>
        <v>4.1349718560243299E-3</v>
      </c>
      <c r="AG79" s="5">
        <f t="shared" ref="AG79:AG111" si="300">_xlfn.POISSON.DIST(4,K79,FALSE) * _xlfn.POISSON.DIST(3,L79,FALSE)</f>
        <v>2.5997445662329639E-3</v>
      </c>
      <c r="AH79" s="5">
        <f t="shared" ref="AH79:AH111" si="301">_xlfn.POISSON.DIST(0,K79,FALSE) * _xlfn.POISSON.DIST(4,L79,FALSE)</f>
        <v>2.9421262540541223E-2</v>
      </c>
      <c r="AI79" s="5">
        <f t="shared" ref="AI79:AI111" si="302">_xlfn.POISSON.DIST(1,K79,FALSE) * _xlfn.POISSON.DIST(4,L79,FALSE)</f>
        <v>2.9421262540541223E-2</v>
      </c>
      <c r="AJ79" s="5">
        <f t="shared" ref="AJ79:AJ111" si="303">_xlfn.POISSON.DIST(2,K79,FALSE) * _xlfn.POISSON.DIST(4,L79,FALSE)</f>
        <v>1.4710631270270608E-2</v>
      </c>
      <c r="AK79" s="5">
        <f t="shared" ref="AK79:AK111" si="304">_xlfn.POISSON.DIST(3,K79,FALSE) * _xlfn.POISSON.DIST(4,L79,FALSE)</f>
        <v>4.9035437567568705E-3</v>
      </c>
      <c r="AL79" s="5">
        <f t="shared" ref="AL79:AL111" si="305">_xlfn.POISSON.DIST(5,K79,FALSE) * _xlfn.POISSON.DIST(5,L79,FALSE)</f>
        <v>9.2488860970176676E-5</v>
      </c>
      <c r="AM79" s="5">
        <f t="shared" ref="AM79:AM111" si="306">_xlfn.POISSON.DIST(5,K79,FALSE) * _xlfn.POISSON.DIST(0,L79,FALSE)</f>
        <v>4.6491525580326159E-4</v>
      </c>
      <c r="AN79" s="5">
        <f t="shared" ref="AN79:AN111" si="307">_xlfn.POISSON.DIST(5,K79,FALSE) * _xlfn.POISSON.DIST(1,L79,FALSE)</f>
        <v>8.7690626595613732E-4</v>
      </c>
      <c r="AO79" s="5">
        <f t="shared" ref="AO79:AO111" si="308">_xlfn.POISSON.DIST(5,K79,FALSE) * _xlfn.POISSON.DIST(2,L79,FALSE)</f>
        <v>8.2699437120486627E-4</v>
      </c>
      <c r="AP79" s="5">
        <f t="shared" ref="AP79:AP111" si="309">_xlfn.POISSON.DIST(5,K79,FALSE) * _xlfn.POISSON.DIST(3,L79,FALSE)</f>
        <v>5.1994891324659293E-4</v>
      </c>
      <c r="AQ79" s="5">
        <f t="shared" ref="AQ79:AQ111" si="310">_xlfn.POISSON.DIST(5,K79,FALSE) * _xlfn.POISSON.DIST(4,L79,FALSE)</f>
        <v>2.4517718783784355E-4</v>
      </c>
      <c r="AR79" s="5">
        <f t="shared" ref="AR79:AR111" si="311">_xlfn.POISSON.DIST(0,K79,FALSE) * _xlfn.POISSON.DIST(5,L79,FALSE)</f>
        <v>1.1098663316421198E-2</v>
      </c>
      <c r="AS79" s="5">
        <f t="shared" ref="AS79:AS111" si="312">_xlfn.POISSON.DIST(1,K79,FALSE) * _xlfn.POISSON.DIST(5,L79,FALSE)</f>
        <v>1.1098663316421198E-2</v>
      </c>
      <c r="AT79" s="5">
        <f t="shared" ref="AT79:AT111" si="313">_xlfn.POISSON.DIST(2,K79,FALSE) * _xlfn.POISSON.DIST(5,L79,FALSE)</f>
        <v>5.5493316582105982E-3</v>
      </c>
      <c r="AU79" s="5">
        <f t="shared" ref="AU79:AU111" si="314">_xlfn.POISSON.DIST(3,K79,FALSE) * _xlfn.POISSON.DIST(5,L79,FALSE)</f>
        <v>1.8497772194035333E-3</v>
      </c>
      <c r="AV79" s="5">
        <f t="shared" ref="AV79:AV111" si="315">_xlfn.POISSON.DIST(4,K79,FALSE) * _xlfn.POISSON.DIST(5,L79,FALSE)</f>
        <v>4.624443048508832E-4</v>
      </c>
      <c r="AW79" s="5">
        <f t="shared" ref="AW79:AW111" si="316">_xlfn.POISSON.DIST(6,K79,FALSE) * _xlfn.POISSON.DIST(6,L79,FALSE)</f>
        <v>4.8458091557499466E-6</v>
      </c>
      <c r="AX79" s="5">
        <f t="shared" ref="AX79:AX111" si="317">_xlfn.POISSON.DIST(6,K79,FALSE) * _xlfn.POISSON.DIST(0,L79,FALSE)</f>
        <v>7.7485875967210234E-5</v>
      </c>
      <c r="AY79" s="5">
        <f t="shared" ref="AY79:AY111" si="318">_xlfn.POISSON.DIST(6,K79,FALSE) * _xlfn.POISSON.DIST(1,L79,FALSE)</f>
        <v>1.4615104432602282E-4</v>
      </c>
      <c r="AZ79" s="5">
        <f t="shared" ref="AZ79:AZ111" si="319">_xlfn.POISSON.DIST(6,K79,FALSE) * _xlfn.POISSON.DIST(2,L79,FALSE)</f>
        <v>1.3783239520081099E-4</v>
      </c>
      <c r="BA79" s="5">
        <f t="shared" ref="BA79:BA111" si="320">_xlfn.POISSON.DIST(6,K79,FALSE) * _xlfn.POISSON.DIST(3,L79,FALSE)</f>
        <v>8.6658152207765458E-5</v>
      </c>
      <c r="BB79" s="5">
        <f t="shared" ref="BB79:BB111" si="321">_xlfn.POISSON.DIST(6,K79,FALSE) * _xlfn.POISSON.DIST(4,L79,FALSE)</f>
        <v>4.0862864639640575E-5</v>
      </c>
      <c r="BC79" s="5">
        <f t="shared" ref="BC79:BC111" si="322">_xlfn.POISSON.DIST(6,K79,FALSE) * _xlfn.POISSON.DIST(5,L79,FALSE)</f>
        <v>1.5414810161696107E-5</v>
      </c>
      <c r="BD79" s="5">
        <f t="shared" ref="BD79:BD111" si="323">_xlfn.POISSON.DIST(0,K79,FALSE) * _xlfn.POISSON.DIST(6,L79,FALSE)</f>
        <v>3.4889825921399628E-3</v>
      </c>
      <c r="BE79" s="5">
        <f t="shared" ref="BE79:BE111" si="324">_xlfn.POISSON.DIST(1,K79,FALSE) * _xlfn.POISSON.DIST(6,L79,FALSE)</f>
        <v>3.4889825921399628E-3</v>
      </c>
      <c r="BF79" s="5">
        <f t="shared" ref="BF79:BF111" si="325">_xlfn.POISSON.DIST(2,K79,FALSE) * _xlfn.POISSON.DIST(6,L79,FALSE)</f>
        <v>1.7444912960699812E-3</v>
      </c>
      <c r="BG79" s="5">
        <f t="shared" ref="BG79:BG111" si="326">_xlfn.POISSON.DIST(3,K79,FALSE) * _xlfn.POISSON.DIST(6,L79,FALSE)</f>
        <v>5.8149709868999383E-4</v>
      </c>
      <c r="BH79" s="5">
        <f t="shared" ref="BH79:BH111" si="327">_xlfn.POISSON.DIST(4,K79,FALSE) * _xlfn.POISSON.DIST(6,L79,FALSE)</f>
        <v>1.4537427467249843E-4</v>
      </c>
      <c r="BI79" s="5">
        <f t="shared" ref="BI79:BI111" si="328">_xlfn.POISSON.DIST(5,K79,FALSE) * _xlfn.POISSON.DIST(6,L79,FALSE)</f>
        <v>2.9074854934499693E-5</v>
      </c>
      <c r="BJ79" s="8">
        <f t="shared" ref="BJ79:BJ111" si="329">SUM(N79,Q79,T79,W79,X79,Y79,AD79,AE79,AF79,AG79,AM79,AN79,AO79,AP79,AQ79,AX79,AY79,AZ79,BA79,BB79,BC79)</f>
        <v>0.19655761102884667</v>
      </c>
      <c r="BK79" s="8">
        <f t="shared" ref="BK79:BK111" si="330">SUM(M79,P79,S79,V79,AC79,AL79,AY79)</f>
        <v>0.22250174899283709</v>
      </c>
      <c r="BL79" s="8">
        <f t="shared" ref="BL79:BL111" si="331">SUM(O79,R79,U79,AA79,AB79,AH79,AI79,AJ79,AK79,AR79,AS79,AT79,AU79,AV79,BD79,BE79,BF79,BG79,BH79,BI79)</f>
        <v>0.51529218802035537</v>
      </c>
      <c r="BM79" s="8">
        <f t="shared" ref="BM79:BM111" si="332">SUM(S79:BI79)</f>
        <v>0.54743270728142457</v>
      </c>
      <c r="BN79" s="8">
        <f t="shared" ref="BN79:BN111" si="333">SUM(M79:R79)</f>
        <v>0.44917140511503528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2</v>
      </c>
      <c r="F80">
        <f>VLOOKUP(B80,home!$B$2:$E$405,3,FALSE)</f>
        <v>0.66669999999999996</v>
      </c>
      <c r="G80">
        <f>VLOOKUP(C80,away!$B$2:$E$405,4,FALSE)</f>
        <v>0.5</v>
      </c>
      <c r="H80">
        <f>VLOOKUP(A80,away!$A$2:$E$405,3,FALSE)</f>
        <v>1.4137999999999999</v>
      </c>
      <c r="I80">
        <f>VLOOKUP(C80,away!$B$2:$E$405,3,FALSE)</f>
        <v>1.1789000000000001</v>
      </c>
      <c r="J80">
        <f>VLOOKUP(B80,home!$B$2:$E$405,4,FALSE)</f>
        <v>0.94310000000000005</v>
      </c>
      <c r="K80" s="3">
        <f t="shared" si="278"/>
        <v>0.66669999999999996</v>
      </c>
      <c r="L80" s="3">
        <f t="shared" si="279"/>
        <v>1.5718919501420001</v>
      </c>
      <c r="M80" s="5">
        <f t="shared" si="280"/>
        <v>0.10660850884332579</v>
      </c>
      <c r="N80" s="5">
        <f t="shared" si="281"/>
        <v>7.1075892845845298E-2</v>
      </c>
      <c r="O80" s="5">
        <f t="shared" si="282"/>
        <v>0.16757705686746605</v>
      </c>
      <c r="P80" s="5">
        <f t="shared" si="283"/>
        <v>0.1117236238135396</v>
      </c>
      <c r="Q80" s="5">
        <f t="shared" si="284"/>
        <v>2.3693148880162523E-2</v>
      </c>
      <c r="R80" s="5">
        <f t="shared" si="285"/>
        <v>0.13170651335922909</v>
      </c>
      <c r="S80" s="5">
        <f t="shared" si="286"/>
        <v>2.9271040964406941E-2</v>
      </c>
      <c r="T80" s="5">
        <f t="shared" si="287"/>
        <v>3.7243069998243415E-2</v>
      </c>
      <c r="U80" s="5">
        <f t="shared" si="288"/>
        <v>8.7808732456598024E-2</v>
      </c>
      <c r="V80" s="5">
        <f t="shared" si="289"/>
        <v>3.4083862377712005E-3</v>
      </c>
      <c r="W80" s="5">
        <f t="shared" si="290"/>
        <v>5.2654074528014514E-3</v>
      </c>
      <c r="X80" s="5">
        <f t="shared" si="291"/>
        <v>8.2766515892762956E-3</v>
      </c>
      <c r="Y80" s="5">
        <f t="shared" si="292"/>
        <v>6.5050010036567024E-3</v>
      </c>
      <c r="Z80" s="5">
        <f t="shared" si="293"/>
        <v>6.9009469376880656E-2</v>
      </c>
      <c r="AA80" s="5">
        <f t="shared" si="294"/>
        <v>4.600861323356633E-2</v>
      </c>
      <c r="AB80" s="5">
        <f t="shared" si="295"/>
        <v>1.5336971221409331E-2</v>
      </c>
      <c r="AC80" s="5">
        <f t="shared" si="296"/>
        <v>2.2324511545299307E-4</v>
      </c>
      <c r="AD80" s="5">
        <f t="shared" si="297"/>
        <v>8.7761178719568172E-4</v>
      </c>
      <c r="AE80" s="5">
        <f t="shared" si="298"/>
        <v>1.379510903642626E-3</v>
      </c>
      <c r="AF80" s="5">
        <f t="shared" si="299"/>
        <v>1.0842210422844806E-3</v>
      </c>
      <c r="AG80" s="5">
        <f t="shared" si="300"/>
        <v>5.6809277618051469E-4</v>
      </c>
      <c r="AH80" s="5">
        <f t="shared" si="301"/>
        <v>2.7118857349272399E-2</v>
      </c>
      <c r="AI80" s="5">
        <f t="shared" si="302"/>
        <v>1.8080142194759907E-2</v>
      </c>
      <c r="AJ80" s="5">
        <f t="shared" si="303"/>
        <v>6.0270154006232136E-3</v>
      </c>
      <c r="AK80" s="5">
        <f t="shared" si="304"/>
        <v>1.3394037225318322E-3</v>
      </c>
      <c r="AL80" s="5">
        <f t="shared" si="305"/>
        <v>9.358259886642008E-6</v>
      </c>
      <c r="AM80" s="5">
        <f t="shared" si="306"/>
        <v>1.1702075570467222E-4</v>
      </c>
      <c r="AN80" s="5">
        <f t="shared" si="307"/>
        <v>1.839439838917078E-4</v>
      </c>
      <c r="AO80" s="5">
        <f t="shared" si="308"/>
        <v>1.4457003377821266E-4</v>
      </c>
      <c r="AP80" s="5">
        <f t="shared" si="309"/>
        <v>7.5749490775909843E-5</v>
      </c>
      <c r="AQ80" s="5">
        <f t="shared" si="310"/>
        <v>2.9767503694502101E-5</v>
      </c>
      <c r="AR80" s="5">
        <f t="shared" si="311"/>
        <v>8.5255827128740899E-3</v>
      </c>
      <c r="AS80" s="5">
        <f t="shared" si="312"/>
        <v>5.6840059946731553E-3</v>
      </c>
      <c r="AT80" s="5">
        <f t="shared" si="313"/>
        <v>1.8947633983242959E-3</v>
      </c>
      <c r="AU80" s="5">
        <f t="shared" si="314"/>
        <v>4.2107958588760269E-4</v>
      </c>
      <c r="AV80" s="5">
        <f t="shared" si="315"/>
        <v>7.0183439977816159E-5</v>
      </c>
      <c r="AW80" s="5">
        <f t="shared" si="316"/>
        <v>2.7242423873737995E-7</v>
      </c>
      <c r="AX80" s="5">
        <f t="shared" si="317"/>
        <v>1.3002956304717491E-5</v>
      </c>
      <c r="AY80" s="5">
        <f t="shared" si="318"/>
        <v>2.0439242343433592E-5</v>
      </c>
      <c r="AZ80" s="5">
        <f t="shared" si="319"/>
        <v>1.6064140253322391E-5</v>
      </c>
      <c r="BA80" s="5">
        <f t="shared" si="320"/>
        <v>8.4170309167165128E-6</v>
      </c>
      <c r="BB80" s="5">
        <f t="shared" si="321"/>
        <v>3.3076657855207571E-6</v>
      </c>
      <c r="BC80" s="5">
        <f t="shared" si="322"/>
        <v>1.0398586444040376E-6</v>
      </c>
      <c r="BD80" s="5">
        <f t="shared" si="323"/>
        <v>2.2335491394394305E-3</v>
      </c>
      <c r="BE80" s="5">
        <f t="shared" si="324"/>
        <v>1.4891072112642682E-3</v>
      </c>
      <c r="BF80" s="5">
        <f t="shared" si="325"/>
        <v>4.9639388887494362E-4</v>
      </c>
      <c r="BG80" s="5">
        <f t="shared" si="326"/>
        <v>1.1031526857097498E-4</v>
      </c>
      <c r="BH80" s="5">
        <f t="shared" si="327"/>
        <v>1.8386797389067251E-5</v>
      </c>
      <c r="BI80" s="5">
        <f t="shared" si="328"/>
        <v>2.4516955638582272E-6</v>
      </c>
      <c r="BJ80" s="8">
        <f t="shared" si="329"/>
        <v>0.15658193094138206</v>
      </c>
      <c r="BK80" s="8">
        <f t="shared" si="330"/>
        <v>0.25126460247672661</v>
      </c>
      <c r="BL80" s="8">
        <f t="shared" si="331"/>
        <v>0.52194912493829548</v>
      </c>
      <c r="BM80" s="8">
        <f t="shared" si="332"/>
        <v>0.38640021630561211</v>
      </c>
      <c r="BN80" s="8">
        <f t="shared" si="333"/>
        <v>0.61238474460956838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2</v>
      </c>
      <c r="F81">
        <f>VLOOKUP(B81,home!$B$2:$E$405,3,FALSE)</f>
        <v>0.83330000000000004</v>
      </c>
      <c r="G81">
        <f>VLOOKUP(C81,away!$B$2:$E$405,4,FALSE)</f>
        <v>1.1667000000000001</v>
      </c>
      <c r="H81">
        <f>VLOOKUP(A81,away!$A$2:$E$405,3,FALSE)</f>
        <v>1.4137999999999999</v>
      </c>
      <c r="I81">
        <f>VLOOKUP(C81,away!$B$2:$E$405,3,FALSE)</f>
        <v>0.94310000000000005</v>
      </c>
      <c r="J81">
        <f>VLOOKUP(B81,home!$B$2:$E$405,4,FALSE)</f>
        <v>0.94310000000000005</v>
      </c>
      <c r="K81" s="3">
        <f t="shared" si="278"/>
        <v>1.9444222200000003</v>
      </c>
      <c r="L81" s="3">
        <f t="shared" si="279"/>
        <v>1.2574868930180001</v>
      </c>
      <c r="M81" s="5">
        <f t="shared" si="280"/>
        <v>4.0684458560117077E-2</v>
      </c>
      <c r="N81" s="5">
        <f t="shared" si="281"/>
        <v>7.9107765232960855E-2</v>
      </c>
      <c r="O81" s="5">
        <f t="shared" si="282"/>
        <v>5.1160173388881194E-2</v>
      </c>
      <c r="P81" s="5">
        <f t="shared" si="283"/>
        <v>9.9476977916393317E-2</v>
      </c>
      <c r="Q81" s="5">
        <f t="shared" si="284"/>
        <v>7.6909448246756301E-2</v>
      </c>
      <c r="R81" s="5">
        <f t="shared" si="285"/>
        <v>3.216662374052319E-2</v>
      </c>
      <c r="S81" s="5">
        <f t="shared" si="286"/>
        <v>6.0807427981106998E-2</v>
      </c>
      <c r="T81" s="5">
        <f t="shared" si="287"/>
        <v>9.6712623119542249E-2</v>
      </c>
      <c r="U81" s="5">
        <f t="shared" si="288"/>
        <v>6.2545497943452821E-2</v>
      </c>
      <c r="V81" s="5">
        <f t="shared" si="289"/>
        <v>1.6519928642451713E-2</v>
      </c>
      <c r="W81" s="5">
        <f t="shared" si="290"/>
        <v>4.9848146699644345E-2</v>
      </c>
      <c r="X81" s="5">
        <f t="shared" si="291"/>
        <v>6.2683391116041237E-2</v>
      </c>
      <c r="Y81" s="5">
        <f t="shared" si="292"/>
        <v>3.9411771369171407E-2</v>
      </c>
      <c r="Z81" s="5">
        <f t="shared" si="293"/>
        <v>1.3483035915449854E-2</v>
      </c>
      <c r="AA81" s="5">
        <f t="shared" si="294"/>
        <v>2.6216714627058744E-2</v>
      </c>
      <c r="AB81" s="5">
        <f t="shared" si="295"/>
        <v>2.548818122812602E-2</v>
      </c>
      <c r="AC81" s="5">
        <f t="shared" si="296"/>
        <v>2.5245398287611406E-3</v>
      </c>
      <c r="AD81" s="5">
        <f t="shared" si="297"/>
        <v>2.4231461017152043E-2</v>
      </c>
      <c r="AE81" s="5">
        <f t="shared" si="298"/>
        <v>3.0470744627745308E-2</v>
      </c>
      <c r="AF81" s="5">
        <f t="shared" si="299"/>
        <v>1.9158280994944182E-2</v>
      </c>
      <c r="AG81" s="5">
        <f t="shared" si="300"/>
        <v>8.0304290812993895E-3</v>
      </c>
      <c r="AH81" s="5">
        <f t="shared" si="301"/>
        <v>4.2386852354422862E-3</v>
      </c>
      <c r="AI81" s="5">
        <f t="shared" si="302"/>
        <v>8.2417937553799139E-3</v>
      </c>
      <c r="AJ81" s="5">
        <f t="shared" si="303"/>
        <v>8.0127634553089772E-3</v>
      </c>
      <c r="AK81" s="5">
        <f t="shared" si="304"/>
        <v>5.1933984353689181E-3</v>
      </c>
      <c r="AL81" s="5">
        <f t="shared" si="305"/>
        <v>2.4690862475030032E-4</v>
      </c>
      <c r="AM81" s="5">
        <f t="shared" si="306"/>
        <v>9.4232382449628404E-3</v>
      </c>
      <c r="AN81" s="5">
        <f t="shared" si="307"/>
        <v>1.1849598582826715E-2</v>
      </c>
      <c r="AO81" s="5">
        <f t="shared" si="308"/>
        <v>7.4503574527146309E-3</v>
      </c>
      <c r="AP81" s="5">
        <f t="shared" si="309"/>
        <v>3.1229089483625419E-3</v>
      </c>
      <c r="AQ81" s="5">
        <f t="shared" si="310"/>
        <v>9.8175426766363089E-4</v>
      </c>
      <c r="AR81" s="5">
        <f t="shared" si="311"/>
        <v>1.0660182254395186E-3</v>
      </c>
      <c r="AS81" s="5">
        <f t="shared" si="312"/>
        <v>2.0727895244695696E-3</v>
      </c>
      <c r="AT81" s="5">
        <f t="shared" si="313"/>
        <v>2.0151890043809328E-3</v>
      </c>
      <c r="AU81" s="5">
        <f t="shared" si="314"/>
        <v>1.3061260925393214E-3</v>
      </c>
      <c r="AV81" s="5">
        <f t="shared" si="315"/>
        <v>6.3491514911380843E-4</v>
      </c>
      <c r="AW81" s="5">
        <f t="shared" si="316"/>
        <v>1.6769796871478327E-5</v>
      </c>
      <c r="AX81" s="5">
        <f t="shared" si="317"/>
        <v>3.0537923046432638E-3</v>
      </c>
      <c r="AY81" s="5">
        <f t="shared" si="318"/>
        <v>3.8401037970881356E-3</v>
      </c>
      <c r="AZ81" s="5">
        <f t="shared" si="319"/>
        <v>2.4144400963334923E-3</v>
      </c>
      <c r="BA81" s="5">
        <f t="shared" si="320"/>
        <v>1.0120422583721617E-3</v>
      </c>
      <c r="BB81" s="5">
        <f t="shared" si="321"/>
        <v>3.1815746877083244E-4</v>
      </c>
      <c r="BC81" s="5">
        <f t="shared" si="322"/>
        <v>8.0015769379021131E-5</v>
      </c>
      <c r="BD81" s="5">
        <f t="shared" si="323"/>
        <v>2.234173243680834E-4</v>
      </c>
      <c r="BE81" s="5">
        <f t="shared" si="324"/>
        <v>4.3441760983424889E-4</v>
      </c>
      <c r="BF81" s="5">
        <f t="shared" si="325"/>
        <v>4.223456266605021E-4</v>
      </c>
      <c r="BG81" s="5">
        <f t="shared" si="326"/>
        <v>2.7373940699950165E-4</v>
      </c>
      <c r="BH81" s="5">
        <f t="shared" si="327"/>
        <v>1.3306624636486367E-4</v>
      </c>
      <c r="BI81" s="5">
        <f t="shared" si="328"/>
        <v>5.1747393232766998E-5</v>
      </c>
      <c r="BJ81" s="8">
        <f t="shared" si="329"/>
        <v>0.53011047069637462</v>
      </c>
      <c r="BK81" s="8">
        <f t="shared" si="330"/>
        <v>0.22410034535066867</v>
      </c>
      <c r="BL81" s="8">
        <f t="shared" si="331"/>
        <v>0.23189760341294524</v>
      </c>
      <c r="BM81" s="8">
        <f t="shared" si="332"/>
        <v>0.61626267428958981</v>
      </c>
      <c r="BN81" s="8">
        <f t="shared" si="333"/>
        <v>0.379505447085632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1.5981000000000001</v>
      </c>
      <c r="F82">
        <f>VLOOKUP(B82,home!$B$2:$E$405,3,FALSE)</f>
        <v>0.86639999999999995</v>
      </c>
      <c r="G82">
        <f>VLOOKUP(C82,away!$B$2:$E$405,4,FALSE)</f>
        <v>1.5644</v>
      </c>
      <c r="H82">
        <f>VLOOKUP(A82,away!$A$2:$E$405,3,FALSE)</f>
        <v>1.1214999999999999</v>
      </c>
      <c r="I82">
        <f>VLOOKUP(C82,away!$B$2:$E$405,3,FALSE)</f>
        <v>0.89170000000000005</v>
      </c>
      <c r="J82">
        <f>VLOOKUP(B82,home!$B$2:$E$405,4,FALSE)</f>
        <v>1.0287999999999999</v>
      </c>
      <c r="K82" s="3">
        <f t="shared" si="278"/>
        <v>2.1660586032959999</v>
      </c>
      <c r="L82" s="3">
        <f t="shared" si="279"/>
        <v>1.0288427466399999</v>
      </c>
      <c r="M82" s="5">
        <f t="shared" si="280"/>
        <v>4.0970566925779446E-2</v>
      </c>
      <c r="N82" s="5">
        <f t="shared" si="281"/>
        <v>8.8744648971499113E-2</v>
      </c>
      <c r="O82" s="5">
        <f t="shared" si="282"/>
        <v>4.2152270607316862E-2</v>
      </c>
      <c r="P82" s="5">
        <f t="shared" si="283"/>
        <v>9.1304288397439787E-2</v>
      </c>
      <c r="Q82" s="5">
        <f t="shared" si="284"/>
        <v>9.6113055200599581E-2</v>
      </c>
      <c r="R82" s="5">
        <f t="shared" si="285"/>
        <v>2.1684028934372202E-2</v>
      </c>
      <c r="S82" s="5">
        <f t="shared" si="286"/>
        <v>5.086867051940519E-2</v>
      </c>
      <c r="T82" s="5">
        <f t="shared" si="287"/>
        <v>9.8885219700546798E-2</v>
      </c>
      <c r="U82" s="5">
        <f t="shared" si="288"/>
        <v>4.6968877427416303E-2</v>
      </c>
      <c r="V82" s="5">
        <f t="shared" si="289"/>
        <v>1.2595838405740141E-2</v>
      </c>
      <c r="W82" s="5">
        <f t="shared" si="290"/>
        <v>6.9395503368774036E-2</v>
      </c>
      <c r="X82" s="5">
        <f t="shared" si="291"/>
        <v>7.1397060290394831E-2</v>
      </c>
      <c r="Y82" s="5">
        <f t="shared" si="292"/>
        <v>3.6728173805595739E-2</v>
      </c>
      <c r="Z82" s="5">
        <f t="shared" si="293"/>
        <v>7.4364852956869103E-3</v>
      </c>
      <c r="AA82" s="5">
        <f t="shared" si="294"/>
        <v>1.610786295300683E-2</v>
      </c>
      <c r="AB82" s="5">
        <f t="shared" si="295"/>
        <v>1.7445287565036677E-2</v>
      </c>
      <c r="AC82" s="5">
        <f t="shared" si="296"/>
        <v>1.7543906343922395E-3</v>
      </c>
      <c r="AD82" s="5">
        <f t="shared" si="297"/>
        <v>3.7578681775497398E-2</v>
      </c>
      <c r="AE82" s="5">
        <f t="shared" si="298"/>
        <v>3.8662554173013244E-2</v>
      </c>
      <c r="AF82" s="5">
        <f t="shared" si="299"/>
        <v>1.9888844213740365E-2</v>
      </c>
      <c r="AG82" s="5">
        <f t="shared" si="300"/>
        <v>6.8208310361199042E-3</v>
      </c>
      <c r="AH82" s="5">
        <f t="shared" si="301"/>
        <v>1.9127434892406232E-3</v>
      </c>
      <c r="AI82" s="5">
        <f t="shared" si="302"/>
        <v>4.1431144907680614E-3</v>
      </c>
      <c r="AJ82" s="5">
        <f t="shared" si="303"/>
        <v>4.4871143935842428E-3</v>
      </c>
      <c r="AK82" s="5">
        <f t="shared" si="304"/>
        <v>3.2397842453988209E-3</v>
      </c>
      <c r="AL82" s="5">
        <f t="shared" si="305"/>
        <v>1.563887448611564E-4</v>
      </c>
      <c r="AM82" s="5">
        <f t="shared" si="306"/>
        <v>1.6279525392067746E-2</v>
      </c>
      <c r="AN82" s="5">
        <f t="shared" si="307"/>
        <v>1.6749071618370599E-2</v>
      </c>
      <c r="AO82" s="5">
        <f t="shared" si="308"/>
        <v>8.6160804237572358E-3</v>
      </c>
      <c r="AP82" s="5">
        <f t="shared" si="309"/>
        <v>2.9548639494831768E-3</v>
      </c>
      <c r="AQ82" s="5">
        <f t="shared" si="310"/>
        <v>7.6002258543344744E-4</v>
      </c>
      <c r="AR82" s="5">
        <f t="shared" si="311"/>
        <v>3.9358245301761996E-4</v>
      </c>
      <c r="AS82" s="5">
        <f t="shared" si="312"/>
        <v>8.5252265846515944E-4</v>
      </c>
      <c r="AT82" s="5">
        <f t="shared" si="313"/>
        <v>9.2330701943661795E-4</v>
      </c>
      <c r="AU82" s="5">
        <f t="shared" si="314"/>
        <v>6.666457043114245E-4</v>
      </c>
      <c r="AV82" s="5">
        <f t="shared" si="315"/>
        <v>3.6099841579352072E-4</v>
      </c>
      <c r="AW82" s="5">
        <f t="shared" si="316"/>
        <v>9.681044042600834E-6</v>
      </c>
      <c r="AX82" s="5">
        <f t="shared" si="317"/>
        <v>5.8770676721773378E-3</v>
      </c>
      <c r="AY82" s="5">
        <f t="shared" si="318"/>
        <v>6.0465784460320823E-3</v>
      </c>
      <c r="AZ82" s="5">
        <f t="shared" si="319"/>
        <v>3.1104891880949347E-3</v>
      </c>
      <c r="BA82" s="5">
        <f t="shared" si="320"/>
        <v>1.0667347465578721E-3</v>
      </c>
      <c r="BB82" s="5">
        <f t="shared" si="321"/>
        <v>2.743755766462313E-4</v>
      </c>
      <c r="BC82" s="5">
        <f t="shared" si="322"/>
        <v>5.6457864377528489E-5</v>
      </c>
      <c r="BD82" s="5">
        <f t="shared" si="323"/>
        <v>6.7489075331992791E-5</v>
      </c>
      <c r="BE82" s="5">
        <f t="shared" si="324"/>
        <v>1.4618529225135483E-4</v>
      </c>
      <c r="BF82" s="5">
        <f t="shared" si="325"/>
        <v>1.5832295497819358E-4</v>
      </c>
      <c r="BG82" s="5">
        <f t="shared" si="326"/>
        <v>1.1431226624325383E-4</v>
      </c>
      <c r="BH82" s="5">
        <f t="shared" si="327"/>
        <v>6.190176693961574E-5</v>
      </c>
      <c r="BI82" s="5">
        <f t="shared" si="328"/>
        <v>2.6816570967755713E-5</v>
      </c>
      <c r="BJ82" s="8">
        <f t="shared" si="329"/>
        <v>0.62600583999877923</v>
      </c>
      <c r="BK82" s="8">
        <f t="shared" si="330"/>
        <v>0.20369672207365</v>
      </c>
      <c r="BL82" s="8">
        <f t="shared" si="331"/>
        <v>0.16191316828387717</v>
      </c>
      <c r="BM82" s="8">
        <f t="shared" si="332"/>
        <v>0.61204645921299672</v>
      </c>
      <c r="BN82" s="8">
        <f t="shared" si="333"/>
        <v>0.380968859037007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1.5981000000000001</v>
      </c>
      <c r="F83">
        <f>VLOOKUP(B83,home!$B$2:$E$405,3,FALSE)</f>
        <v>0.68259999999999998</v>
      </c>
      <c r="G83">
        <f>VLOOKUP(C83,away!$B$2:$E$405,4,FALSE)</f>
        <v>1.1552</v>
      </c>
      <c r="H83">
        <f>VLOOKUP(A83,away!$A$2:$E$405,3,FALSE)</f>
        <v>1.1214999999999999</v>
      </c>
      <c r="I83">
        <f>VLOOKUP(C83,away!$B$2:$E$405,3,FALSE)</f>
        <v>1.0287999999999999</v>
      </c>
      <c r="J83">
        <f>VLOOKUP(B83,home!$B$2:$E$405,4,FALSE)</f>
        <v>0.56740000000000002</v>
      </c>
      <c r="K83" s="3">
        <f t="shared" si="278"/>
        <v>1.2601650069120001</v>
      </c>
      <c r="L83" s="3">
        <f t="shared" si="279"/>
        <v>0.65466566607999999</v>
      </c>
      <c r="M83" s="5">
        <f t="shared" si="280"/>
        <v>0.14736678365021186</v>
      </c>
      <c r="N83" s="5">
        <f t="shared" si="281"/>
        <v>0.18570646393716844</v>
      </c>
      <c r="O83" s="5">
        <f t="shared" si="282"/>
        <v>9.6475973576433199E-2</v>
      </c>
      <c r="P83" s="5">
        <f t="shared" si="283"/>
        <v>0.12157564590878786</v>
      </c>
      <c r="Q83" s="5">
        <f t="shared" si="284"/>
        <v>0.11701039370549249</v>
      </c>
      <c r="R83" s="5">
        <f t="shared" si="285"/>
        <v>3.1579753751066059E-2</v>
      </c>
      <c r="S83" s="5">
        <f t="shared" si="286"/>
        <v>2.5074574663348368E-2</v>
      </c>
      <c r="T83" s="5">
        <f t="shared" si="287"/>
        <v>7.660268733348928E-2</v>
      </c>
      <c r="U83" s="5">
        <f t="shared" si="288"/>
        <v>3.9795700603991416E-2</v>
      </c>
      <c r="V83" s="5">
        <f t="shared" si="289"/>
        <v>2.2984658000758549E-3</v>
      </c>
      <c r="W83" s="5">
        <f t="shared" si="290"/>
        <v>4.9150801197552621E-2</v>
      </c>
      <c r="X83" s="5">
        <f t="shared" si="291"/>
        <v>3.2177342004361446E-2</v>
      </c>
      <c r="Y83" s="5">
        <f t="shared" si="292"/>
        <v>1.0532700517984623E-2</v>
      </c>
      <c r="Z83" s="5">
        <f t="shared" si="293"/>
        <v>6.8913935080280138E-3</v>
      </c>
      <c r="AA83" s="5">
        <f t="shared" si="294"/>
        <v>8.6842929476774328E-3</v>
      </c>
      <c r="AB83" s="5">
        <f t="shared" si="295"/>
        <v>5.4718210412178841E-3</v>
      </c>
      <c r="AC83" s="5">
        <f t="shared" si="296"/>
        <v>1.1851274135609758E-4</v>
      </c>
      <c r="AD83" s="5">
        <f t="shared" si="297"/>
        <v>1.5484529932711049E-2</v>
      </c>
      <c r="AE83" s="5">
        <f t="shared" si="298"/>
        <v>1.0137190102333975E-2</v>
      </c>
      <c r="AF83" s="5">
        <f t="shared" si="299"/>
        <v>3.3182351552620277E-3</v>
      </c>
      <c r="AG83" s="5">
        <f t="shared" si="300"/>
        <v>7.2411154270989595E-4</v>
      </c>
      <c r="AH83" s="5">
        <f t="shared" si="301"/>
        <v>1.1278896802881366E-3</v>
      </c>
      <c r="AI83" s="5">
        <f t="shared" si="302"/>
        <v>1.4213271067562731E-3</v>
      </c>
      <c r="AJ83" s="5">
        <f t="shared" si="303"/>
        <v>8.9555334165486607E-4</v>
      </c>
      <c r="AK83" s="5">
        <f t="shared" si="304"/>
        <v>3.7618166099218987E-4</v>
      </c>
      <c r="AL83" s="5">
        <f t="shared" si="305"/>
        <v>3.9108577175676094E-6</v>
      </c>
      <c r="AM83" s="5">
        <f t="shared" si="306"/>
        <v>3.9026125539367773E-3</v>
      </c>
      <c r="AN83" s="5">
        <f t="shared" si="307"/>
        <v>2.5549064470751903E-3</v>
      </c>
      <c r="AO83" s="5">
        <f t="shared" si="308"/>
        <v>8.363047654732828E-4</v>
      </c>
      <c r="AP83" s="5">
        <f t="shared" si="309"/>
        <v>1.8250000544481497E-4</v>
      </c>
      <c r="AQ83" s="5">
        <f t="shared" si="310"/>
        <v>2.9869121906033348E-5</v>
      </c>
      <c r="AR83" s="5">
        <f t="shared" si="311"/>
        <v>1.4767812976211831E-4</v>
      </c>
      <c r="AS83" s="5">
        <f t="shared" si="312"/>
        <v>1.8609881141243103E-4</v>
      </c>
      <c r="AT83" s="5">
        <f t="shared" si="313"/>
        <v>1.1725760498493059E-4</v>
      </c>
      <c r="AU83" s="5">
        <f t="shared" si="314"/>
        <v>4.9254643532106564E-5</v>
      </c>
      <c r="AV83" s="5">
        <f t="shared" si="315"/>
        <v>1.5517244551771283E-5</v>
      </c>
      <c r="AW83" s="5">
        <f t="shared" si="316"/>
        <v>8.9622384761037262E-8</v>
      </c>
      <c r="AX83" s="5">
        <f t="shared" si="317"/>
        <v>8.1965596266776579E-4</v>
      </c>
      <c r="AY83" s="5">
        <f t="shared" si="318"/>
        <v>5.3660061675633646E-4</v>
      </c>
      <c r="AZ83" s="5">
        <f t="shared" si="319"/>
        <v>1.756470000938629E-4</v>
      </c>
      <c r="BA83" s="5">
        <f t="shared" si="320"/>
        <v>3.8330020103800861E-5</v>
      </c>
      <c r="BB83" s="5">
        <f t="shared" si="321"/>
        <v>6.2733370355286446E-6</v>
      </c>
      <c r="BC83" s="5">
        <f t="shared" si="322"/>
        <v>8.2138767378173883E-7</v>
      </c>
      <c r="BD83" s="5">
        <f t="shared" si="323"/>
        <v>1.6113300197694302E-5</v>
      </c>
      <c r="BE83" s="5">
        <f t="shared" si="324"/>
        <v>2.0305417055002569E-5</v>
      </c>
      <c r="BF83" s="5">
        <f t="shared" si="325"/>
        <v>1.279408801173418E-5</v>
      </c>
      <c r="BG83" s="5">
        <f t="shared" si="326"/>
        <v>5.3742206692465819E-6</v>
      </c>
      <c r="BH83" s="5">
        <f t="shared" si="327"/>
        <v>1.6931012067019323E-6</v>
      </c>
      <c r="BI83" s="5">
        <f t="shared" si="328"/>
        <v>4.2671737876925109E-7</v>
      </c>
      <c r="BJ83" s="8">
        <f t="shared" si="329"/>
        <v>0.50992797664723299</v>
      </c>
      <c r="BK83" s="8">
        <f t="shared" si="330"/>
        <v>0.29697449423825395</v>
      </c>
      <c r="BL83" s="8">
        <f t="shared" si="331"/>
        <v>0.18640100698883991</v>
      </c>
      <c r="BM83" s="8">
        <f t="shared" si="332"/>
        <v>0.29994334585882348</v>
      </c>
      <c r="BN83" s="8">
        <f t="shared" si="333"/>
        <v>0.69971501452915996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1.5981000000000001</v>
      </c>
      <c r="F84">
        <f>VLOOKUP(B84,home!$B$2:$E$405,3,FALSE)</f>
        <v>0.99080000000000001</v>
      </c>
      <c r="G84">
        <f>VLOOKUP(C84,away!$B$2:$E$405,4,FALSE)</f>
        <v>1.2515000000000001</v>
      </c>
      <c r="H84">
        <f>VLOOKUP(A84,away!$A$2:$E$405,3,FALSE)</f>
        <v>1.1214999999999999</v>
      </c>
      <c r="I84">
        <f>VLOOKUP(C84,away!$B$2:$E$405,3,FALSE)</f>
        <v>1.2969999999999999</v>
      </c>
      <c r="J84">
        <f>VLOOKUP(B84,home!$B$2:$E$405,4,FALSE)</f>
        <v>0.89170000000000005</v>
      </c>
      <c r="K84" s="3">
        <f t="shared" si="278"/>
        <v>1.9816219462200002</v>
      </c>
      <c r="L84" s="3">
        <f t="shared" si="279"/>
        <v>1.29705389035</v>
      </c>
      <c r="M84" s="5">
        <f t="shared" si="280"/>
        <v>3.767811577219872E-2</v>
      </c>
      <c r="N84" s="5">
        <f t="shared" si="281"/>
        <v>7.4663781106406896E-2</v>
      </c>
      <c r="O84" s="5">
        <f t="shared" si="282"/>
        <v>4.8870546643388045E-2</v>
      </c>
      <c r="P84" s="5">
        <f t="shared" si="283"/>
        <v>9.6842947752305897E-2</v>
      </c>
      <c r="Q84" s="5">
        <f t="shared" si="284"/>
        <v>7.3977693614111092E-2</v>
      </c>
      <c r="R84" s="5">
        <f t="shared" si="285"/>
        <v>3.1693866323668801E-2</v>
      </c>
      <c r="S84" s="5">
        <f t="shared" si="286"/>
        <v>6.2228141834761976E-2</v>
      </c>
      <c r="T84" s="5">
        <f t="shared" si="287"/>
        <v>9.5953055301303145E-2</v>
      </c>
      <c r="U84" s="5">
        <f t="shared" si="288"/>
        <v>6.2805261067545082E-2</v>
      </c>
      <c r="V84" s="5">
        <f t="shared" si="289"/>
        <v>1.7771461599920615E-2</v>
      </c>
      <c r="W84" s="5">
        <f t="shared" si="290"/>
        <v>4.8865273732153901E-2</v>
      </c>
      <c r="X84" s="5">
        <f t="shared" si="291"/>
        <v>6.3380893397307875E-2</v>
      </c>
      <c r="Y84" s="5">
        <f t="shared" si="292"/>
        <v>4.1104217177418412E-2</v>
      </c>
      <c r="Z84" s="5">
        <f t="shared" si="293"/>
        <v>1.3702884205115826E-2</v>
      </c>
      <c r="AA84" s="5">
        <f t="shared" si="294"/>
        <v>2.715393606736892E-2</v>
      </c>
      <c r="AB84" s="5">
        <f t="shared" si="295"/>
        <v>2.6904417818676536E-2</v>
      </c>
      <c r="AC84" s="5">
        <f t="shared" si="296"/>
        <v>2.8548414177751867E-3</v>
      </c>
      <c r="AD84" s="5">
        <f t="shared" si="297"/>
        <v>2.4208124708920965E-2</v>
      </c>
      <c r="AE84" s="5">
        <f t="shared" si="298"/>
        <v>3.13992423317839E-2</v>
      </c>
      <c r="AF84" s="5">
        <f t="shared" si="299"/>
        <v>2.036325471024136E-2</v>
      </c>
      <c r="AG84" s="5">
        <f t="shared" si="300"/>
        <v>8.8040795807021715E-3</v>
      </c>
      <c r="AH84" s="5">
        <f t="shared" si="301"/>
        <v>4.4433448168152614E-3</v>
      </c>
      <c r="AI84" s="5">
        <f t="shared" si="302"/>
        <v>8.8050296036240074E-3</v>
      </c>
      <c r="AJ84" s="5">
        <f t="shared" si="303"/>
        <v>8.7241199498290633E-3</v>
      </c>
      <c r="AK84" s="5">
        <f t="shared" si="304"/>
        <v>5.7626358513456662E-3</v>
      </c>
      <c r="AL84" s="5">
        <f t="shared" si="305"/>
        <v>2.9350858194105253E-4</v>
      </c>
      <c r="AM84" s="5">
        <f t="shared" si="306"/>
        <v>9.594270240005684E-3</v>
      </c>
      <c r="AN84" s="5">
        <f t="shared" si="307"/>
        <v>1.2444285539868601E-2</v>
      </c>
      <c r="AO84" s="5">
        <f t="shared" si="308"/>
        <v>8.0704544860564116E-3</v>
      </c>
      <c r="AP84" s="5">
        <f t="shared" si="309"/>
        <v>3.4892714626773595E-3</v>
      </c>
      <c r="AQ84" s="5">
        <f t="shared" si="310"/>
        <v>1.1314432812882258E-3</v>
      </c>
      <c r="AR84" s="5">
        <f t="shared" si="311"/>
        <v>1.1526515361633485E-3</v>
      </c>
      <c r="AS84" s="5">
        <f t="shared" si="312"/>
        <v>2.2841195804054874E-3</v>
      </c>
      <c r="AT84" s="5">
        <f t="shared" si="313"/>
        <v>2.2631307441611666E-3</v>
      </c>
      <c r="AU84" s="5">
        <f t="shared" si="314"/>
        <v>1.4948898499316562E-3</v>
      </c>
      <c r="AV84" s="5">
        <f t="shared" si="315"/>
        <v>7.4057663345152307E-4</v>
      </c>
      <c r="AW84" s="5">
        <f t="shared" si="316"/>
        <v>2.0955456564423514E-5</v>
      </c>
      <c r="AX84" s="5">
        <f t="shared" si="317"/>
        <v>3.1687027442601138E-3</v>
      </c>
      <c r="AY84" s="5">
        <f t="shared" si="318"/>
        <v>4.1099782218053018E-3</v>
      </c>
      <c r="AZ84" s="5">
        <f t="shared" si="319"/>
        <v>2.6654316209231716E-3</v>
      </c>
      <c r="BA84" s="5">
        <f t="shared" si="320"/>
        <v>1.1524028177934355E-3</v>
      </c>
      <c r="BB84" s="5">
        <f t="shared" si="321"/>
        <v>3.7368213951731932E-4</v>
      </c>
      <c r="BC84" s="5">
        <f t="shared" si="322"/>
        <v>9.6937174563050101E-5</v>
      </c>
      <c r="BD84" s="5">
        <f t="shared" si="323"/>
        <v>2.4917519319976226E-4</v>
      </c>
      <c r="BE84" s="5">
        <f t="shared" si="324"/>
        <v>4.9377103129825744E-4</v>
      </c>
      <c r="BF84" s="5">
        <f t="shared" si="325"/>
        <v>4.8923375601415498E-4</v>
      </c>
      <c r="BG84" s="5">
        <f t="shared" si="326"/>
        <v>3.2315878258309678E-4</v>
      </c>
      <c r="BH84" s="5">
        <f t="shared" si="327"/>
        <v>1.6009463392010052E-4</v>
      </c>
      <c r="BI84" s="5">
        <f t="shared" si="328"/>
        <v>6.3449408009625592E-5</v>
      </c>
      <c r="BJ84" s="8">
        <f t="shared" si="329"/>
        <v>0.52901647538910823</v>
      </c>
      <c r="BK84" s="8">
        <f t="shared" si="330"/>
        <v>0.22177899518070876</v>
      </c>
      <c r="BL84" s="8">
        <f t="shared" si="331"/>
        <v>0.23487740929139955</v>
      </c>
      <c r="BM84" s="8">
        <f t="shared" si="332"/>
        <v>0.63155979008901209</v>
      </c>
      <c r="BN84" s="8">
        <f t="shared" si="333"/>
        <v>0.36372695121207943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1.5981000000000001</v>
      </c>
      <c r="F85">
        <f>VLOOKUP(B85,home!$B$2:$E$405,3,FALSE)</f>
        <v>1.3855999999999999</v>
      </c>
      <c r="G85">
        <f>VLOOKUP(C85,away!$B$2:$E$405,4,FALSE)</f>
        <v>1.4922</v>
      </c>
      <c r="H85">
        <f>VLOOKUP(A85,away!$A$2:$E$405,3,FALSE)</f>
        <v>1.1214999999999999</v>
      </c>
      <c r="I85">
        <f>VLOOKUP(C85,away!$B$2:$E$405,3,FALSE)</f>
        <v>1.0287999999999999</v>
      </c>
      <c r="J85">
        <f>VLOOKUP(B85,home!$B$2:$E$405,4,FALSE)</f>
        <v>0.89170000000000005</v>
      </c>
      <c r="K85" s="3">
        <f t="shared" si="278"/>
        <v>3.3042192865919997</v>
      </c>
      <c r="L85" s="3">
        <f t="shared" si="279"/>
        <v>1.0288427466400001</v>
      </c>
      <c r="M85" s="5">
        <f t="shared" si="280"/>
        <v>1.3127289688898642E-2</v>
      </c>
      <c r="N85" s="5">
        <f t="shared" si="281"/>
        <v>4.337544377073918E-2</v>
      </c>
      <c r="O85" s="5">
        <f t="shared" si="282"/>
        <v>1.3505916779465429E-2</v>
      </c>
      <c r="P85" s="5">
        <f t="shared" si="283"/>
        <v>4.4626510705816178E-2</v>
      </c>
      <c r="Q85" s="5">
        <f t="shared" si="284"/>
        <v>7.1660988935881631E-2</v>
      </c>
      <c r="R85" s="5">
        <f t="shared" si="285"/>
        <v>6.9477322576382387E-3</v>
      </c>
      <c r="S85" s="5">
        <f t="shared" si="286"/>
        <v>3.7927201748669044E-2</v>
      </c>
      <c r="T85" s="5">
        <f t="shared" si="287"/>
        <v>7.3727888683731105E-2</v>
      </c>
      <c r="U85" s="5">
        <f t="shared" si="288"/>
        <v>2.2956830923765641E-2</v>
      </c>
      <c r="V85" s="5">
        <f t="shared" si="289"/>
        <v>1.4326039833306405E-2</v>
      </c>
      <c r="W85" s="5">
        <f t="shared" si="290"/>
        <v>7.8927873912731983E-2</v>
      </c>
      <c r="X85" s="5">
        <f t="shared" si="291"/>
        <v>8.1204370582830782E-2</v>
      </c>
      <c r="Y85" s="5">
        <f t="shared" si="292"/>
        <v>4.1773263834806021E-2</v>
      </c>
      <c r="Z85" s="5">
        <f t="shared" si="293"/>
        <v>2.3827079796226182E-3</v>
      </c>
      <c r="AA85" s="5">
        <f t="shared" si="294"/>
        <v>7.8729896605857115E-3</v>
      </c>
      <c r="AB85" s="5">
        <f t="shared" si="295"/>
        <v>1.3007042139823359E-2</v>
      </c>
      <c r="AC85" s="5">
        <f t="shared" si="296"/>
        <v>3.0438555156098415E-3</v>
      </c>
      <c r="AD85" s="5">
        <f t="shared" si="297"/>
        <v>6.519875080803765E-2</v>
      </c>
      <c r="AE85" s="5">
        <f t="shared" si="298"/>
        <v>6.7079261858838377E-2</v>
      </c>
      <c r="AF85" s="5">
        <f t="shared" si="299"/>
        <v>3.4507006006715538E-2</v>
      </c>
      <c r="AG85" s="5">
        <f t="shared" si="300"/>
        <v>1.1834094279424065E-2</v>
      </c>
      <c r="AH85" s="5">
        <f t="shared" si="301"/>
        <v>6.1285795554899482E-4</v>
      </c>
      <c r="AI85" s="5">
        <f t="shared" si="302"/>
        <v>2.0250170766663309E-3</v>
      </c>
      <c r="AJ85" s="5">
        <f t="shared" si="303"/>
        <v>3.3455502401995214E-3</v>
      </c>
      <c r="AK85" s="5">
        <f t="shared" si="304"/>
        <v>3.6848105426432517E-3</v>
      </c>
      <c r="AL85" s="5">
        <f t="shared" si="305"/>
        <v>4.1390615724491323E-4</v>
      </c>
      <c r="AM85" s="5">
        <f t="shared" si="306"/>
        <v>4.3086193976324738E-2</v>
      </c>
      <c r="AN85" s="5">
        <f t="shared" si="307"/>
        <v>4.4328918152865764E-2</v>
      </c>
      <c r="AO85" s="5">
        <f t="shared" si="308"/>
        <v>2.2803742953987086E-2</v>
      </c>
      <c r="AP85" s="5">
        <f t="shared" si="309"/>
        <v>7.8204885114842079E-3</v>
      </c>
      <c r="AQ85" s="5">
        <f t="shared" si="310"/>
        <v>2.0115132200554942E-3</v>
      </c>
      <c r="AR85" s="5">
        <f t="shared" si="311"/>
        <v>1.2610689245744062E-4</v>
      </c>
      <c r="AS85" s="5">
        <f t="shared" si="312"/>
        <v>4.1668482623005845E-4</v>
      </c>
      <c r="AT85" s="5">
        <f t="shared" si="313"/>
        <v>6.8840901962979775E-4</v>
      </c>
      <c r="AU85" s="5">
        <f t="shared" si="314"/>
        <v>7.5821811990822274E-4</v>
      </c>
      <c r="AV85" s="5">
        <f t="shared" si="315"/>
        <v>6.2632973381106878E-4</v>
      </c>
      <c r="AW85" s="5">
        <f t="shared" si="316"/>
        <v>3.9085641851692207E-5</v>
      </c>
      <c r="AX85" s="5">
        <f t="shared" si="317"/>
        <v>2.3727705520402709E-2</v>
      </c>
      <c r="AY85" s="5">
        <f t="shared" si="318"/>
        <v>2.4412077719076216E-2</v>
      </c>
      <c r="AZ85" s="5">
        <f t="shared" si="319"/>
        <v>1.2558094545841759E-2</v>
      </c>
      <c r="BA85" s="5">
        <f t="shared" si="320"/>
        <v>4.306768161702881E-3</v>
      </c>
      <c r="BB85" s="5">
        <f t="shared" si="321"/>
        <v>1.1077467961570237E-3</v>
      </c>
      <c r="BC85" s="5">
        <f t="shared" si="322"/>
        <v>2.2793945126797058E-4</v>
      </c>
      <c r="BD85" s="5">
        <f t="shared" si="323"/>
        <v>2.1624026934358049E-5</v>
      </c>
      <c r="BE85" s="5">
        <f t="shared" si="324"/>
        <v>7.1450526850290732E-5</v>
      </c>
      <c r="BF85" s="5">
        <f t="shared" si="325"/>
        <v>1.1804410442794512E-4</v>
      </c>
      <c r="BG85" s="5">
        <f t="shared" si="326"/>
        <v>1.3001453550643208E-4</v>
      </c>
      <c r="BH85" s="5">
        <f t="shared" si="327"/>
        <v>1.0739913393941332E-4</v>
      </c>
      <c r="BI85" s="5">
        <f t="shared" si="328"/>
        <v>7.0974057945177358E-5</v>
      </c>
      <c r="BJ85" s="8">
        <f t="shared" si="329"/>
        <v>0.75568013168290205</v>
      </c>
      <c r="BK85" s="8">
        <f t="shared" si="330"/>
        <v>0.13787688136862125</v>
      </c>
      <c r="BL85" s="8">
        <f t="shared" si="331"/>
        <v>7.7094002553976665E-2</v>
      </c>
      <c r="BM85" s="8">
        <f t="shared" si="332"/>
        <v>0.75541684936945874</v>
      </c>
      <c r="BN85" s="8">
        <f t="shared" si="333"/>
        <v>0.19324388213843929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1.5981000000000001</v>
      </c>
      <c r="F86">
        <f>VLOOKUP(B86,home!$B$2:$E$405,3,FALSE)</f>
        <v>1.0428999999999999</v>
      </c>
      <c r="G86">
        <f>VLOOKUP(C86,away!$B$2:$E$405,4,FALSE)</f>
        <v>0.67789999999999995</v>
      </c>
      <c r="H86">
        <f>VLOOKUP(A86,away!$A$2:$E$405,3,FALSE)</f>
        <v>1.1214999999999999</v>
      </c>
      <c r="I86">
        <f>VLOOKUP(C86,away!$B$2:$E$405,3,FALSE)</f>
        <v>1.1146</v>
      </c>
      <c r="J86">
        <f>VLOOKUP(B86,home!$B$2:$E$405,4,FALSE)</f>
        <v>0.89170000000000005</v>
      </c>
      <c r="K86" s="3">
        <f t="shared" si="278"/>
        <v>1.1298277903709999</v>
      </c>
      <c r="L86" s="3">
        <f t="shared" si="279"/>
        <v>1.1146463116300001</v>
      </c>
      <c r="M86" s="5">
        <f t="shared" si="280"/>
        <v>0.10598326210575632</v>
      </c>
      <c r="N86" s="5">
        <f t="shared" si="281"/>
        <v>0.11974283484125717</v>
      </c>
      <c r="O86" s="5">
        <f t="shared" si="282"/>
        <v>0.11813385220069683</v>
      </c>
      <c r="P86" s="5">
        <f t="shared" si="283"/>
        <v>0.13347090919992757</v>
      </c>
      <c r="Q86" s="5">
        <f t="shared" si="284"/>
        <v>6.7644391250728603E-2</v>
      </c>
      <c r="R86" s="5">
        <f t="shared" si="285"/>
        <v>6.5838731317075155E-2</v>
      </c>
      <c r="S86" s="5">
        <f t="shared" si="286"/>
        <v>4.2021926973900336E-2</v>
      </c>
      <c r="T86" s="5">
        <f t="shared" si="287"/>
        <v>7.5399571210081284E-2</v>
      </c>
      <c r="U86" s="5">
        <f t="shared" si="288"/>
        <v>7.4386428324800968E-2</v>
      </c>
      <c r="V86" s="5">
        <f t="shared" si="289"/>
        <v>5.8800739832785415E-3</v>
      </c>
      <c r="W86" s="5">
        <f t="shared" si="290"/>
        <v>2.5475504365934026E-2</v>
      </c>
      <c r="X86" s="5">
        <f t="shared" si="291"/>
        <v>2.8396176978402327E-2</v>
      </c>
      <c r="Y86" s="5">
        <f t="shared" si="292"/>
        <v>1.5825846966684438E-2</v>
      </c>
      <c r="Z86" s="5">
        <f t="shared" si="293"/>
        <v>2.4462299674992118E-2</v>
      </c>
      <c r="AA86" s="5">
        <f t="shared" si="294"/>
        <v>2.763818598918957E-2</v>
      </c>
      <c r="AB86" s="5">
        <f t="shared" si="295"/>
        <v>1.5613195303014395E-2</v>
      </c>
      <c r="AC86" s="5">
        <f t="shared" si="296"/>
        <v>4.6282002761429498E-4</v>
      </c>
      <c r="AD86" s="5">
        <f t="shared" si="297"/>
        <v>7.1957332015875003E-3</v>
      </c>
      <c r="AE86" s="5">
        <f t="shared" si="298"/>
        <v>8.0206974726230382E-3</v>
      </c>
      <c r="AF86" s="5">
        <f t="shared" si="299"/>
        <v>4.4701204272796675E-3</v>
      </c>
      <c r="AG86" s="5">
        <f t="shared" si="300"/>
        <v>1.6608677489363993E-3</v>
      </c>
      <c r="AH86" s="5">
        <f t="shared" si="301"/>
        <v>6.8167030266794324E-3</v>
      </c>
      <c r="AI86" s="5">
        <f t="shared" si="302"/>
        <v>7.7017005182485297E-3</v>
      </c>
      <c r="AJ86" s="5">
        <f t="shared" si="303"/>
        <v>4.3507976393159621E-3</v>
      </c>
      <c r="AK86" s="5">
        <f t="shared" si="304"/>
        <v>1.6385506943932383E-3</v>
      </c>
      <c r="AL86" s="5">
        <f t="shared" si="305"/>
        <v>2.331425119561796E-5</v>
      </c>
      <c r="AM86" s="5">
        <f t="shared" si="306"/>
        <v>1.6259878686497682E-3</v>
      </c>
      <c r="AN86" s="5">
        <f t="shared" si="307"/>
        <v>1.8124013805455893E-3</v>
      </c>
      <c r="AO86" s="5">
        <f t="shared" si="308"/>
        <v>1.0100932570091309E-3</v>
      </c>
      <c r="AP86" s="5">
        <f t="shared" si="309"/>
        <v>3.7529890777585355E-4</v>
      </c>
      <c r="AQ86" s="5">
        <f t="shared" si="310"/>
        <v>1.0458138582778074E-4</v>
      </c>
      <c r="AR86" s="5">
        <f t="shared" si="311"/>
        <v>1.5196425772330581E-3</v>
      </c>
      <c r="AS86" s="5">
        <f t="shared" si="312"/>
        <v>1.7169344151889174E-3</v>
      </c>
      <c r="AT86" s="5">
        <f t="shared" si="313"/>
        <v>9.6992010826241009E-4</v>
      </c>
      <c r="AU86" s="5">
        <f t="shared" si="314"/>
        <v>3.6528089758483979E-4</v>
      </c>
      <c r="AV86" s="5">
        <f t="shared" si="315"/>
        <v>1.0317612734575376E-4</v>
      </c>
      <c r="AW86" s="5">
        <f t="shared" si="316"/>
        <v>8.1558326668431637E-7</v>
      </c>
      <c r="AX86" s="5">
        <f t="shared" si="317"/>
        <v>3.0618104680110324E-4</v>
      </c>
      <c r="AY86" s="5">
        <f t="shared" si="318"/>
        <v>3.4128357450786213E-4</v>
      </c>
      <c r="AZ86" s="5">
        <f t="shared" si="319"/>
        <v>1.9020523877254545E-4</v>
      </c>
      <c r="BA86" s="5">
        <f t="shared" si="320"/>
        <v>7.0670522616840374E-5</v>
      </c>
      <c r="BB86" s="5">
        <f t="shared" si="321"/>
        <v>1.9693159343956422E-5</v>
      </c>
      <c r="BC86" s="5">
        <f t="shared" si="322"/>
        <v>4.3901814854165805E-6</v>
      </c>
      <c r="BD86" s="5">
        <f t="shared" si="323"/>
        <v>2.8231066561812212E-4</v>
      </c>
      <c r="BE86" s="5">
        <f t="shared" si="324"/>
        <v>3.189624355334891E-4</v>
      </c>
      <c r="BF86" s="5">
        <f t="shared" si="325"/>
        <v>1.8018631187507732E-4</v>
      </c>
      <c r="BG86" s="5">
        <f t="shared" si="326"/>
        <v>6.7859834200306138E-5</v>
      </c>
      <c r="BH86" s="5">
        <f t="shared" si="327"/>
        <v>1.9167481632368571E-5</v>
      </c>
      <c r="BI86" s="5">
        <f t="shared" si="328"/>
        <v>4.3311906839351391E-6</v>
      </c>
      <c r="BJ86" s="8">
        <f t="shared" si="329"/>
        <v>0.35969253098685033</v>
      </c>
      <c r="BK86" s="8">
        <f t="shared" si="330"/>
        <v>0.2881835901161805</v>
      </c>
      <c r="BL86" s="8">
        <f t="shared" si="331"/>
        <v>0.32766591705857234</v>
      </c>
      <c r="BM86" s="8">
        <f t="shared" si="332"/>
        <v>0.38884988892991257</v>
      </c>
      <c r="BN86" s="8">
        <f t="shared" si="333"/>
        <v>0.6108139809154417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1.5981000000000001</v>
      </c>
      <c r="F87">
        <f>VLOOKUP(B87,home!$B$2:$E$405,3,FALSE)</f>
        <v>0.83430000000000004</v>
      </c>
      <c r="G87">
        <f>VLOOKUP(C87,away!$B$2:$E$405,4,FALSE)</f>
        <v>1.0589</v>
      </c>
      <c r="H87">
        <f>VLOOKUP(A87,away!$A$2:$E$405,3,FALSE)</f>
        <v>1.1214999999999999</v>
      </c>
      <c r="I87">
        <f>VLOOKUP(C87,away!$B$2:$E$405,3,FALSE)</f>
        <v>0.82310000000000005</v>
      </c>
      <c r="J87">
        <f>VLOOKUP(B87,home!$B$2:$E$405,4,FALSE)</f>
        <v>1.4117999999999999</v>
      </c>
      <c r="K87" s="3">
        <f t="shared" si="278"/>
        <v>1.411825895487</v>
      </c>
      <c r="L87" s="3">
        <f t="shared" si="279"/>
        <v>1.3032419684700001</v>
      </c>
      <c r="M87" s="5">
        <f t="shared" si="280"/>
        <v>6.620046022943972E-2</v>
      </c>
      <c r="N87" s="5">
        <f t="shared" si="281"/>
        <v>9.3463524045080265E-2</v>
      </c>
      <c r="O87" s="5">
        <f t="shared" si="282"/>
        <v>8.627521810303497E-2</v>
      </c>
      <c r="P87" s="5">
        <f t="shared" si="283"/>
        <v>0.12180558705665359</v>
      </c>
      <c r="Q87" s="5">
        <f t="shared" si="284"/>
        <v>6.5977111765158122E-2</v>
      </c>
      <c r="R87" s="5">
        <f t="shared" si="285"/>
        <v>5.6218742535388951E-2</v>
      </c>
      <c r="S87" s="5">
        <f t="shared" si="286"/>
        <v>5.6029070594051926E-2</v>
      </c>
      <c r="T87" s="5">
        <f t="shared" si="287"/>
        <v>8.5984141010789855E-2</v>
      </c>
      <c r="U87" s="5">
        <f t="shared" si="288"/>
        <v>7.9371076523178596E-2</v>
      </c>
      <c r="V87" s="5">
        <f t="shared" si="289"/>
        <v>1.1454525663910404E-2</v>
      </c>
      <c r="W87" s="5">
        <f t="shared" si="290"/>
        <v>3.1049398299830062E-2</v>
      </c>
      <c r="X87" s="5">
        <f t="shared" si="291"/>
        <v>4.0464878960079602E-2</v>
      </c>
      <c r="Y87" s="5">
        <f t="shared" si="292"/>
        <v>2.6367764254917218E-2</v>
      </c>
      <c r="Z87" s="5">
        <f t="shared" si="293"/>
        <v>2.4422208228909469E-2</v>
      </c>
      <c r="AA87" s="5">
        <f t="shared" si="294"/>
        <v>3.447990600255009E-2</v>
      </c>
      <c r="AB87" s="5">
        <f t="shared" si="295"/>
        <v>2.433981208417894E-2</v>
      </c>
      <c r="AC87" s="5">
        <f t="shared" si="296"/>
        <v>1.3172351994537649E-3</v>
      </c>
      <c r="AD87" s="5">
        <f t="shared" si="297"/>
        <v>1.0959086139747536E-2</v>
      </c>
      <c r="AE87" s="5">
        <f t="shared" si="298"/>
        <v>1.4282340993396873E-2</v>
      </c>
      <c r="AF87" s="5">
        <f t="shared" si="299"/>
        <v>9.3066730952971605E-3</v>
      </c>
      <c r="AG87" s="5">
        <f t="shared" si="300"/>
        <v>4.0429489882072862E-3</v>
      </c>
      <c r="AH87" s="5">
        <f t="shared" si="301"/>
        <v>7.9570116816570537E-3</v>
      </c>
      <c r="AI87" s="5">
        <f t="shared" si="302"/>
        <v>1.123391514285599E-2</v>
      </c>
      <c r="AJ87" s="5">
        <f t="shared" si="303"/>
        <v>7.9301661531938159E-3</v>
      </c>
      <c r="AK87" s="5">
        <f t="shared" si="304"/>
        <v>3.7320046435311833E-3</v>
      </c>
      <c r="AL87" s="5">
        <f t="shared" si="305"/>
        <v>9.6945916209689538E-5</v>
      </c>
      <c r="AM87" s="5">
        <f t="shared" si="306"/>
        <v>3.0944643205936422E-3</v>
      </c>
      <c r="AN87" s="5">
        <f t="shared" si="307"/>
        <v>4.0328357725306395E-3</v>
      </c>
      <c r="AO87" s="5">
        <f t="shared" si="308"/>
        <v>2.627880415354532E-3</v>
      </c>
      <c r="AP87" s="5">
        <f t="shared" si="309"/>
        <v>1.1415880151368005E-3</v>
      </c>
      <c r="AQ87" s="5">
        <f t="shared" si="310"/>
        <v>3.7194135300716108E-4</v>
      </c>
      <c r="AR87" s="5">
        <f t="shared" si="311"/>
        <v>2.0739823134283044E-3</v>
      </c>
      <c r="AS87" s="5">
        <f t="shared" si="312"/>
        <v>2.9281019368801158E-3</v>
      </c>
      <c r="AT87" s="5">
        <f t="shared" si="313"/>
        <v>2.066985069556495E-3</v>
      </c>
      <c r="AU87" s="5">
        <f t="shared" si="314"/>
        <v>9.7274101559495182E-4</v>
      </c>
      <c r="AV87" s="5">
        <f t="shared" si="315"/>
        <v>3.4333523885481945E-4</v>
      </c>
      <c r="AW87" s="5">
        <f t="shared" si="316"/>
        <v>4.9548808924607007E-6</v>
      </c>
      <c r="AX87" s="5">
        <f t="shared" si="317"/>
        <v>7.2814081007911528E-4</v>
      </c>
      <c r="AY87" s="5">
        <f t="shared" si="318"/>
        <v>9.4894366265084657E-4</v>
      </c>
      <c r="AZ87" s="5">
        <f t="shared" si="319"/>
        <v>6.1835160344011055E-4</v>
      </c>
      <c r="BA87" s="5">
        <f t="shared" si="320"/>
        <v>2.6862058695795681E-4</v>
      </c>
      <c r="BB87" s="5">
        <f t="shared" si="321"/>
        <v>8.7519405629663634E-5</v>
      </c>
      <c r="BC87" s="5">
        <f t="shared" si="322"/>
        <v>2.2811792494425443E-5</v>
      </c>
      <c r="BD87" s="5">
        <f t="shared" si="323"/>
        <v>4.5048346545404494E-4</v>
      </c>
      <c r="BE87" s="5">
        <f t="shared" si="324"/>
        <v>6.3600422201674409E-4</v>
      </c>
      <c r="BF87" s="5">
        <f t="shared" si="325"/>
        <v>4.4896361514115132E-4</v>
      </c>
      <c r="BG87" s="5">
        <f t="shared" si="326"/>
        <v>2.112861526625788E-4</v>
      </c>
      <c r="BH87" s="5">
        <f t="shared" si="327"/>
        <v>7.4574815421712135E-5</v>
      </c>
      <c r="BI87" s="5">
        <f t="shared" si="328"/>
        <v>2.1057331112707262E-5</v>
      </c>
      <c r="BJ87" s="8">
        <f t="shared" si="329"/>
        <v>0.39584096529037893</v>
      </c>
      <c r="BK87" s="8">
        <f t="shared" si="330"/>
        <v>0.25785276832236997</v>
      </c>
      <c r="BL87" s="8">
        <f t="shared" si="331"/>
        <v>0.32176536804569328</v>
      </c>
      <c r="BM87" s="8">
        <f t="shared" si="332"/>
        <v>0.50899667737083742</v>
      </c>
      <c r="BN87" s="8">
        <f t="shared" si="333"/>
        <v>0.4899406437347556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1.5981000000000001</v>
      </c>
      <c r="F88">
        <f>VLOOKUP(B88,home!$B$2:$E$405,3,FALSE)</f>
        <v>1.2515000000000001</v>
      </c>
      <c r="G88">
        <f>VLOOKUP(C88,away!$B$2:$E$405,4,FALSE)</f>
        <v>1.0808</v>
      </c>
      <c r="H88">
        <f>VLOOKUP(A88,away!$A$2:$E$405,3,FALSE)</f>
        <v>1.1214999999999999</v>
      </c>
      <c r="I88">
        <f>VLOOKUP(C88,away!$B$2:$E$405,3,FALSE)</f>
        <v>1.0538000000000001</v>
      </c>
      <c r="J88">
        <f>VLOOKUP(B88,home!$B$2:$E$405,4,FALSE)</f>
        <v>1.3031999999999999</v>
      </c>
      <c r="K88" s="3">
        <f t="shared" si="278"/>
        <v>2.1616239397200006</v>
      </c>
      <c r="L88" s="3">
        <f t="shared" si="279"/>
        <v>1.5401695874400001</v>
      </c>
      <c r="M88" s="5">
        <f t="shared" si="280"/>
        <v>2.4679223894935785E-2</v>
      </c>
      <c r="N88" s="5">
        <f t="shared" si="281"/>
        <v>5.3347201185003072E-2</v>
      </c>
      <c r="O88" s="5">
        <f t="shared" si="282"/>
        <v>3.8010190084602644E-2</v>
      </c>
      <c r="P88" s="5">
        <f t="shared" si="283"/>
        <v>8.2163736840184867E-2</v>
      </c>
      <c r="Q88" s="5">
        <f t="shared" si="284"/>
        <v>5.7658293599280923E-2</v>
      </c>
      <c r="R88" s="5">
        <f t="shared" si="285"/>
        <v>2.9271069390559221E-2</v>
      </c>
      <c r="S88" s="5">
        <f t="shared" si="286"/>
        <v>6.8386263687656365E-2</v>
      </c>
      <c r="T88" s="5">
        <f t="shared" si="287"/>
        <v>8.8803550265298903E-2</v>
      </c>
      <c r="U88" s="5">
        <f t="shared" si="288"/>
        <v>6.3273044335838136E-2</v>
      </c>
      <c r="V88" s="5">
        <f t="shared" si="289"/>
        <v>2.5297351313426426E-2</v>
      </c>
      <c r="W88" s="5">
        <f t="shared" si="290"/>
        <v>4.1545182589203367E-2</v>
      </c>
      <c r="X88" s="5">
        <f t="shared" si="291"/>
        <v>6.3986626728532836E-2</v>
      </c>
      <c r="Y88" s="5">
        <f t="shared" si="292"/>
        <v>4.9275128245080853E-2</v>
      </c>
      <c r="Z88" s="5">
        <f t="shared" si="293"/>
        <v>1.5027470289061737E-2</v>
      </c>
      <c r="AA88" s="5">
        <f t="shared" si="294"/>
        <v>3.248373953026689E-2</v>
      </c>
      <c r="AB88" s="5">
        <f t="shared" si="295"/>
        <v>3.5108814510126922E-2</v>
      </c>
      <c r="AC88" s="5">
        <f t="shared" si="296"/>
        <v>5.2638530209629828E-3</v>
      </c>
      <c r="AD88" s="5">
        <f t="shared" si="297"/>
        <v>2.2451265316215142E-2</v>
      </c>
      <c r="AE88" s="5">
        <f t="shared" si="298"/>
        <v>3.4578756039581063E-2</v>
      </c>
      <c r="AF88" s="5">
        <f t="shared" si="299"/>
        <v>2.6628574211834989E-2</v>
      </c>
      <c r="AG88" s="5">
        <f t="shared" si="300"/>
        <v>1.3670840052652442E-2</v>
      </c>
      <c r="AH88" s="5">
        <f t="shared" si="301"/>
        <v>5.7862131788427662E-3</v>
      </c>
      <c r="AI88" s="5">
        <f t="shared" si="302"/>
        <v>1.2507616927709889E-2</v>
      </c>
      <c r="AJ88" s="5">
        <f t="shared" si="303"/>
        <v>1.3518382089892412E-2</v>
      </c>
      <c r="AK88" s="5">
        <f t="shared" si="304"/>
        <v>9.7405527839311765E-3</v>
      </c>
      <c r="AL88" s="5">
        <f t="shared" si="305"/>
        <v>7.0099098127403238E-4</v>
      </c>
      <c r="AM88" s="5">
        <f t="shared" si="306"/>
        <v>9.7062385169072035E-3</v>
      </c>
      <c r="AN88" s="5">
        <f t="shared" si="307"/>
        <v>1.4949253372179207E-2</v>
      </c>
      <c r="AO88" s="5">
        <f t="shared" si="308"/>
        <v>1.1512192699382641E-2</v>
      </c>
      <c r="AP88" s="5">
        <f t="shared" si="309"/>
        <v>5.9102430267793148E-3</v>
      </c>
      <c r="AQ88" s="5">
        <f t="shared" si="310"/>
        <v>2.2756941410562075E-3</v>
      </c>
      <c r="AR88" s="5">
        <f t="shared" si="311"/>
        <v>1.7823499128996297E-3</v>
      </c>
      <c r="AS88" s="5">
        <f t="shared" si="312"/>
        <v>3.8527702406816974E-3</v>
      </c>
      <c r="AT88" s="5">
        <f t="shared" si="313"/>
        <v>4.1641201932491739E-3</v>
      </c>
      <c r="AU88" s="5">
        <f t="shared" si="314"/>
        <v>3.0004206325329628E-3</v>
      </c>
      <c r="AV88" s="5">
        <f t="shared" si="315"/>
        <v>1.6214452671282698E-3</v>
      </c>
      <c r="AW88" s="5">
        <f t="shared" si="316"/>
        <v>6.4827401602997461E-5</v>
      </c>
      <c r="AX88" s="5">
        <f t="shared" si="317"/>
        <v>3.4968729237964931E-3</v>
      </c>
      <c r="AY88" s="5">
        <f t="shared" si="318"/>
        <v>5.3857773283737514E-3</v>
      </c>
      <c r="AZ88" s="5">
        <f t="shared" si="319"/>
        <v>4.1475052229425543E-3</v>
      </c>
      <c r="BA88" s="5">
        <f t="shared" si="320"/>
        <v>2.1292871360415596E-3</v>
      </c>
      <c r="BB88" s="5">
        <f t="shared" si="321"/>
        <v>8.1986582246460675E-4</v>
      </c>
      <c r="BC88" s="5">
        <f t="shared" si="322"/>
        <v>2.5254648110829375E-4</v>
      </c>
      <c r="BD88" s="5">
        <f t="shared" si="323"/>
        <v>4.5752018833739066E-4</v>
      </c>
      <c r="BE88" s="5">
        <f t="shared" si="324"/>
        <v>9.8898659201530708E-4</v>
      </c>
      <c r="BF88" s="5">
        <f t="shared" si="325"/>
        <v>1.0689085466811926E-3</v>
      </c>
      <c r="BG88" s="5">
        <f t="shared" si="326"/>
        <v>7.7019276795912647E-4</v>
      </c>
      <c r="BH88" s="5">
        <f t="shared" si="327"/>
        <v>4.1621678135491487E-4</v>
      </c>
      <c r="BI88" s="5">
        <f t="shared" si="328"/>
        <v>1.7994083173799796E-4</v>
      </c>
      <c r="BJ88" s="8">
        <f t="shared" si="329"/>
        <v>0.51253089490371551</v>
      </c>
      <c r="BK88" s="8">
        <f t="shared" si="330"/>
        <v>0.21187719706681418</v>
      </c>
      <c r="BL88" s="8">
        <f t="shared" si="331"/>
        <v>0.25800249478634774</v>
      </c>
      <c r="BM88" s="8">
        <f t="shared" si="332"/>
        <v>0.70698739212460182</v>
      </c>
      <c r="BN88" s="8">
        <f t="shared" si="333"/>
        <v>0.28512971499456652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1.5981000000000001</v>
      </c>
      <c r="F89">
        <f>VLOOKUP(B89,home!$B$2:$E$405,3,FALSE)</f>
        <v>1.3036000000000001</v>
      </c>
      <c r="G89">
        <f>VLOOKUP(C89,away!$B$2:$E$405,4,FALSE)</f>
        <v>0.77010000000000001</v>
      </c>
      <c r="H89">
        <f>VLOOKUP(A89,away!$A$2:$E$405,3,FALSE)</f>
        <v>1.1214999999999999</v>
      </c>
      <c r="I89">
        <f>VLOOKUP(C89,away!$B$2:$E$405,3,FALSE)</f>
        <v>0.96030000000000004</v>
      </c>
      <c r="J89">
        <f>VLOOKUP(B89,home!$B$2:$E$405,4,FALSE)</f>
        <v>0.96599999999999997</v>
      </c>
      <c r="K89" s="3">
        <f t="shared" si="278"/>
        <v>1.604336361516</v>
      </c>
      <c r="L89" s="3">
        <f t="shared" si="279"/>
        <v>1.0403592507000001</v>
      </c>
      <c r="M89" s="5">
        <f t="shared" si="280"/>
        <v>7.1026970191638977E-2</v>
      </c>
      <c r="N89" s="5">
        <f t="shared" si="281"/>
        <v>0.11395115092675945</v>
      </c>
      <c r="O89" s="5">
        <f t="shared" si="282"/>
        <v>7.389356548806475E-2</v>
      </c>
      <c r="P89" s="5">
        <f t="shared" si="283"/>
        <v>0.11855013399456607</v>
      </c>
      <c r="Q89" s="5">
        <f t="shared" si="284"/>
        <v>9.1407987434198937E-2</v>
      </c>
      <c r="R89" s="5">
        <f t="shared" si="285"/>
        <v>3.843792721135722E-2</v>
      </c>
      <c r="S89" s="5">
        <f t="shared" si="286"/>
        <v>4.94675974218311E-2</v>
      </c>
      <c r="T89" s="5">
        <f t="shared" si="287"/>
        <v>9.5097145315038226E-2</v>
      </c>
      <c r="U89" s="5">
        <f t="shared" si="288"/>
        <v>6.1667364286485692E-2</v>
      </c>
      <c r="V89" s="5">
        <f t="shared" si="289"/>
        <v>9.1739647737949653E-3</v>
      </c>
      <c r="W89" s="5">
        <f t="shared" si="290"/>
        <v>4.8883052657894319E-2</v>
      </c>
      <c r="X89" s="5">
        <f t="shared" si="291"/>
        <v>5.085593603509557E-2</v>
      </c>
      <c r="Y89" s="5">
        <f t="shared" si="292"/>
        <v>2.6454221753559583E-2</v>
      </c>
      <c r="Z89" s="5">
        <f t="shared" si="293"/>
        <v>1.3329751050689582E-2</v>
      </c>
      <c r="AA89" s="5">
        <f t="shared" si="294"/>
        <v>2.13854043005774E-2</v>
      </c>
      <c r="AB89" s="5">
        <f t="shared" si="295"/>
        <v>1.7154690862568486E-2</v>
      </c>
      <c r="AC89" s="5">
        <f t="shared" si="296"/>
        <v>9.5700861083157919E-4</v>
      </c>
      <c r="AD89" s="5">
        <f t="shared" si="297"/>
        <v>1.9606214710240304E-2</v>
      </c>
      <c r="AE89" s="5">
        <f t="shared" si="298"/>
        <v>2.0397506845008923E-2</v>
      </c>
      <c r="AF89" s="5">
        <f t="shared" si="299"/>
        <v>1.0610367468710804E-2</v>
      </c>
      <c r="AG89" s="5">
        <f t="shared" si="300"/>
        <v>3.6795313164665428E-3</v>
      </c>
      <c r="AH89" s="5">
        <f t="shared" si="301"/>
        <v>3.4669324537782375E-3</v>
      </c>
      <c r="AI89" s="5">
        <f t="shared" si="302"/>
        <v>5.5621257985163149E-3</v>
      </c>
      <c r="AJ89" s="5">
        <f t="shared" si="303"/>
        <v>4.4617603329429713E-3</v>
      </c>
      <c r="AK89" s="5">
        <f t="shared" si="304"/>
        <v>2.386054779503381E-3</v>
      </c>
      <c r="AL89" s="5">
        <f t="shared" si="305"/>
        <v>6.389319366540715E-5</v>
      </c>
      <c r="AM89" s="5">
        <f t="shared" si="306"/>
        <v>6.2909926342656786E-3</v>
      </c>
      <c r="AN89" s="5">
        <f t="shared" si="307"/>
        <v>6.5448923831438605E-3</v>
      </c>
      <c r="AO89" s="5">
        <f t="shared" si="308"/>
        <v>3.4045196678198423E-3</v>
      </c>
      <c r="AP89" s="5">
        <f t="shared" si="309"/>
        <v>1.1806411768688215E-3</v>
      </c>
      <c r="AQ89" s="5">
        <f t="shared" si="310"/>
        <v>3.0707274252820329E-4</v>
      </c>
      <c r="AR89" s="5">
        <f t="shared" si="311"/>
        <v>7.213710499680482E-4</v>
      </c>
      <c r="AS89" s="5">
        <f t="shared" si="312"/>
        <v>1.1573218056087152E-3</v>
      </c>
      <c r="AT89" s="5">
        <f t="shared" si="313"/>
        <v>9.283667273567069E-4</v>
      </c>
      <c r="AU89" s="5">
        <f t="shared" si="314"/>
        <v>4.9647083250665849E-4</v>
      </c>
      <c r="AV89" s="5">
        <f t="shared" si="315"/>
        <v>1.9912655225563802E-4</v>
      </c>
      <c r="AW89" s="5">
        <f t="shared" si="316"/>
        <v>2.9623123949871824E-6</v>
      </c>
      <c r="AX89" s="5">
        <f t="shared" si="317"/>
        <v>1.6821447055302928E-3</v>
      </c>
      <c r="AY89" s="5">
        <f t="shared" si="318"/>
        <v>1.7500348054144677E-3</v>
      </c>
      <c r="AZ89" s="5">
        <f t="shared" si="319"/>
        <v>9.1033244942995812E-4</v>
      </c>
      <c r="BA89" s="5">
        <f t="shared" si="320"/>
        <v>3.1569092832561563E-4</v>
      </c>
      <c r="BB89" s="5">
        <f t="shared" si="321"/>
        <v>8.2107994411406224E-5</v>
      </c>
      <c r="BC89" s="5">
        <f t="shared" si="322"/>
        <v>1.708436230846608E-5</v>
      </c>
      <c r="BD89" s="5">
        <f t="shared" si="323"/>
        <v>1.2508084083690516E-4</v>
      </c>
      <c r="BE89" s="5">
        <f t="shared" si="324"/>
        <v>2.0067174108364232E-4</v>
      </c>
      <c r="BF89" s="5">
        <f t="shared" si="325"/>
        <v>1.609724854746058E-4</v>
      </c>
      <c r="BG89" s="5">
        <f t="shared" si="326"/>
        <v>8.6084670550172067E-5</v>
      </c>
      <c r="BH89" s="5">
        <f t="shared" si="327"/>
        <v>3.452719178319166E-5</v>
      </c>
      <c r="BI89" s="5">
        <f t="shared" si="328"/>
        <v>1.1078645847762162E-5</v>
      </c>
      <c r="BJ89" s="8">
        <f t="shared" si="329"/>
        <v>0.50342862831301938</v>
      </c>
      <c r="BK89" s="8">
        <f t="shared" si="330"/>
        <v>0.25098960299174256</v>
      </c>
      <c r="BL89" s="8">
        <f t="shared" si="331"/>
        <v>0.23253689805706651</v>
      </c>
      <c r="BM89" s="8">
        <f t="shared" si="332"/>
        <v>0.49127007267291306</v>
      </c>
      <c r="BN89" s="8">
        <f t="shared" si="333"/>
        <v>0.50726773524658542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1.5981000000000001</v>
      </c>
      <c r="F90">
        <f>VLOOKUP(B90,home!$B$2:$E$405,3,FALSE)</f>
        <v>1.5122</v>
      </c>
      <c r="G90">
        <f>VLOOKUP(C90,away!$B$2:$E$405,4,FALSE)</f>
        <v>1.1376999999999999</v>
      </c>
      <c r="H90">
        <f>VLOOKUP(A90,away!$A$2:$E$405,3,FALSE)</f>
        <v>1.1214999999999999</v>
      </c>
      <c r="I90">
        <f>VLOOKUP(C90,away!$B$2:$E$405,3,FALSE)</f>
        <v>0.97270000000000001</v>
      </c>
      <c r="J90">
        <f>VLOOKUP(B90,home!$B$2:$E$405,4,FALSE)</f>
        <v>0.81740000000000002</v>
      </c>
      <c r="K90" s="3">
        <f t="shared" si="278"/>
        <v>2.7494190871139996</v>
      </c>
      <c r="L90" s="3">
        <f t="shared" si="279"/>
        <v>0.89168780507000001</v>
      </c>
      <c r="M90" s="5">
        <f t="shared" si="280"/>
        <v>2.6223301527729722E-2</v>
      </c>
      <c r="N90" s="5">
        <f t="shared" si="281"/>
        <v>7.2098845747485804E-2</v>
      </c>
      <c r="O90" s="5">
        <f t="shared" si="282"/>
        <v>2.3382998180950094E-2</v>
      </c>
      <c r="P90" s="5">
        <f t="shared" si="283"/>
        <v>6.4289661512656124E-2</v>
      </c>
      <c r="Q90" s="5">
        <f t="shared" si="284"/>
        <v>9.9114971328512769E-2</v>
      </c>
      <c r="R90" s="5">
        <f t="shared" si="285"/>
        <v>1.0425167161963593E-2</v>
      </c>
      <c r="S90" s="5">
        <f t="shared" si="286"/>
        <v>3.9403510776868655E-2</v>
      </c>
      <c r="T90" s="5">
        <f t="shared" si="287"/>
        <v>8.8379611233497538E-2</v>
      </c>
      <c r="U90" s="5">
        <f t="shared" si="288"/>
        <v>2.8663153581456789E-2</v>
      </c>
      <c r="V90" s="5">
        <f t="shared" si="289"/>
        <v>1.0733619095624305E-2</v>
      </c>
      <c r="W90" s="5">
        <f t="shared" si="290"/>
        <v>9.0836197996456605E-2</v>
      </c>
      <c r="X90" s="5">
        <f t="shared" si="291"/>
        <v>8.0997530012364316E-2</v>
      </c>
      <c r="Y90" s="5">
        <f t="shared" si="292"/>
        <v>3.611225487640829E-2</v>
      </c>
      <c r="Z90" s="5">
        <f t="shared" si="293"/>
        <v>3.0986648080463864E-3</v>
      </c>
      <c r="AA90" s="5">
        <f t="shared" si="294"/>
        <v>8.5195281678111731E-3</v>
      </c>
      <c r="AB90" s="5">
        <f t="shared" si="295"/>
        <v>1.1711876678892702E-2</v>
      </c>
      <c r="AC90" s="5">
        <f t="shared" si="296"/>
        <v>1.6446745314795857E-3</v>
      </c>
      <c r="AD90" s="5">
        <f t="shared" si="297"/>
        <v>6.2436694143081048E-2</v>
      </c>
      <c r="AE90" s="5">
        <f t="shared" si="298"/>
        <v>5.5674038756270867E-2</v>
      </c>
      <c r="AF90" s="5">
        <f t="shared" si="299"/>
        <v>2.4821930708980634E-2</v>
      </c>
      <c r="AG90" s="5">
        <f t="shared" si="300"/>
        <v>7.3778043038301919E-3</v>
      </c>
      <c r="AH90" s="5">
        <f t="shared" si="301"/>
        <v>6.9076040533363374E-4</v>
      </c>
      <c r="AI90" s="5">
        <f t="shared" si="302"/>
        <v>1.8991898430468957E-3</v>
      </c>
      <c r="AJ90" s="5">
        <f t="shared" si="303"/>
        <v>2.6108344022630885E-3</v>
      </c>
      <c r="AK90" s="5">
        <f t="shared" si="304"/>
        <v>2.3927593129586685E-3</v>
      </c>
      <c r="AL90" s="5">
        <f t="shared" si="305"/>
        <v>1.6128490734166205E-4</v>
      </c>
      <c r="AM90" s="5">
        <f t="shared" si="306"/>
        <v>3.4332927722657169E-2</v>
      </c>
      <c r="AN90" s="5">
        <f t="shared" si="307"/>
        <v>3.0614252962643123E-2</v>
      </c>
      <c r="AO90" s="5">
        <f t="shared" si="308"/>
        <v>1.3649178014058492E-2</v>
      </c>
      <c r="AP90" s="5">
        <f t="shared" si="309"/>
        <v>4.0569351947885067E-3</v>
      </c>
      <c r="AQ90" s="5">
        <f t="shared" si="310"/>
        <v>9.0437990978804912E-4</v>
      </c>
      <c r="AR90" s="5">
        <f t="shared" si="311"/>
        <v>1.231885259322423E-4</v>
      </c>
      <c r="AS90" s="5">
        <f t="shared" si="312"/>
        <v>3.3869688451154488E-4</v>
      </c>
      <c r="AT90" s="5">
        <f t="shared" si="313"/>
        <v>4.6560983951104387E-4</v>
      </c>
      <c r="AU90" s="5">
        <f t="shared" si="314"/>
        <v>4.2671885996658338E-4</v>
      </c>
      <c r="AV90" s="5">
        <f t="shared" si="315"/>
        <v>2.9330724460591254E-4</v>
      </c>
      <c r="AW90" s="5">
        <f t="shared" si="316"/>
        <v>1.0983607343274618E-5</v>
      </c>
      <c r="AX90" s="5">
        <f t="shared" si="317"/>
        <v>1.5732601132863178E-2</v>
      </c>
      <c r="AY90" s="5">
        <f t="shared" si="318"/>
        <v>1.4028568572204561E-2</v>
      </c>
      <c r="AZ90" s="5">
        <f t="shared" si="319"/>
        <v>6.2545517592115336E-3</v>
      </c>
      <c r="BA90" s="5">
        <f t="shared" si="320"/>
        <v>1.8590358432893468E-3</v>
      </c>
      <c r="BB90" s="5">
        <f t="shared" si="321"/>
        <v>4.144198976622835E-4</v>
      </c>
      <c r="BC90" s="5">
        <f t="shared" si="322"/>
        <v>7.3906633784763136E-5</v>
      </c>
      <c r="BD90" s="5">
        <f t="shared" si="323"/>
        <v>1.8307617716388311E-5</v>
      </c>
      <c r="BE90" s="5">
        <f t="shared" si="324"/>
        <v>5.0335313589024436E-5</v>
      </c>
      <c r="BF90" s="5">
        <f t="shared" si="325"/>
        <v>6.9196435968766248E-5</v>
      </c>
      <c r="BG90" s="5">
        <f t="shared" si="326"/>
        <v>6.3416667270929202E-5</v>
      </c>
      <c r="BH90" s="5">
        <f t="shared" si="327"/>
        <v>4.3589748858962605E-5</v>
      </c>
      <c r="BI90" s="5">
        <f t="shared" si="328"/>
        <v>2.3969297503067483E-5</v>
      </c>
      <c r="BJ90" s="8">
        <f t="shared" si="329"/>
        <v>0.73977063674983923</v>
      </c>
      <c r="BK90" s="8">
        <f t="shared" si="330"/>
        <v>0.15648462092390464</v>
      </c>
      <c r="BL90" s="8">
        <f t="shared" si="331"/>
        <v>9.2212604170111095E-2</v>
      </c>
      <c r="BM90" s="8">
        <f t="shared" si="332"/>
        <v>0.68201399622774217</v>
      </c>
      <c r="BN90" s="8">
        <f t="shared" si="333"/>
        <v>0.29553494545929809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1.2726999999999999</v>
      </c>
      <c r="F91">
        <f>VLOOKUP(B91,home!$B$2:$E$405,3,FALSE)</f>
        <v>1.2572000000000001</v>
      </c>
      <c r="G91">
        <f>VLOOKUP(C91,away!$B$2:$E$405,4,FALSE)</f>
        <v>0.78569999999999995</v>
      </c>
      <c r="H91">
        <f>VLOOKUP(A91,away!$A$2:$E$405,3,FALSE)</f>
        <v>0.89510000000000001</v>
      </c>
      <c r="I91">
        <f>VLOOKUP(C91,away!$B$2:$E$405,3,FALSE)</f>
        <v>1.1172</v>
      </c>
      <c r="J91">
        <f>VLOOKUP(B91,home!$B$2:$E$405,4,FALSE)</f>
        <v>0.44690000000000002</v>
      </c>
      <c r="K91" s="3">
        <f t="shared" si="278"/>
        <v>1.2571502023079999</v>
      </c>
      <c r="L91" s="3">
        <f t="shared" si="279"/>
        <v>0.44690255626799996</v>
      </c>
      <c r="M91" s="5">
        <f t="shared" si="280"/>
        <v>0.18194465008416674</v>
      </c>
      <c r="N91" s="5">
        <f t="shared" si="281"/>
        <v>0.22873175366216847</v>
      </c>
      <c r="O91" s="5">
        <f t="shared" si="282"/>
        <v>8.1311529221900894E-2</v>
      </c>
      <c r="P91" s="5">
        <f t="shared" si="283"/>
        <v>0.10222080541128556</v>
      </c>
      <c r="Q91" s="5">
        <f t="shared" si="284"/>
        <v>0.14377508519532936</v>
      </c>
      <c r="R91" s="5">
        <f t="shared" si="285"/>
        <v>1.8169165131663841E-2</v>
      </c>
      <c r="S91" s="5">
        <f t="shared" si="286"/>
        <v>1.4357516220040275E-2</v>
      </c>
      <c r="T91" s="5">
        <f t="shared" si="287"/>
        <v>6.4253453101442162E-2</v>
      </c>
      <c r="U91" s="5">
        <f t="shared" si="288"/>
        <v>2.2841369621038655E-2</v>
      </c>
      <c r="V91" s="5">
        <f t="shared" si="289"/>
        <v>8.962657788992366E-4</v>
      </c>
      <c r="W91" s="5">
        <f t="shared" si="290"/>
        <v>6.0248959146719405E-2</v>
      </c>
      <c r="X91" s="5">
        <f t="shared" si="291"/>
        <v>2.6925413855155199E-2</v>
      </c>
      <c r="Y91" s="5">
        <f t="shared" si="292"/>
        <v>6.01651814022134E-3</v>
      </c>
      <c r="Z91" s="5">
        <f t="shared" si="293"/>
        <v>2.7066154475319944E-3</v>
      </c>
      <c r="AA91" s="5">
        <f t="shared" si="294"/>
        <v>3.402622157434804E-3</v>
      </c>
      <c r="AB91" s="5">
        <f t="shared" si="295"/>
        <v>2.1388035667984236E-3</v>
      </c>
      <c r="AC91" s="5">
        <f t="shared" si="296"/>
        <v>3.147145633963116E-5</v>
      </c>
      <c r="AD91" s="5">
        <f t="shared" si="297"/>
        <v>1.8935497795036182E-2</v>
      </c>
      <c r="AE91" s="5">
        <f t="shared" si="298"/>
        <v>8.4623223688087452E-3</v>
      </c>
      <c r="AF91" s="5">
        <f t="shared" si="299"/>
        <v>1.8909167492922522E-3</v>
      </c>
      <c r="AG91" s="5">
        <f t="shared" si="300"/>
        <v>2.8168517631622811E-4</v>
      </c>
      <c r="AH91" s="5">
        <f t="shared" si="301"/>
        <v>3.0239834058412628E-4</v>
      </c>
      <c r="AI91" s="5">
        <f t="shared" si="302"/>
        <v>3.8016013504293776E-4</v>
      </c>
      <c r="AJ91" s="5">
        <f t="shared" si="303"/>
        <v>2.3895919533933291E-4</v>
      </c>
      <c r="AK91" s="5">
        <f t="shared" si="304"/>
        <v>1.0013586692139974E-4</v>
      </c>
      <c r="AL91" s="5">
        <f t="shared" si="305"/>
        <v>7.072563250450116E-7</v>
      </c>
      <c r="AM91" s="5">
        <f t="shared" si="306"/>
        <v>4.760952976766486E-3</v>
      </c>
      <c r="AN91" s="5">
        <f t="shared" si="307"/>
        <v>2.1276820555886861E-3</v>
      </c>
      <c r="AO91" s="5">
        <f t="shared" si="308"/>
        <v>4.7543327478406826E-4</v>
      </c>
      <c r="AP91" s="5">
        <f t="shared" si="309"/>
        <v>7.082411527862219E-5</v>
      </c>
      <c r="AQ91" s="5">
        <f t="shared" si="310"/>
        <v>7.9128695408589432E-6</v>
      </c>
      <c r="AR91" s="5">
        <f t="shared" si="311"/>
        <v>2.702851828364947E-5</v>
      </c>
      <c r="AS91" s="5">
        <f t="shared" si="312"/>
        <v>3.3978907228375404E-5</v>
      </c>
      <c r="AT91" s="5">
        <f t="shared" si="313"/>
        <v>2.1358295048178453E-5</v>
      </c>
      <c r="AU91" s="5">
        <f t="shared" si="314"/>
        <v>8.9501949802571637E-6</v>
      </c>
      <c r="AV91" s="5">
        <f t="shared" si="315"/>
        <v>2.8129348575315847E-6</v>
      </c>
      <c r="AW91" s="5">
        <f t="shared" si="316"/>
        <v>1.1037592284992373E-8</v>
      </c>
      <c r="AX91" s="5">
        <f t="shared" si="317"/>
        <v>9.9753883298680872E-4</v>
      </c>
      <c r="AY91" s="5">
        <f t="shared" si="318"/>
        <v>4.4580265443840231E-4</v>
      </c>
      <c r="AZ91" s="5">
        <f t="shared" si="319"/>
        <v>9.9615172929790903E-5</v>
      </c>
      <c r="BA91" s="5">
        <f t="shared" si="320"/>
        <v>1.4839425141800809E-5</v>
      </c>
      <c r="BB91" s="5">
        <f t="shared" si="321"/>
        <v>1.6579442573546025E-6</v>
      </c>
      <c r="BC91" s="5">
        <f t="shared" si="322"/>
        <v>1.4818790535232457E-7</v>
      </c>
      <c r="BD91" s="5">
        <f t="shared" si="323"/>
        <v>2.0131856521832188E-6</v>
      </c>
      <c r="BE91" s="5">
        <f t="shared" si="324"/>
        <v>2.5308767499256965E-6</v>
      </c>
      <c r="BF91" s="5">
        <f t="shared" si="325"/>
        <v>1.5908461090928513E-6</v>
      </c>
      <c r="BG91" s="5">
        <f t="shared" si="326"/>
        <v>6.6664416929565751E-7</v>
      </c>
      <c r="BH91" s="5">
        <f t="shared" si="327"/>
        <v>2.0951796307437109E-7</v>
      </c>
      <c r="BI91" s="5">
        <f t="shared" si="328"/>
        <v>5.2679109933221153E-8</v>
      </c>
      <c r="BJ91" s="8">
        <f t="shared" si="329"/>
        <v>0.56852401270010733</v>
      </c>
      <c r="BK91" s="8">
        <f t="shared" si="330"/>
        <v>0.2998972188614949</v>
      </c>
      <c r="BL91" s="8">
        <f t="shared" si="331"/>
        <v>0.12898633583687591</v>
      </c>
      <c r="BM91" s="8">
        <f t="shared" si="332"/>
        <v>0.24351540252264942</v>
      </c>
      <c r="BN91" s="8">
        <f t="shared" si="333"/>
        <v>0.75615298870651482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1.2726999999999999</v>
      </c>
      <c r="F92">
        <f>VLOOKUP(B92,home!$B$2:$E$405,3,FALSE)</f>
        <v>1.2572000000000001</v>
      </c>
      <c r="G92">
        <f>VLOOKUP(C92,away!$B$2:$E$405,4,FALSE)</f>
        <v>1.8857999999999999</v>
      </c>
      <c r="H92">
        <f>VLOOKUP(A92,away!$A$2:$E$405,3,FALSE)</f>
        <v>0.89510000000000001</v>
      </c>
      <c r="I92">
        <f>VLOOKUP(C92,away!$B$2:$E$405,3,FALSE)</f>
        <v>0.22339999999999999</v>
      </c>
      <c r="J92">
        <f>VLOOKUP(B92,home!$B$2:$E$405,4,FALSE)</f>
        <v>0.22339999999999999</v>
      </c>
      <c r="K92" s="3">
        <f t="shared" si="278"/>
        <v>3.0173524901520001</v>
      </c>
      <c r="L92" s="3">
        <f t="shared" si="279"/>
        <v>4.4672256955999995E-2</v>
      </c>
      <c r="M92" s="5">
        <f t="shared" si="280"/>
        <v>4.6792855540275041E-2</v>
      </c>
      <c r="N92" s="5">
        <f t="shared" si="281"/>
        <v>0.14119053918577171</v>
      </c>
      <c r="O92" s="5">
        <f t="shared" si="282"/>
        <v>2.090342466400154E-3</v>
      </c>
      <c r="P92" s="5">
        <f t="shared" si="283"/>
        <v>6.3073000462629788E-3</v>
      </c>
      <c r="Q92" s="5">
        <f t="shared" si="284"/>
        <v>0.21301081249904597</v>
      </c>
      <c r="R92" s="5">
        <f t="shared" si="285"/>
        <v>4.6690157892533224E-5</v>
      </c>
      <c r="S92" s="5">
        <f t="shared" si="286"/>
        <v>2.1254331144285592E-4</v>
      </c>
      <c r="T92" s="5">
        <f t="shared" si="287"/>
        <v>9.5156737503637144E-3</v>
      </c>
      <c r="U92" s="5">
        <f t="shared" si="288"/>
        <v>1.4088066418262518E-4</v>
      </c>
      <c r="V92" s="5">
        <f t="shared" si="289"/>
        <v>3.1832362787913379E-6</v>
      </c>
      <c r="W92" s="5">
        <f t="shared" si="290"/>
        <v>0.21424290184109901</v>
      </c>
      <c r="X92" s="5">
        <f t="shared" si="291"/>
        <v>9.5707139620446573E-3</v>
      </c>
      <c r="Y92" s="5">
        <f t="shared" si="292"/>
        <v>2.137726966824178E-4</v>
      </c>
      <c r="Z92" s="5">
        <f t="shared" si="293"/>
        <v>6.9525157689715171E-7</v>
      </c>
      <c r="AA92" s="5">
        <f t="shared" si="294"/>
        <v>2.0978190768327255E-6</v>
      </c>
      <c r="AB92" s="5">
        <f t="shared" si="295"/>
        <v>3.1649298076847975E-6</v>
      </c>
      <c r="AC92" s="5">
        <f t="shared" si="296"/>
        <v>2.681716324087872E-8</v>
      </c>
      <c r="AD92" s="5">
        <f t="shared" si="297"/>
        <v>0.16161158834190764</v>
      </c>
      <c r="AE92" s="5">
        <f t="shared" si="298"/>
        <v>7.2195544014769901E-3</v>
      </c>
      <c r="AF92" s="5">
        <f t="shared" si="299"/>
        <v>1.6125689466530037E-4</v>
      </c>
      <c r="AG92" s="5">
        <f t="shared" si="300"/>
        <v>2.4012364781383073E-6</v>
      </c>
      <c r="AH92" s="5">
        <f t="shared" si="301"/>
        <v>7.7646142730534333E-9</v>
      </c>
      <c r="AI92" s="5">
        <f t="shared" si="302"/>
        <v>2.3428578211867539E-8</v>
      </c>
      <c r="AJ92" s="5">
        <f t="shared" si="303"/>
        <v>3.5346139404149713E-8</v>
      </c>
      <c r="AK92" s="5">
        <f t="shared" si="304"/>
        <v>3.5550587249456956E-8</v>
      </c>
      <c r="AL92" s="5">
        <f t="shared" si="305"/>
        <v>1.4458950452746158E-10</v>
      </c>
      <c r="AM92" s="5">
        <f t="shared" si="306"/>
        <v>9.7527825704175022E-2</v>
      </c>
      <c r="AN92" s="5">
        <f t="shared" si="307"/>
        <v>4.3567880902168872E-3</v>
      </c>
      <c r="AO92" s="5">
        <f t="shared" si="308"/>
        <v>9.73137785345046E-5</v>
      </c>
      <c r="AP92" s="5">
        <f t="shared" si="309"/>
        <v>1.4490753733508886E-6</v>
      </c>
      <c r="AQ92" s="5">
        <f t="shared" si="310"/>
        <v>1.6183366856735621E-8</v>
      </c>
      <c r="AR92" s="5">
        <f t="shared" si="311"/>
        <v>6.9372568794013641E-11</v>
      </c>
      <c r="AS92" s="5">
        <f t="shared" si="312"/>
        <v>2.0932149319885798E-10</v>
      </c>
      <c r="AT92" s="5">
        <f t="shared" si="313"/>
        <v>3.1579836437295464E-10</v>
      </c>
      <c r="AU92" s="5">
        <f t="shared" si="314"/>
        <v>3.1762499370888775E-10</v>
      </c>
      <c r="AV92" s="5">
        <f t="shared" si="315"/>
        <v>2.3959664142550641E-10</v>
      </c>
      <c r="AW92" s="5">
        <f t="shared" si="316"/>
        <v>5.4137501813133435E-13</v>
      </c>
      <c r="AX92" s="5">
        <f t="shared" si="317"/>
        <v>4.9045971291267122E-2</v>
      </c>
      <c r="AY92" s="5">
        <f t="shared" si="318"/>
        <v>2.1909942321800832E-3</v>
      </c>
      <c r="AZ92" s="5">
        <f t="shared" si="319"/>
        <v>4.8938328664531285E-5</v>
      </c>
      <c r="BA92" s="5">
        <f t="shared" si="320"/>
        <v>7.2872853103304048E-7</v>
      </c>
      <c r="BB92" s="5">
        <f t="shared" si="321"/>
        <v>8.1384870473690962E-9</v>
      </c>
      <c r="BC92" s="5">
        <f t="shared" si="322"/>
        <v>7.2712916922630021E-11</v>
      </c>
      <c r="BD92" s="5">
        <f t="shared" si="323"/>
        <v>5.1650486981066027E-13</v>
      </c>
      <c r="BE92" s="5">
        <f t="shared" si="324"/>
        <v>1.5584772550988304E-12</v>
      </c>
      <c r="BF92" s="5">
        <f t="shared" si="325"/>
        <v>2.3512376132588556E-12</v>
      </c>
      <c r="BG92" s="5">
        <f t="shared" si="326"/>
        <v>2.3648375557685508E-12</v>
      </c>
      <c r="BH92" s="5">
        <f t="shared" si="327"/>
        <v>1.7838871219258014E-12</v>
      </c>
      <c r="BI92" s="5">
        <f t="shared" si="328"/>
        <v>1.0765232498985805E-12</v>
      </c>
      <c r="BJ92" s="8">
        <f t="shared" si="329"/>
        <v>0.91000924843304498</v>
      </c>
      <c r="BK92" s="8">
        <f t="shared" si="330"/>
        <v>5.5506903328192497E-2</v>
      </c>
      <c r="BL92" s="8">
        <f t="shared" si="331"/>
        <v>2.2832792886444985E-3</v>
      </c>
      <c r="BM92" s="8">
        <f t="shared" si="332"/>
        <v>0.55617059217417175</v>
      </c>
      <c r="BN92" s="8">
        <f t="shared" si="333"/>
        <v>0.40943853989564843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1.1616</v>
      </c>
      <c r="F93">
        <f>VLOOKUP(B93,home!$B$2:$E$405,3,FALSE)</f>
        <v>0.1565</v>
      </c>
      <c r="G93">
        <f>VLOOKUP(C93,away!$B$2:$E$405,4,FALSE)</f>
        <v>1.1191</v>
      </c>
      <c r="H93">
        <f>VLOOKUP(A93,away!$A$2:$E$405,3,FALSE)</f>
        <v>1.0606</v>
      </c>
      <c r="I93">
        <f>VLOOKUP(C93,away!$B$2:$E$405,3,FALSE)</f>
        <v>0.47139999999999999</v>
      </c>
      <c r="J93">
        <f>VLOOKUP(B93,home!$B$2:$E$405,4,FALSE)</f>
        <v>0.77139999999999997</v>
      </c>
      <c r="K93" s="3">
        <f t="shared" si="278"/>
        <v>0.20344163663999998</v>
      </c>
      <c r="L93" s="3">
        <f t="shared" si="279"/>
        <v>0.38567442037599997</v>
      </c>
      <c r="M93" s="5">
        <f t="shared" si="280"/>
        <v>0.55481749507576472</v>
      </c>
      <c r="N93" s="5">
        <f t="shared" si="281"/>
        <v>0.11287297923471871</v>
      </c>
      <c r="O93" s="5">
        <f t="shared" si="282"/>
        <v>0.21397891582780978</v>
      </c>
      <c r="P93" s="5">
        <f t="shared" si="283"/>
        <v>4.3532220842462416E-2</v>
      </c>
      <c r="Q93" s="5">
        <f t="shared" si="284"/>
        <v>1.1481531813971954E-2</v>
      </c>
      <c r="R93" s="5">
        <f t="shared" si="285"/>
        <v>4.126309716728771E-2</v>
      </c>
      <c r="S93" s="5">
        <f t="shared" si="286"/>
        <v>8.5390883862545392E-4</v>
      </c>
      <c r="T93" s="5">
        <f t="shared" si="287"/>
        <v>4.4281331273822366E-3</v>
      </c>
      <c r="U93" s="5">
        <f t="shared" si="288"/>
        <v>8.394632020548359E-3</v>
      </c>
      <c r="V93" s="5">
        <f t="shared" si="289"/>
        <v>7.4443995793002288E-6</v>
      </c>
      <c r="W93" s="5">
        <f t="shared" si="290"/>
        <v>7.7860720778956079E-4</v>
      </c>
      <c r="X93" s="5">
        <f t="shared" si="291"/>
        <v>3.0028888356481458E-4</v>
      </c>
      <c r="Y93" s="5">
        <f t="shared" si="292"/>
        <v>5.7906870557108E-5</v>
      </c>
      <c r="Z93" s="5">
        <f t="shared" si="293"/>
        <v>5.3047070276374172E-3</v>
      </c>
      <c r="AA93" s="5">
        <f t="shared" si="294"/>
        <v>1.0791982795982657E-3</v>
      </c>
      <c r="AB93" s="5">
        <f t="shared" si="295"/>
        <v>1.0977693213027175E-4</v>
      </c>
      <c r="AC93" s="5">
        <f t="shared" si="296"/>
        <v>3.6506514462176567E-8</v>
      </c>
      <c r="AD93" s="5">
        <f t="shared" si="297"/>
        <v>3.960028116310218E-5</v>
      </c>
      <c r="AE93" s="5">
        <f t="shared" si="298"/>
        <v>1.5272815484306061E-5</v>
      </c>
      <c r="AF93" s="5">
        <f t="shared" si="299"/>
        <v>2.9451671297096686E-6</v>
      </c>
      <c r="AG93" s="5">
        <f t="shared" si="300"/>
        <v>3.7862520855374131E-7</v>
      </c>
      <c r="AH93" s="5">
        <f t="shared" si="301"/>
        <v>5.1147245203713853E-4</v>
      </c>
      <c r="AI93" s="5">
        <f t="shared" si="302"/>
        <v>1.0405479273870937E-4</v>
      </c>
      <c r="AJ93" s="5">
        <f t="shared" si="303"/>
        <v>1.0584538667499509E-5</v>
      </c>
      <c r="AK93" s="5">
        <f t="shared" si="304"/>
        <v>7.177786231984884E-7</v>
      </c>
      <c r="AL93" s="5">
        <f t="shared" si="305"/>
        <v>1.1457530909612001E-10</v>
      </c>
      <c r="AM93" s="5">
        <f t="shared" si="306"/>
        <v>1.6112692022451339E-6</v>
      </c>
      <c r="AN93" s="5">
        <f t="shared" si="307"/>
        <v>6.2142531564559181E-7</v>
      </c>
      <c r="AO93" s="5">
        <f t="shared" si="308"/>
        <v>1.1983392420929321E-7</v>
      </c>
      <c r="AP93" s="5">
        <f t="shared" si="309"/>
        <v>1.540562642026689E-8</v>
      </c>
      <c r="AQ93" s="5">
        <f t="shared" si="310"/>
        <v>1.4853890100414059E-9</v>
      </c>
      <c r="AR93" s="5">
        <f t="shared" si="311"/>
        <v>3.9452368295543003E-5</v>
      </c>
      <c r="AS93" s="5">
        <f t="shared" si="312"/>
        <v>8.0262543753693139E-6</v>
      </c>
      <c r="AT93" s="5">
        <f t="shared" si="313"/>
        <v>8.1643716310704702E-7</v>
      </c>
      <c r="AU93" s="5">
        <f t="shared" si="314"/>
        <v>5.5365770892072098E-8</v>
      </c>
      <c r="AV93" s="5">
        <f t="shared" si="315"/>
        <v>2.8159257610296036E-9</v>
      </c>
      <c r="AW93" s="5">
        <f t="shared" si="316"/>
        <v>2.4971763502481789E-13</v>
      </c>
      <c r="AX93" s="5">
        <f t="shared" si="317"/>
        <v>5.4633207262062882E-8</v>
      </c>
      <c r="AY93" s="5">
        <f t="shared" si="318"/>
        <v>2.1070630544077974E-8</v>
      </c>
      <c r="AZ93" s="5">
        <f t="shared" si="319"/>
        <v>4.0632016110220562E-9</v>
      </c>
      <c r="BA93" s="5">
        <f t="shared" si="320"/>
        <v>5.2235764206725357E-10</v>
      </c>
      <c r="BB93" s="5">
        <f t="shared" si="321"/>
        <v>5.0364995208315513E-11</v>
      </c>
      <c r="BC93" s="5">
        <f t="shared" si="322"/>
        <v>3.8848980668414229E-12</v>
      </c>
      <c r="BD93" s="5">
        <f t="shared" si="323"/>
        <v>2.5359615458073352E-6</v>
      </c>
      <c r="BE93" s="5">
        <f t="shared" si="324"/>
        <v>5.159201673351486E-7</v>
      </c>
      <c r="BF93" s="5">
        <f t="shared" si="325"/>
        <v>5.2479821609122638E-8</v>
      </c>
      <c r="BG93" s="5">
        <f t="shared" si="326"/>
        <v>3.5588602662450496E-9</v>
      </c>
      <c r="BH93" s="5">
        <f t="shared" si="327"/>
        <v>1.8100508928448965E-10</v>
      </c>
      <c r="BI93" s="5">
        <f t="shared" si="328"/>
        <v>7.3647943208411801E-12</v>
      </c>
      <c r="BJ93" s="8">
        <f t="shared" si="329"/>
        <v>0.12998009379007447</v>
      </c>
      <c r="BK93" s="8">
        <f t="shared" si="330"/>
        <v>0.59921112684815236</v>
      </c>
      <c r="BL93" s="8">
        <f t="shared" si="331"/>
        <v>0.26550391113973654</v>
      </c>
      <c r="BM93" s="8">
        <f t="shared" si="332"/>
        <v>2.2053577773204547E-2</v>
      </c>
      <c r="BN93" s="8">
        <f t="shared" si="333"/>
        <v>0.97794623996201535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1.1616</v>
      </c>
      <c r="F94">
        <f>VLOOKUP(B94,home!$B$2:$E$405,3,FALSE)</f>
        <v>0.78259999999999996</v>
      </c>
      <c r="G94">
        <f>VLOOKUP(C94,away!$B$2:$E$405,4,FALSE)</f>
        <v>1.3305</v>
      </c>
      <c r="H94">
        <f>VLOOKUP(A94,away!$A$2:$E$405,3,FALSE)</f>
        <v>1.0606</v>
      </c>
      <c r="I94">
        <f>VLOOKUP(C94,away!$B$2:$E$405,3,FALSE)</f>
        <v>1.0286</v>
      </c>
      <c r="J94">
        <f>VLOOKUP(B94,home!$B$2:$E$405,4,FALSE)</f>
        <v>1.1143000000000001</v>
      </c>
      <c r="K94" s="3">
        <f t="shared" si="278"/>
        <v>1.2095151868799998</v>
      </c>
      <c r="L94" s="3">
        <f t="shared" si="279"/>
        <v>1.2156268201879998</v>
      </c>
      <c r="M94" s="5">
        <f t="shared" si="280"/>
        <v>8.846555541590298E-2</v>
      </c>
      <c r="N94" s="5">
        <f t="shared" si="281"/>
        <v>0.10700043279130887</v>
      </c>
      <c r="O94" s="5">
        <f t="shared" si="282"/>
        <v>0.10754110182639944</v>
      </c>
      <c r="P94" s="5">
        <f t="shared" si="283"/>
        <v>0.13007259587283859</v>
      </c>
      <c r="Q94" s="5">
        <f t="shared" si="284"/>
        <v>6.4709324231910434E-2</v>
      </c>
      <c r="R94" s="5">
        <f t="shared" si="285"/>
        <v>6.5364923826369936E-2</v>
      </c>
      <c r="S94" s="5">
        <f t="shared" si="286"/>
        <v>4.781205554398571E-2</v>
      </c>
      <c r="T94" s="5">
        <f t="shared" si="287"/>
        <v>7.8662390052551573E-2</v>
      </c>
      <c r="U94" s="5">
        <f t="shared" si="288"/>
        <v>7.9059868057248781E-2</v>
      </c>
      <c r="V94" s="5">
        <f t="shared" si="289"/>
        <v>7.8109976116756052E-3</v>
      </c>
      <c r="W94" s="5">
        <f t="shared" si="290"/>
        <v>2.6088970130412552E-2</v>
      </c>
      <c r="X94" s="5">
        <f t="shared" si="291"/>
        <v>3.1714451801613121E-2</v>
      </c>
      <c r="Y94" s="5">
        <f t="shared" si="292"/>
        <v>1.9276469098800271E-2</v>
      </c>
      <c r="Z94" s="5">
        <f t="shared" si="293"/>
        <v>2.6486451500960302E-2</v>
      </c>
      <c r="AA94" s="5">
        <f t="shared" si="294"/>
        <v>3.2035765336972055E-2</v>
      </c>
      <c r="AB94" s="5">
        <f t="shared" si="295"/>
        <v>1.9373872349195794E-2</v>
      </c>
      <c r="AC94" s="5">
        <f t="shared" si="296"/>
        <v>7.177911864472878E-4</v>
      </c>
      <c r="AD94" s="5">
        <f t="shared" si="297"/>
        <v>7.8887513956981663E-3</v>
      </c>
      <c r="AE94" s="5">
        <f t="shared" si="298"/>
        <v>9.5897777744062083E-3</v>
      </c>
      <c r="AF94" s="5">
        <f t="shared" si="299"/>
        <v>5.828795531105488E-3</v>
      </c>
      <c r="AG94" s="5">
        <f t="shared" si="300"/>
        <v>2.3618800590012629E-3</v>
      </c>
      <c r="AH94" s="5">
        <f t="shared" si="301"/>
        <v>8.0494102040440142E-3</v>
      </c>
      <c r="AI94" s="5">
        <f t="shared" si="302"/>
        <v>9.735883887218074E-3</v>
      </c>
      <c r="AJ94" s="5">
        <f t="shared" si="303"/>
        <v>5.8878497096452763E-3</v>
      </c>
      <c r="AK94" s="5">
        <f t="shared" si="304"/>
        <v>2.3738145472943198E-3</v>
      </c>
      <c r="AL94" s="5">
        <f t="shared" si="305"/>
        <v>4.2215283666917296E-5</v>
      </c>
      <c r="AM94" s="5">
        <f t="shared" si="306"/>
        <v>1.9083129237235446E-3</v>
      </c>
      <c r="AN94" s="5">
        <f t="shared" si="307"/>
        <v>2.3197963713897179E-3</v>
      </c>
      <c r="AO94" s="5">
        <f t="shared" si="308"/>
        <v>1.4100033432180718E-3</v>
      </c>
      <c r="AP94" s="5">
        <f t="shared" si="309"/>
        <v>5.7134596019021121E-4</v>
      </c>
      <c r="AQ94" s="5">
        <f t="shared" si="310"/>
        <v>1.7363586820332152E-4</v>
      </c>
      <c r="AR94" s="5">
        <f t="shared" si="311"/>
        <v>1.9570157861461736E-3</v>
      </c>
      <c r="AS94" s="5">
        <f t="shared" si="312"/>
        <v>2.3670403143076992E-3</v>
      </c>
      <c r="AT94" s="5">
        <f t="shared" si="313"/>
        <v>1.4314856040561856E-3</v>
      </c>
      <c r="AU94" s="5">
        <f t="shared" si="314"/>
        <v>5.7713452596868233E-4</v>
      </c>
      <c r="AV94" s="5">
        <f t="shared" si="315"/>
        <v>1.745132435079777E-4</v>
      </c>
      <c r="AW94" s="5">
        <f t="shared" si="316"/>
        <v>1.7241649420152204E-6</v>
      </c>
      <c r="AX94" s="5">
        <f t="shared" si="317"/>
        <v>3.8468891042716687E-4</v>
      </c>
      <c r="AY94" s="5">
        <f t="shared" si="318"/>
        <v>4.6763815694416316E-4</v>
      </c>
      <c r="AZ94" s="5">
        <f t="shared" si="319"/>
        <v>2.8423674286230498E-4</v>
      </c>
      <c r="BA94" s="5">
        <f t="shared" si="320"/>
        <v>1.1517526930209932E-4</v>
      </c>
      <c r="BB94" s="5">
        <f t="shared" si="321"/>
        <v>3.50025365965019E-5</v>
      </c>
      <c r="BC94" s="5">
        <f t="shared" si="322"/>
        <v>8.5100044522639426E-6</v>
      </c>
      <c r="BD94" s="5">
        <f t="shared" si="323"/>
        <v>3.9650014619509801E-4</v>
      </c>
      <c r="BE94" s="5">
        <f t="shared" si="324"/>
        <v>4.795729484231112E-4</v>
      </c>
      <c r="BF94" s="5">
        <f t="shared" si="325"/>
        <v>2.9002538216728606E-4</v>
      </c>
      <c r="BG94" s="5">
        <f t="shared" si="326"/>
        <v>1.1693003477066946E-4</v>
      </c>
      <c r="BH94" s="5">
        <f t="shared" si="327"/>
        <v>3.5357163214382785E-5</v>
      </c>
      <c r="BI94" s="5">
        <f t="shared" si="328"/>
        <v>8.5530051745581655E-6</v>
      </c>
      <c r="BJ94" s="8">
        <f t="shared" si="329"/>
        <v>0.36079958895411746</v>
      </c>
      <c r="BK94" s="8">
        <f t="shared" si="330"/>
        <v>0.27538884907146122</v>
      </c>
      <c r="BL94" s="8">
        <f t="shared" si="331"/>
        <v>0.33725661789831946</v>
      </c>
      <c r="BM94" s="8">
        <f t="shared" si="332"/>
        <v>0.43631165946812606</v>
      </c>
      <c r="BN94" s="8">
        <f t="shared" si="333"/>
        <v>0.56315393396473024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1.3125</v>
      </c>
      <c r="F95">
        <f>VLOOKUP(B95,home!$B$2:$E$405,3,FALSE)</f>
        <v>0.57140000000000002</v>
      </c>
      <c r="G95">
        <f>VLOOKUP(C95,away!$B$2:$E$405,4,FALSE)</f>
        <v>1.7142999999999999</v>
      </c>
      <c r="H95">
        <f>VLOOKUP(A95,away!$A$2:$E$405,3,FALSE)</f>
        <v>1.2082999999999999</v>
      </c>
      <c r="I95">
        <f>VLOOKUP(C95,away!$B$2:$E$405,3,FALSE)</f>
        <v>0.4138</v>
      </c>
      <c r="J95">
        <f>VLOOKUP(B95,home!$B$2:$E$405,4,FALSE)</f>
        <v>1.2414000000000001</v>
      </c>
      <c r="K95" s="3">
        <f t="shared" si="278"/>
        <v>1.28566071375</v>
      </c>
      <c r="L95" s="3">
        <f t="shared" si="279"/>
        <v>0.62069322195599996</v>
      </c>
      <c r="M95" s="5">
        <f t="shared" si="280"/>
        <v>0.14862128267740257</v>
      </c>
      <c r="N95" s="5">
        <f t="shared" si="281"/>
        <v>0.19107654436546995</v>
      </c>
      <c r="O95" s="5">
        <f t="shared" si="282"/>
        <v>9.2248222796270457E-2</v>
      </c>
      <c r="P95" s="5">
        <f t="shared" si="283"/>
        <v>0.1185999159624221</v>
      </c>
      <c r="Q95" s="5">
        <f t="shared" si="284"/>
        <v>0.12282980320489681</v>
      </c>
      <c r="R95" s="5">
        <f t="shared" si="285"/>
        <v>2.8628923313566011E-2</v>
      </c>
      <c r="S95" s="5">
        <f t="shared" si="286"/>
        <v>2.3660709645510723E-2</v>
      </c>
      <c r="T95" s="5">
        <f t="shared" si="287"/>
        <v>7.623962630346881E-2</v>
      </c>
      <c r="U95" s="5">
        <f t="shared" si="288"/>
        <v>3.6807081981213297E-2</v>
      </c>
      <c r="V95" s="5">
        <f t="shared" si="289"/>
        <v>2.0979185970138995E-3</v>
      </c>
      <c r="W95" s="5">
        <f t="shared" si="290"/>
        <v>5.2639150819393243E-2</v>
      </c>
      <c r="X95" s="5">
        <f t="shared" si="291"/>
        <v>3.267276412311701E-2</v>
      </c>
      <c r="Y95" s="5">
        <f t="shared" si="292"/>
        <v>1.0139881616892946E-2</v>
      </c>
      <c r="Z95" s="5">
        <f t="shared" si="293"/>
        <v>5.9232595508761773E-3</v>
      </c>
      <c r="AA95" s="5">
        <f t="shared" si="294"/>
        <v>7.6153021019059715E-3</v>
      </c>
      <c r="AB95" s="5">
        <f t="shared" si="295"/>
        <v>4.8953473678791538E-3</v>
      </c>
      <c r="AC95" s="5">
        <f t="shared" si="296"/>
        <v>1.0463380682240688E-4</v>
      </c>
      <c r="AD95" s="5">
        <f t="shared" si="297"/>
        <v>1.6919022053413741E-2</v>
      </c>
      <c r="AE95" s="5">
        <f t="shared" si="298"/>
        <v>1.0501522310677993E-2</v>
      </c>
      <c r="AF95" s="5">
        <f t="shared" si="299"/>
        <v>3.25911185922877E-3</v>
      </c>
      <c r="AG95" s="5">
        <f t="shared" si="300"/>
        <v>6.7430288020657169E-4</v>
      </c>
      <c r="AH95" s="5">
        <f t="shared" si="301"/>
        <v>9.1913176377874577E-4</v>
      </c>
      <c r="AI95" s="5">
        <f t="shared" si="302"/>
        <v>1.1816915994500789E-3</v>
      </c>
      <c r="AJ95" s="5">
        <f t="shared" si="303"/>
        <v>7.5962723259068372E-4</v>
      </c>
      <c r="AK95" s="5">
        <f t="shared" si="304"/>
        <v>3.2554096334549206E-4</v>
      </c>
      <c r="AL95" s="5">
        <f t="shared" si="305"/>
        <v>3.3399148419145232E-6</v>
      </c>
      <c r="AM95" s="5">
        <f t="shared" si="306"/>
        <v>4.3504243938287807E-3</v>
      </c>
      <c r="AN95" s="5">
        <f t="shared" si="307"/>
        <v>2.7002789338815636E-3</v>
      </c>
      <c r="AO95" s="5">
        <f t="shared" si="308"/>
        <v>8.3802241582542998E-4</v>
      </c>
      <c r="AP95" s="5">
        <f t="shared" si="309"/>
        <v>1.7338494445001234E-4</v>
      </c>
      <c r="AQ95" s="5">
        <f t="shared" si="310"/>
        <v>2.6904714952335052E-5</v>
      </c>
      <c r="AR95" s="5">
        <f t="shared" si="311"/>
        <v>1.1409977117238618E-4</v>
      </c>
      <c r="AS95" s="5">
        <f t="shared" si="312"/>
        <v>1.4669359324420171E-4</v>
      </c>
      <c r="AT95" s="5">
        <f t="shared" si="313"/>
        <v>9.4299094896446278E-5</v>
      </c>
      <c r="AU95" s="5">
        <f t="shared" si="314"/>
        <v>4.0412213883514719E-5</v>
      </c>
      <c r="AV95" s="5">
        <f t="shared" si="315"/>
        <v>1.2989098936424288E-5</v>
      </c>
      <c r="AW95" s="5">
        <f t="shared" si="316"/>
        <v>7.4034861636373947E-8</v>
      </c>
      <c r="AX95" s="5">
        <f t="shared" si="317"/>
        <v>9.3219495521422143E-4</v>
      </c>
      <c r="AY95" s="5">
        <f t="shared" si="318"/>
        <v>5.7860709024304413E-4</v>
      </c>
      <c r="AZ95" s="5">
        <f t="shared" si="319"/>
        <v>1.795687495447705E-4</v>
      </c>
      <c r="BA95" s="5">
        <f t="shared" si="320"/>
        <v>3.7152368572517876E-5</v>
      </c>
      <c r="BB95" s="5">
        <f t="shared" si="321"/>
        <v>5.7650558381432377E-6</v>
      </c>
      <c r="BC95" s="5">
        <f t="shared" si="322"/>
        <v>7.1566621658667507E-7</v>
      </c>
      <c r="BD95" s="5">
        <f t="shared" si="323"/>
        <v>1.1803492432238446E-5</v>
      </c>
      <c r="BE95" s="5">
        <f t="shared" si="324"/>
        <v>1.5175286505174406E-5</v>
      </c>
      <c r="BF95" s="5">
        <f t="shared" si="325"/>
        <v>9.7551348398016361E-6</v>
      </c>
      <c r="BG95" s="5">
        <f t="shared" si="326"/>
        <v>4.1805978736222893E-6</v>
      </c>
      <c r="BH95" s="5">
        <f t="shared" si="327"/>
        <v>1.3437076115257401E-6</v>
      </c>
      <c r="BI95" s="5">
        <f t="shared" si="328"/>
        <v>3.4551041738109813E-7</v>
      </c>
      <c r="BJ95" s="8">
        <f t="shared" si="329"/>
        <v>0.52677474882533326</v>
      </c>
      <c r="BK95" s="8">
        <f t="shared" si="330"/>
        <v>0.29366640769425667</v>
      </c>
      <c r="BL95" s="8">
        <f t="shared" si="331"/>
        <v>0.17383196662181266</v>
      </c>
      <c r="BM95" s="8">
        <f t="shared" si="332"/>
        <v>0.29761315731686933</v>
      </c>
      <c r="BN95" s="8">
        <f t="shared" si="333"/>
        <v>0.70200469232002793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1.4576</v>
      </c>
      <c r="F98">
        <f>VLOOKUP(B98,home!$B$2:$E$405,3,FALSE)</f>
        <v>1.2005999999999999</v>
      </c>
      <c r="G98">
        <f>VLOOKUP(C98,away!$B$2:$E$405,4,FALSE)</f>
        <v>1.6008</v>
      </c>
      <c r="H98">
        <f>VLOOKUP(A98,away!$A$2:$E$405,3,FALSE)</f>
        <v>1.1355999999999999</v>
      </c>
      <c r="I98">
        <f>VLOOKUP(C98,away!$B$2:$E$405,3,FALSE)</f>
        <v>0.29349999999999998</v>
      </c>
      <c r="J98">
        <f>VLOOKUP(B98,home!$B$2:$E$405,4,FALSE)</f>
        <v>0.88060000000000005</v>
      </c>
      <c r="K98" s="3">
        <f t="shared" si="278"/>
        <v>2.8013912916479997</v>
      </c>
      <c r="L98" s="3">
        <f t="shared" si="279"/>
        <v>0.29350274715999997</v>
      </c>
      <c r="M98" s="5">
        <f t="shared" si="280"/>
        <v>4.52798101087208E-2</v>
      </c>
      <c r="N98" s="5">
        <f t="shared" si="281"/>
        <v>0.12684646572604549</v>
      </c>
      <c r="O98" s="5">
        <f t="shared" si="282"/>
        <v>1.3289748657792691E-2</v>
      </c>
      <c r="P98" s="5">
        <f t="shared" si="283"/>
        <v>3.7229786158131134E-2</v>
      </c>
      <c r="Q98" s="5">
        <f t="shared" si="284"/>
        <v>0.17767329223063519</v>
      </c>
      <c r="R98" s="5">
        <f t="shared" si="285"/>
        <v>1.9502888700640385E-3</v>
      </c>
      <c r="S98" s="5">
        <f t="shared" si="286"/>
        <v>7.6527318359558508E-3</v>
      </c>
      <c r="T98" s="5">
        <f t="shared" si="287"/>
        <v>5.2147599366652905E-2</v>
      </c>
      <c r="U98" s="5">
        <f t="shared" si="288"/>
        <v>5.4635222567954141E-3</v>
      </c>
      <c r="V98" s="5">
        <f t="shared" si="289"/>
        <v>6.9913320723363336E-4</v>
      </c>
      <c r="W98" s="5">
        <f t="shared" si="290"/>
        <v>0.16591080453777723</v>
      </c>
      <c r="X98" s="5">
        <f t="shared" si="291"/>
        <v>4.8695276915363406E-2</v>
      </c>
      <c r="Y98" s="5">
        <f t="shared" si="292"/>
        <v>7.1460987741880444E-3</v>
      </c>
      <c r="Z98" s="5">
        <f t="shared" si="293"/>
        <v>1.9080504703978925E-4</v>
      </c>
      <c r="AA98" s="5">
        <f t="shared" si="294"/>
        <v>5.3451959717975238E-4</v>
      </c>
      <c r="AB98" s="5">
        <f t="shared" si="295"/>
        <v>7.4869927237727776E-4</v>
      </c>
      <c r="AC98" s="5">
        <f t="shared" si="296"/>
        <v>3.5927408566394777E-5</v>
      </c>
      <c r="AD98" s="5">
        <f t="shared" si="297"/>
        <v>0.11619527075561066</v>
      </c>
      <c r="AE98" s="5">
        <f t="shared" si="298"/>
        <v>3.4103631173771735E-2</v>
      </c>
      <c r="AF98" s="5">
        <f t="shared" si="299"/>
        <v>5.0047547188167086E-3</v>
      </c>
      <c r="AG98" s="5">
        <f t="shared" si="300"/>
        <v>4.8963641961155926E-4</v>
      </c>
      <c r="AH98" s="5">
        <f t="shared" si="301"/>
        <v>1.4000451369542789E-5</v>
      </c>
      <c r="AI98" s="5">
        <f t="shared" si="302"/>
        <v>3.9220742545778473E-5</v>
      </c>
      <c r="AJ98" s="5">
        <f t="shared" si="303"/>
        <v>5.4936323309856023E-5</v>
      </c>
      <c r="AK98" s="5">
        <f t="shared" si="304"/>
        <v>5.1299379238463229E-5</v>
      </c>
      <c r="AL98" s="5">
        <f t="shared" si="305"/>
        <v>1.1816036639120737E-6</v>
      </c>
      <c r="AM98" s="5">
        <f t="shared" si="306"/>
        <v>6.5101683925089804E-2</v>
      </c>
      <c r="AN98" s="5">
        <f t="shared" si="307"/>
        <v>1.910752307675587E-2</v>
      </c>
      <c r="AO98" s="5">
        <f t="shared" si="308"/>
        <v>2.8040552572254711E-3</v>
      </c>
      <c r="AP98" s="5">
        <f t="shared" si="309"/>
        <v>2.7433264039470549E-4</v>
      </c>
      <c r="AQ98" s="5">
        <f t="shared" si="310"/>
        <v>2.0129345897875606E-5</v>
      </c>
      <c r="AR98" s="5">
        <f t="shared" si="311"/>
        <v>8.2183418768815883E-7</v>
      </c>
      <c r="AS98" s="5">
        <f t="shared" si="312"/>
        <v>2.3022791365682152E-6</v>
      </c>
      <c r="AT98" s="5">
        <f t="shared" si="313"/>
        <v>3.2247923620625378E-6</v>
      </c>
      <c r="AU98" s="5">
        <f t="shared" si="314"/>
        <v>3.0113017468183262E-6</v>
      </c>
      <c r="AV98" s="5">
        <f t="shared" si="315"/>
        <v>2.1089586225153176E-6</v>
      </c>
      <c r="AW98" s="5">
        <f t="shared" si="316"/>
        <v>2.6987041259844355E-8</v>
      </c>
      <c r="AX98" s="5">
        <f t="shared" si="317"/>
        <v>3.0395881736561201E-2</v>
      </c>
      <c r="AY98" s="5">
        <f t="shared" si="318"/>
        <v>8.9212747920311836E-3</v>
      </c>
      <c r="AZ98" s="5">
        <f t="shared" si="319"/>
        <v>1.3092093298152049E-3</v>
      </c>
      <c r="BA98" s="5">
        <f t="shared" si="320"/>
        <v>1.280855116360884E-4</v>
      </c>
      <c r="BB98" s="5">
        <f t="shared" si="321"/>
        <v>9.3983623841465219E-6</v>
      </c>
      <c r="BC98" s="5">
        <f t="shared" si="322"/>
        <v>5.516890357104423E-7</v>
      </c>
      <c r="BD98" s="5">
        <f t="shared" si="323"/>
        <v>4.02017652994136E-8</v>
      </c>
      <c r="BE98" s="5">
        <f t="shared" si="324"/>
        <v>1.1262087521865397E-7</v>
      </c>
      <c r="BF98" s="5">
        <f t="shared" si="325"/>
        <v>1.5774756954765666E-7</v>
      </c>
      <c r="BG98" s="5">
        <f t="shared" si="326"/>
        <v>1.4730422253648088E-7</v>
      </c>
      <c r="BH98" s="5">
        <f t="shared" si="327"/>
        <v>1.0316419155916915E-7</v>
      </c>
      <c r="BI98" s="5">
        <f t="shared" si="328"/>
        <v>5.7800653568752483E-8</v>
      </c>
      <c r="BJ98" s="8">
        <f t="shared" si="329"/>
        <v>0.86228495628529989</v>
      </c>
      <c r="BK98" s="8">
        <f t="shared" si="330"/>
        <v>9.9819845114302919E-2</v>
      </c>
      <c r="BL98" s="8">
        <f t="shared" si="331"/>
        <v>2.2158323556006193E-2</v>
      </c>
      <c r="BM98" s="8">
        <f t="shared" si="332"/>
        <v>0.57326329044626967</v>
      </c>
      <c r="BN98" s="8">
        <f t="shared" si="333"/>
        <v>0.40226939175138937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1.2811999999999999</v>
      </c>
      <c r="F99">
        <f>VLOOKUP(B99,home!$B$2:$E$405,3,FALSE)</f>
        <v>1.0407</v>
      </c>
      <c r="G99">
        <f>VLOOKUP(C99,away!$B$2:$E$405,4,FALSE)</f>
        <v>0.78049999999999997</v>
      </c>
      <c r="H99">
        <f>VLOOKUP(A99,away!$A$2:$E$405,3,FALSE)</f>
        <v>0.82809999999999995</v>
      </c>
      <c r="I99">
        <f>VLOOKUP(C99,away!$B$2:$E$405,3,FALSE)</f>
        <v>0.90569999999999995</v>
      </c>
      <c r="J99">
        <f>VLOOKUP(B99,home!$B$2:$E$405,4,FALSE)</f>
        <v>1.2076</v>
      </c>
      <c r="K99" s="3">
        <f t="shared" si="278"/>
        <v>1.0406756476199999</v>
      </c>
      <c r="L99" s="3">
        <f t="shared" si="279"/>
        <v>0.90571228129199988</v>
      </c>
      <c r="M99" s="5">
        <f t="shared" si="280"/>
        <v>0.142788904894562</v>
      </c>
      <c r="N99" s="5">
        <f t="shared" si="281"/>
        <v>0.14859693607409885</v>
      </c>
      <c r="O99" s="5">
        <f t="shared" si="282"/>
        <v>0.12932566479524016</v>
      </c>
      <c r="P99" s="5">
        <f t="shared" si="283"/>
        <v>0.13458606996467354</v>
      </c>
      <c r="Q99" s="5">
        <f t="shared" si="284"/>
        <v>7.7320606341630294E-2</v>
      </c>
      <c r="R99" s="5">
        <f t="shared" si="285"/>
        <v>5.8565921445650711E-2</v>
      </c>
      <c r="S99" s="5">
        <f t="shared" si="286"/>
        <v>3.1713616407926248E-2</v>
      </c>
      <c r="T99" s="5">
        <f t="shared" si="287"/>
        <v>7.0030222760558633E-2</v>
      </c>
      <c r="U99" s="5">
        <f t="shared" si="288"/>
        <v>6.0948128228914586E-2</v>
      </c>
      <c r="V99" s="5">
        <f t="shared" si="289"/>
        <v>3.3213061382556365E-3</v>
      </c>
      <c r="W99" s="5">
        <f t="shared" si="290"/>
        <v>2.6821890692982388E-2</v>
      </c>
      <c r="X99" s="5">
        <f t="shared" si="291"/>
        <v>2.4292915808105737E-2</v>
      </c>
      <c r="Y99" s="5">
        <f t="shared" si="292"/>
        <v>1.1001196097896966E-2</v>
      </c>
      <c r="Z99" s="5">
        <f t="shared" si="293"/>
        <v>1.768129143950279E-2</v>
      </c>
      <c r="AA99" s="5">
        <f t="shared" si="294"/>
        <v>1.8400489419562523E-2</v>
      </c>
      <c r="AB99" s="5">
        <f t="shared" si="295"/>
        <v>9.5744706216140934E-3</v>
      </c>
      <c r="AC99" s="5">
        <f t="shared" si="296"/>
        <v>1.9565663234979942E-4</v>
      </c>
      <c r="AD99" s="5">
        <f t="shared" si="297"/>
        <v>6.9782221168280716E-3</v>
      </c>
      <c r="AE99" s="5">
        <f t="shared" si="298"/>
        <v>6.3202614727946409E-3</v>
      </c>
      <c r="AF99" s="5">
        <f t="shared" si="299"/>
        <v>2.8621692184433844E-3</v>
      </c>
      <c r="AG99" s="5">
        <f t="shared" si="300"/>
        <v>8.6410060409336607E-4</v>
      </c>
      <c r="AH99" s="5">
        <f t="shared" si="301"/>
        <v>4.0035407014651948E-3</v>
      </c>
      <c r="AI99" s="5">
        <f t="shared" si="302"/>
        <v>4.1663873122703195E-3</v>
      </c>
      <c r="AJ99" s="5">
        <f t="shared" si="303"/>
        <v>2.1679289072163328E-3</v>
      </c>
      <c r="AK99" s="5">
        <f t="shared" si="304"/>
        <v>7.520369398371586E-4</v>
      </c>
      <c r="AL99" s="5">
        <f t="shared" si="305"/>
        <v>7.3766676003088801E-6</v>
      </c>
      <c r="AM99" s="5">
        <f t="shared" si="306"/>
        <v>1.4524131641332526E-3</v>
      </c>
      <c r="AN99" s="5">
        <f t="shared" si="307"/>
        <v>1.3154684402656601E-3</v>
      </c>
      <c r="AO99" s="5">
        <f t="shared" si="308"/>
        <v>5.9571796100031996E-4</v>
      </c>
      <c r="AP99" s="5">
        <f t="shared" si="309"/>
        <v>1.7984969115473947E-4</v>
      </c>
      <c r="AQ99" s="5">
        <f t="shared" si="310"/>
        <v>4.0723018516355166E-5</v>
      </c>
      <c r="AR99" s="5">
        <f t="shared" si="311"/>
        <v>7.2521119639388316E-4</v>
      </c>
      <c r="AS99" s="5">
        <f t="shared" si="312"/>
        <v>7.5470963146847918E-4</v>
      </c>
      <c r="AT99" s="5">
        <f t="shared" si="313"/>
        <v>3.9270396724675556E-4</v>
      </c>
      <c r="AU99" s="5">
        <f t="shared" si="314"/>
        <v>1.362258184791535E-4</v>
      </c>
      <c r="AV99" s="5">
        <f t="shared" si="315"/>
        <v>3.5441722967089395E-5</v>
      </c>
      <c r="AW99" s="5">
        <f t="shared" si="316"/>
        <v>1.931360575977545E-7</v>
      </c>
      <c r="AX99" s="5">
        <f t="shared" si="317"/>
        <v>2.5191516836603093E-4</v>
      </c>
      <c r="AY99" s="5">
        <f t="shared" si="318"/>
        <v>2.2816266183285611E-4</v>
      </c>
      <c r="AZ99" s="5">
        <f t="shared" si="319"/>
        <v>1.0332486247714561E-4</v>
      </c>
      <c r="BA99" s="5">
        <f t="shared" si="320"/>
        <v>3.1194198969452567E-5</v>
      </c>
      <c r="BB99" s="5">
        <f t="shared" si="321"/>
        <v>7.0632422779248587E-6</v>
      </c>
      <c r="BC99" s="5">
        <f t="shared" si="322"/>
        <v>1.2794530553714854E-6</v>
      </c>
      <c r="BD99" s="5">
        <f t="shared" si="323"/>
        <v>1.094721145174007E-4</v>
      </c>
      <c r="BE99" s="5">
        <f t="shared" si="324"/>
        <v>1.1392496367172674E-4</v>
      </c>
      <c r="BF99" s="5">
        <f t="shared" si="325"/>
        <v>5.9279467674579604E-5</v>
      </c>
      <c r="BG99" s="5">
        <f t="shared" si="326"/>
        <v>2.0563566137603993E-5</v>
      </c>
      <c r="BH99" s="5">
        <f t="shared" si="327"/>
        <v>5.3500006269069317E-6</v>
      </c>
      <c r="BI99" s="5">
        <f t="shared" si="328"/>
        <v>1.1135230734347559E-6</v>
      </c>
      <c r="BJ99" s="8">
        <f t="shared" si="329"/>
        <v>0.37929563304948155</v>
      </c>
      <c r="BK99" s="8">
        <f t="shared" si="330"/>
        <v>0.3128410933672004</v>
      </c>
      <c r="BL99" s="8">
        <f t="shared" si="331"/>
        <v>0.29025856434402814</v>
      </c>
      <c r="BM99" s="8">
        <f t="shared" si="332"/>
        <v>0.30866450915858201</v>
      </c>
      <c r="BN99" s="8">
        <f t="shared" si="333"/>
        <v>0.69118410351585557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1.2811999999999999</v>
      </c>
      <c r="F100">
        <f>VLOOKUP(B100,home!$B$2:$E$405,3,FALSE)</f>
        <v>0.52029999999999998</v>
      </c>
      <c r="G100">
        <f>VLOOKUP(C100,away!$B$2:$E$405,4,FALSE)</f>
        <v>2.1463999999999999</v>
      </c>
      <c r="H100">
        <f>VLOOKUP(A100,away!$A$2:$E$405,3,FALSE)</f>
        <v>0.82809999999999995</v>
      </c>
      <c r="I100">
        <f>VLOOKUP(C100,away!$B$2:$E$405,3,FALSE)</f>
        <v>0</v>
      </c>
      <c r="J100">
        <f>VLOOKUP(B100,home!$B$2:$E$405,4,FALSE)</f>
        <v>0.40250000000000002</v>
      </c>
      <c r="K100" s="3">
        <f t="shared" si="278"/>
        <v>1.4308081839039997</v>
      </c>
      <c r="L100" s="3">
        <f t="shared" si="279"/>
        <v>0</v>
      </c>
      <c r="M100" s="5">
        <f t="shared" si="280"/>
        <v>0.23911559475731783</v>
      </c>
      <c r="N100" s="5">
        <f t="shared" si="281"/>
        <v>0.34212854987784264</v>
      </c>
      <c r="O100" s="5">
        <f t="shared" si="282"/>
        <v>0</v>
      </c>
      <c r="P100" s="5">
        <f t="shared" si="283"/>
        <v>0</v>
      </c>
      <c r="Q100" s="5">
        <f t="shared" si="284"/>
        <v>0.24476016455621255</v>
      </c>
      <c r="R100" s="5">
        <f t="shared" si="285"/>
        <v>0</v>
      </c>
      <c r="S100" s="5">
        <f t="shared" si="286"/>
        <v>0</v>
      </c>
      <c r="T100" s="5">
        <f t="shared" si="287"/>
        <v>0</v>
      </c>
      <c r="U100" s="5">
        <f t="shared" si="288"/>
        <v>0</v>
      </c>
      <c r="V100" s="5">
        <f t="shared" si="289"/>
        <v>0</v>
      </c>
      <c r="W100" s="5">
        <f t="shared" si="290"/>
        <v>0.11673494884690619</v>
      </c>
      <c r="X100" s="5">
        <f t="shared" si="291"/>
        <v>0</v>
      </c>
      <c r="Y100" s="5">
        <f t="shared" si="292"/>
        <v>0</v>
      </c>
      <c r="Z100" s="5">
        <f t="shared" si="293"/>
        <v>0</v>
      </c>
      <c r="AA100" s="5">
        <f t="shared" si="294"/>
        <v>0</v>
      </c>
      <c r="AB100" s="5">
        <f t="shared" si="295"/>
        <v>0</v>
      </c>
      <c r="AC100" s="5">
        <f t="shared" si="296"/>
        <v>0</v>
      </c>
      <c r="AD100" s="5">
        <f t="shared" si="297"/>
        <v>4.1756330039442048E-2</v>
      </c>
      <c r="AE100" s="5">
        <f t="shared" si="298"/>
        <v>0</v>
      </c>
      <c r="AF100" s="5">
        <f t="shared" si="299"/>
        <v>0</v>
      </c>
      <c r="AG100" s="5">
        <f t="shared" si="300"/>
        <v>0</v>
      </c>
      <c r="AH100" s="5">
        <f t="shared" si="301"/>
        <v>0</v>
      </c>
      <c r="AI100" s="5">
        <f t="shared" si="302"/>
        <v>0</v>
      </c>
      <c r="AJ100" s="5">
        <f t="shared" si="303"/>
        <v>0</v>
      </c>
      <c r="AK100" s="5">
        <f t="shared" si="304"/>
        <v>0</v>
      </c>
      <c r="AL100" s="5">
        <f t="shared" si="305"/>
        <v>0</v>
      </c>
      <c r="AM100" s="5">
        <f t="shared" si="306"/>
        <v>1.1949059750046023E-2</v>
      </c>
      <c r="AN100" s="5">
        <f t="shared" si="307"/>
        <v>0</v>
      </c>
      <c r="AO100" s="5">
        <f t="shared" si="308"/>
        <v>0</v>
      </c>
      <c r="AP100" s="5">
        <f t="shared" si="309"/>
        <v>0</v>
      </c>
      <c r="AQ100" s="5">
        <f t="shared" si="310"/>
        <v>0</v>
      </c>
      <c r="AR100" s="5">
        <f t="shared" si="311"/>
        <v>0</v>
      </c>
      <c r="AS100" s="5">
        <f t="shared" si="312"/>
        <v>0</v>
      </c>
      <c r="AT100" s="5">
        <f t="shared" si="313"/>
        <v>0</v>
      </c>
      <c r="AU100" s="5">
        <f t="shared" si="314"/>
        <v>0</v>
      </c>
      <c r="AV100" s="5">
        <f t="shared" si="315"/>
        <v>0</v>
      </c>
      <c r="AW100" s="5">
        <f t="shared" si="316"/>
        <v>0</v>
      </c>
      <c r="AX100" s="5">
        <f t="shared" si="317"/>
        <v>2.8494687467206198E-3</v>
      </c>
      <c r="AY100" s="5">
        <f t="shared" si="318"/>
        <v>0</v>
      </c>
      <c r="AZ100" s="5">
        <f t="shared" si="319"/>
        <v>0</v>
      </c>
      <c r="BA100" s="5">
        <f t="shared" si="320"/>
        <v>0</v>
      </c>
      <c r="BB100" s="5">
        <f t="shared" si="321"/>
        <v>0</v>
      </c>
      <c r="BC100" s="5">
        <f t="shared" si="322"/>
        <v>0</v>
      </c>
      <c r="BD100" s="5">
        <f t="shared" si="323"/>
        <v>0</v>
      </c>
      <c r="BE100" s="5">
        <f t="shared" si="324"/>
        <v>0</v>
      </c>
      <c r="BF100" s="5">
        <f t="shared" si="325"/>
        <v>0</v>
      </c>
      <c r="BG100" s="5">
        <f t="shared" si="326"/>
        <v>0</v>
      </c>
      <c r="BH100" s="5">
        <f t="shared" si="327"/>
        <v>0</v>
      </c>
      <c r="BI100" s="5">
        <f t="shared" si="328"/>
        <v>0</v>
      </c>
      <c r="BJ100" s="8">
        <f t="shared" si="329"/>
        <v>0.76017852181717005</v>
      </c>
      <c r="BK100" s="8">
        <f t="shared" si="330"/>
        <v>0.23911559475731783</v>
      </c>
      <c r="BL100" s="8">
        <f t="shared" si="331"/>
        <v>0</v>
      </c>
      <c r="BM100" s="8">
        <f t="shared" si="332"/>
        <v>0.17328980738311486</v>
      </c>
      <c r="BN100" s="8">
        <f t="shared" si="333"/>
        <v>0.82600430919137302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1.4286000000000001</v>
      </c>
      <c r="F101">
        <f>VLOOKUP(B101,home!$B$2:$E$405,3,FALSE)</f>
        <v>0.7</v>
      </c>
      <c r="G101">
        <f>VLOOKUP(C101,away!$B$2:$E$405,4,FALSE)</f>
        <v>0.7</v>
      </c>
      <c r="H101">
        <f>VLOOKUP(A101,away!$A$2:$E$405,3,FALSE)</f>
        <v>1.25</v>
      </c>
      <c r="I101">
        <f>VLOOKUP(C101,away!$B$2:$E$405,3,FALSE)</f>
        <v>0.8</v>
      </c>
      <c r="J101">
        <f>VLOOKUP(B101,home!$B$2:$E$405,4,FALSE)</f>
        <v>1.0667</v>
      </c>
      <c r="K101" s="3">
        <f t="shared" si="278"/>
        <v>0.70001399999999991</v>
      </c>
      <c r="L101" s="3">
        <f t="shared" si="279"/>
        <v>1.0667</v>
      </c>
      <c r="M101" s="5">
        <f t="shared" si="280"/>
        <v>0.17089362364523042</v>
      </c>
      <c r="N101" s="5">
        <f t="shared" si="281"/>
        <v>0.11962792906239232</v>
      </c>
      <c r="O101" s="5">
        <f t="shared" si="282"/>
        <v>0.18229222834236727</v>
      </c>
      <c r="P101" s="5">
        <f t="shared" si="283"/>
        <v>0.12760711193085386</v>
      </c>
      <c r="Q101" s="5">
        <f t="shared" si="284"/>
        <v>4.1870612567340738E-2</v>
      </c>
      <c r="R101" s="5">
        <f t="shared" si="285"/>
        <v>9.7225559986401575E-2</v>
      </c>
      <c r="S101" s="5">
        <f t="shared" si="286"/>
        <v>2.3821215016684348E-2</v>
      </c>
      <c r="T101" s="5">
        <f t="shared" si="287"/>
        <v>4.4663382425582356E-2</v>
      </c>
      <c r="U101" s="5">
        <f t="shared" si="288"/>
        <v>6.8059253148320911E-2</v>
      </c>
      <c r="V101" s="5">
        <f t="shared" si="289"/>
        <v>1.9763798646743173E-3</v>
      </c>
      <c r="W101" s="5">
        <f t="shared" si="290"/>
        <v>9.7700049952381546E-3</v>
      </c>
      <c r="X101" s="5">
        <f t="shared" si="291"/>
        <v>1.0421664328420538E-2</v>
      </c>
      <c r="Y101" s="5">
        <f t="shared" si="292"/>
        <v>5.5583946695630928E-3</v>
      </c>
      <c r="Z101" s="5">
        <f t="shared" si="293"/>
        <v>3.4570168279164856E-2</v>
      </c>
      <c r="AA101" s="5">
        <f t="shared" si="294"/>
        <v>2.4199601777771307E-2</v>
      </c>
      <c r="AB101" s="5">
        <f t="shared" si="295"/>
        <v>8.4700300194324001E-3</v>
      </c>
      <c r="AC101" s="5">
        <f t="shared" si="296"/>
        <v>9.2235787250955547E-5</v>
      </c>
      <c r="AD101" s="5">
        <f t="shared" si="297"/>
        <v>1.70978506918416E-3</v>
      </c>
      <c r="AE101" s="5">
        <f t="shared" si="298"/>
        <v>1.8238277332987434E-3</v>
      </c>
      <c r="AF101" s="5">
        <f t="shared" si="299"/>
        <v>9.7273852155488458E-4</v>
      </c>
      <c r="AG101" s="5">
        <f t="shared" si="300"/>
        <v>3.4587339364753185E-4</v>
      </c>
      <c r="AH101" s="5">
        <f t="shared" si="301"/>
        <v>9.2189996258462883E-3</v>
      </c>
      <c r="AI101" s="5">
        <f t="shared" si="302"/>
        <v>6.4534288040871629E-3</v>
      </c>
      <c r="AJ101" s="5">
        <f t="shared" si="303"/>
        <v>2.258745255432135E-3</v>
      </c>
      <c r="AK101" s="5">
        <f t="shared" si="304"/>
        <v>5.2705110041202359E-4</v>
      </c>
      <c r="AL101" s="5">
        <f t="shared" si="305"/>
        <v>2.754916696528627E-6</v>
      </c>
      <c r="AM101" s="5">
        <f t="shared" si="306"/>
        <v>2.3937469708397612E-4</v>
      </c>
      <c r="AN101" s="5">
        <f t="shared" si="307"/>
        <v>2.5534098937947728E-4</v>
      </c>
      <c r="AO101" s="5">
        <f t="shared" si="308"/>
        <v>1.361861166855442E-4</v>
      </c>
      <c r="AP101" s="5">
        <f t="shared" si="309"/>
        <v>4.8423243556156675E-5</v>
      </c>
      <c r="AQ101" s="5">
        <f t="shared" si="310"/>
        <v>1.2913268475338079E-5</v>
      </c>
      <c r="AR101" s="5">
        <f t="shared" si="311"/>
        <v>1.9667813801780478E-3</v>
      </c>
      <c r="AS101" s="5">
        <f t="shared" si="312"/>
        <v>1.3767745010639558E-3</v>
      </c>
      <c r="AT101" s="5">
        <f t="shared" si="313"/>
        <v>4.8188071279389185E-4</v>
      </c>
      <c r="AU101" s="5">
        <f t="shared" si="314"/>
        <v>1.1244108176190115E-4</v>
      </c>
      <c r="AV101" s="5">
        <f t="shared" si="315"/>
        <v>1.9677582852118865E-5</v>
      </c>
      <c r="AW101" s="5">
        <f t="shared" si="316"/>
        <v>5.7141941375164479E-8</v>
      </c>
      <c r="AX101" s="5">
        <f t="shared" si="317"/>
        <v>2.7927606534090401E-5</v>
      </c>
      <c r="AY101" s="5">
        <f t="shared" si="318"/>
        <v>2.9790377889914226E-5</v>
      </c>
      <c r="AZ101" s="5">
        <f t="shared" si="319"/>
        <v>1.5888698047585752E-5</v>
      </c>
      <c r="BA101" s="5">
        <f t="shared" si="320"/>
        <v>5.6494914024532412E-6</v>
      </c>
      <c r="BB101" s="5">
        <f t="shared" si="321"/>
        <v>1.506578119749218E-6</v>
      </c>
      <c r="BC101" s="5">
        <f t="shared" si="322"/>
        <v>3.2141337606729828E-7</v>
      </c>
      <c r="BD101" s="5">
        <f t="shared" si="323"/>
        <v>3.4966094970598704E-4</v>
      </c>
      <c r="BE101" s="5">
        <f t="shared" si="324"/>
        <v>2.447675600474868E-4</v>
      </c>
      <c r="BF101" s="5">
        <f t="shared" si="325"/>
        <v>8.5670359389540681E-5</v>
      </c>
      <c r="BG101" s="5">
        <f t="shared" si="326"/>
        <v>1.9990150319236649E-5</v>
      </c>
      <c r="BH101" s="5">
        <f t="shared" si="327"/>
        <v>3.4983462713925302E-6</v>
      </c>
      <c r="BI101" s="5">
        <f t="shared" si="328"/>
        <v>4.8977827336451408E-7</v>
      </c>
      <c r="BJ101" s="8">
        <f t="shared" si="329"/>
        <v>0.2375375352467729</v>
      </c>
      <c r="BK101" s="8">
        <f t="shared" si="330"/>
        <v>0.32442311153928033</v>
      </c>
      <c r="BL101" s="8">
        <f t="shared" si="331"/>
        <v>0.40336653046272791</v>
      </c>
      <c r="BM101" s="8">
        <f t="shared" si="332"/>
        <v>0.26035054675741126</v>
      </c>
      <c r="BN101" s="8">
        <f t="shared" si="333"/>
        <v>0.73951706553458618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1.4861</v>
      </c>
      <c r="F102">
        <f>VLOOKUP(B102,home!$B$2:$E$405,3,FALSE)</f>
        <v>0.4486</v>
      </c>
      <c r="G102">
        <f>VLOOKUP(C102,away!$B$2:$E$405,4,FALSE)</f>
        <v>0.75700000000000001</v>
      </c>
      <c r="H102">
        <f>VLOOKUP(A102,away!$A$2:$E$405,3,FALSE)</f>
        <v>1.0625</v>
      </c>
      <c r="I102">
        <f>VLOOKUP(C102,away!$B$2:$E$405,3,FALSE)</f>
        <v>1.0588</v>
      </c>
      <c r="J102">
        <f>VLOOKUP(B102,home!$B$2:$E$405,4,FALSE)</f>
        <v>1.4641</v>
      </c>
      <c r="K102" s="3">
        <f t="shared" si="278"/>
        <v>0.50466499622000005</v>
      </c>
      <c r="L102" s="3">
        <f t="shared" si="279"/>
        <v>1.6470758974999999</v>
      </c>
      <c r="M102" s="5">
        <f t="shared" si="280"/>
        <v>0.11628154764726883</v>
      </c>
      <c r="N102" s="5">
        <f t="shared" si="281"/>
        <v>5.8683226803864674E-2</v>
      </c>
      <c r="O102" s="5">
        <f t="shared" si="282"/>
        <v>0.19152453445381432</v>
      </c>
      <c r="P102" s="5">
        <f t="shared" si="283"/>
        <v>9.6655728456171458E-2</v>
      </c>
      <c r="Q102" s="5">
        <f t="shared" si="284"/>
        <v>1.4807685216574884E-2</v>
      </c>
      <c r="R102" s="5">
        <f t="shared" si="285"/>
        <v>0.15772772223939299</v>
      </c>
      <c r="S102" s="5">
        <f t="shared" si="286"/>
        <v>2.0085581144250846E-2</v>
      </c>
      <c r="T102" s="5">
        <f t="shared" si="287"/>
        <v>2.4389381417987559E-2</v>
      </c>
      <c r="U102" s="5">
        <f t="shared" si="288"/>
        <v>7.959966034773247E-2</v>
      </c>
      <c r="V102" s="5">
        <f t="shared" si="289"/>
        <v>1.8550631025809436E-3</v>
      </c>
      <c r="W102" s="5">
        <f t="shared" si="290"/>
        <v>2.490973467949905E-3</v>
      </c>
      <c r="X102" s="5">
        <f t="shared" si="291"/>
        <v>4.1028223603722771E-3</v>
      </c>
      <c r="Y102" s="5">
        <f t="shared" si="292"/>
        <v>3.3788299107466195E-3</v>
      </c>
      <c r="Z102" s="5">
        <f t="shared" si="293"/>
        <v>8.6596509889359616E-2</v>
      </c>
      <c r="AA102" s="5">
        <f t="shared" si="294"/>
        <v>4.3702227335978859E-2</v>
      </c>
      <c r="AB102" s="5">
        <f t="shared" si="295"/>
        <v>1.1027492196658677E-2</v>
      </c>
      <c r="AC102" s="5">
        <f t="shared" si="296"/>
        <v>9.637302690106679E-5</v>
      </c>
      <c r="AD102" s="5">
        <f t="shared" si="297"/>
        <v>3.1427677894676473E-4</v>
      </c>
      <c r="AE102" s="5">
        <f t="shared" si="298"/>
        <v>5.1763770774715151E-4</v>
      </c>
      <c r="AF102" s="5">
        <f t="shared" si="299"/>
        <v>4.2629429603374132E-4</v>
      </c>
      <c r="AG102" s="5">
        <f t="shared" si="300"/>
        <v>2.3404635341296831E-4</v>
      </c>
      <c r="AH102" s="5">
        <f t="shared" si="301"/>
        <v>3.5657756061596171E-2</v>
      </c>
      <c r="AI102" s="5">
        <f t="shared" si="302"/>
        <v>1.7995221328039112E-2</v>
      </c>
      <c r="AJ102" s="5">
        <f t="shared" si="303"/>
        <v>4.5407791517464617E-3</v>
      </c>
      <c r="AK102" s="5">
        <f t="shared" si="304"/>
        <v>7.6385743115066102E-4</v>
      </c>
      <c r="AL102" s="5">
        <f t="shared" si="305"/>
        <v>3.2042934780693413E-6</v>
      </c>
      <c r="AM102" s="5">
        <f t="shared" si="306"/>
        <v>3.1720897891840578E-5</v>
      </c>
      <c r="AN102" s="5">
        <f t="shared" si="307"/>
        <v>5.2246726364709172E-5</v>
      </c>
      <c r="AO102" s="5">
        <f t="shared" si="308"/>
        <v>4.3027161859295152E-5</v>
      </c>
      <c r="AP102" s="5">
        <f t="shared" si="309"/>
        <v>2.36230004120921E-5</v>
      </c>
      <c r="AQ102" s="5">
        <f t="shared" si="310"/>
        <v>9.7272186513473723E-6</v>
      </c>
      <c r="AR102" s="5">
        <f t="shared" si="311"/>
        <v>1.1746206113597911E-2</v>
      </c>
      <c r="AS102" s="5">
        <f t="shared" si="312"/>
        <v>5.9278990639182304E-3</v>
      </c>
      <c r="AT102" s="5">
        <f t="shared" si="313"/>
        <v>1.4958015793424177E-3</v>
      </c>
      <c r="AU102" s="5">
        <f t="shared" si="314"/>
        <v>2.5162623279490382E-4</v>
      </c>
      <c r="AV102" s="5">
        <f t="shared" si="315"/>
        <v>3.1746737955573233E-5</v>
      </c>
      <c r="AW102" s="5">
        <f t="shared" si="316"/>
        <v>7.3985494349370732E-8</v>
      </c>
      <c r="AX102" s="5">
        <f t="shared" si="317"/>
        <v>2.6680711357801207E-6</v>
      </c>
      <c r="AY102" s="5">
        <f t="shared" si="318"/>
        <v>4.3945156605588864E-6</v>
      </c>
      <c r="AZ102" s="5">
        <f t="shared" si="319"/>
        <v>3.6190504128464175E-6</v>
      </c>
      <c r="BA102" s="5">
        <f t="shared" si="320"/>
        <v>1.9869502356122521E-6</v>
      </c>
      <c r="BB102" s="5">
        <f t="shared" si="321"/>
        <v>8.1816446065222214E-7</v>
      </c>
      <c r="BC102" s="5">
        <f t="shared" si="322"/>
        <v>2.6951579266627233E-7</v>
      </c>
      <c r="BD102" s="5">
        <f t="shared" si="323"/>
        <v>3.2244821627957108E-3</v>
      </c>
      <c r="BE102" s="5">
        <f t="shared" si="324"/>
        <v>1.6272832784987549E-3</v>
      </c>
      <c r="BF102" s="5">
        <f t="shared" si="325"/>
        <v>4.1061645479622167E-4</v>
      </c>
      <c r="BG102" s="5">
        <f t="shared" si="326"/>
        <v>6.9074583869201681E-5</v>
      </c>
      <c r="BH102" s="5">
        <f t="shared" si="327"/>
        <v>8.7148811518121836E-6</v>
      </c>
      <c r="BI102" s="5">
        <f t="shared" si="328"/>
        <v>8.7961909270740944E-7</v>
      </c>
      <c r="BJ102" s="8">
        <f t="shared" si="329"/>
        <v>0.10951927558651396</v>
      </c>
      <c r="BK102" s="8">
        <f t="shared" si="330"/>
        <v>0.2349818921863118</v>
      </c>
      <c r="BL102" s="8">
        <f t="shared" si="331"/>
        <v>0.56733358125392308</v>
      </c>
      <c r="BM102" s="8">
        <f t="shared" si="332"/>
        <v>0.36274649356885497</v>
      </c>
      <c r="BN102" s="8">
        <f t="shared" si="333"/>
        <v>0.63568044481708708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1.4861</v>
      </c>
      <c r="F103">
        <f>VLOOKUP(B103,home!$B$2:$E$405,3,FALSE)</f>
        <v>1.0467</v>
      </c>
      <c r="G103">
        <f>VLOOKUP(C103,away!$B$2:$E$405,4,FALSE)</f>
        <v>0.8075</v>
      </c>
      <c r="H103">
        <f>VLOOKUP(A103,away!$A$2:$E$405,3,FALSE)</f>
        <v>1.0625</v>
      </c>
      <c r="I103">
        <f>VLOOKUP(C103,away!$B$2:$E$405,3,FALSE)</f>
        <v>0.65880000000000005</v>
      </c>
      <c r="J103">
        <f>VLOOKUP(B103,home!$B$2:$E$405,4,FALSE)</f>
        <v>1.2548999999999999</v>
      </c>
      <c r="K103" s="3">
        <f t="shared" si="278"/>
        <v>1.2560669525249999</v>
      </c>
      <c r="L103" s="3">
        <f t="shared" si="279"/>
        <v>0.87839862749999997</v>
      </c>
      <c r="M103" s="5">
        <f t="shared" si="280"/>
        <v>0.11830779953628276</v>
      </c>
      <c r="N103" s="5">
        <f t="shared" si="281"/>
        <v>0.14860251722347725</v>
      </c>
      <c r="O103" s="5">
        <f t="shared" si="282"/>
        <v>0.10392140873521591</v>
      </c>
      <c r="P103" s="5">
        <f t="shared" si="283"/>
        <v>0.13053224717214754</v>
      </c>
      <c r="Q103" s="5">
        <f t="shared" si="284"/>
        <v>9.3327355473218451E-2</v>
      </c>
      <c r="R103" s="5">
        <f t="shared" si="285"/>
        <v>4.5642211400440079E-2</v>
      </c>
      <c r="S103" s="5">
        <f t="shared" si="286"/>
        <v>3.600495406599373E-2</v>
      </c>
      <c r="T103" s="5">
        <f t="shared" si="287"/>
        <v>8.1978620955879697E-2</v>
      </c>
      <c r="U103" s="5">
        <f t="shared" si="288"/>
        <v>5.732967338025257E-2</v>
      </c>
      <c r="V103" s="5">
        <f t="shared" si="289"/>
        <v>4.4139172771602729E-3</v>
      </c>
      <c r="W103" s="5">
        <f t="shared" si="290"/>
        <v>3.9075135658820953E-2</v>
      </c>
      <c r="X103" s="5">
        <f t="shared" si="291"/>
        <v>3.432354553208463E-2</v>
      </c>
      <c r="Y103" s="5">
        <f t="shared" si="292"/>
        <v>1.5074877643158449E-2</v>
      </c>
      <c r="Z103" s="5">
        <f t="shared" si="293"/>
        <v>1.3364018616737142E-2</v>
      </c>
      <c r="AA103" s="5">
        <f t="shared" si="294"/>
        <v>1.6786102137412384E-2</v>
      </c>
      <c r="AB103" s="5">
        <f t="shared" si="295"/>
        <v>1.054223407825648E-2</v>
      </c>
      <c r="AC103" s="5">
        <f t="shared" si="296"/>
        <v>3.04374766117491E-4</v>
      </c>
      <c r="AD103" s="5">
        <f t="shared" si="297"/>
        <v>1.227024664161905E-2</v>
      </c>
      <c r="AE103" s="5">
        <f t="shared" si="298"/>
        <v>1.0778167809084657E-2</v>
      </c>
      <c r="AF103" s="5">
        <f t="shared" si="299"/>
        <v>4.7337639052323225E-3</v>
      </c>
      <c r="AG103" s="5">
        <f t="shared" si="300"/>
        <v>1.3860439057550374E-3</v>
      </c>
      <c r="AH103" s="5">
        <f t="shared" si="301"/>
        <v>2.934733902706588E-3</v>
      </c>
      <c r="AI103" s="5">
        <f t="shared" si="302"/>
        <v>3.6862222696444629E-3</v>
      </c>
      <c r="AJ103" s="5">
        <f t="shared" si="303"/>
        <v>2.3150709862810545E-3</v>
      </c>
      <c r="AK103" s="5">
        <f t="shared" si="304"/>
        <v>9.6929471953902991E-4</v>
      </c>
      <c r="AL103" s="5">
        <f t="shared" si="305"/>
        <v>1.3433001834043341E-5</v>
      </c>
      <c r="AM103" s="5">
        <f t="shared" si="306"/>
        <v>3.0824502611737112E-3</v>
      </c>
      <c r="AN103" s="5">
        <f t="shared" si="307"/>
        <v>2.707620078752004E-3</v>
      </c>
      <c r="AO103" s="5">
        <f t="shared" si="308"/>
        <v>1.1891848804836012E-3</v>
      </c>
      <c r="AP103" s="5">
        <f t="shared" si="309"/>
        <v>3.4819278895351568E-4</v>
      </c>
      <c r="AQ103" s="5">
        <f t="shared" si="310"/>
        <v>7.6463016980541311E-5</v>
      </c>
      <c r="AR103" s="5">
        <f t="shared" si="311"/>
        <v>5.1557324644303717E-4</v>
      </c>
      <c r="AS103" s="5">
        <f t="shared" si="312"/>
        <v>6.4759451646312642E-4</v>
      </c>
      <c r="AT103" s="5">
        <f t="shared" si="313"/>
        <v>4.0671103538287006E-4</v>
      </c>
      <c r="AU103" s="5">
        <f t="shared" si="314"/>
        <v>1.702854302572163E-4</v>
      </c>
      <c r="AV103" s="5">
        <f t="shared" si="315"/>
        <v>5.3472475360647539E-5</v>
      </c>
      <c r="AW103" s="5">
        <f t="shared" si="316"/>
        <v>4.1169444884398727E-7</v>
      </c>
      <c r="AX103" s="5">
        <f t="shared" si="317"/>
        <v>6.4529398431039178E-4</v>
      </c>
      <c r="AY103" s="5">
        <f t="shared" si="318"/>
        <v>5.6682535015225471E-4</v>
      </c>
      <c r="AZ103" s="5">
        <f t="shared" si="319"/>
        <v>2.489493048029737E-4</v>
      </c>
      <c r="BA103" s="5">
        <f t="shared" si="320"/>
        <v>7.2892242552003757E-5</v>
      </c>
      <c r="BB103" s="5">
        <f t="shared" si="321"/>
        <v>1.6007111453269297E-5</v>
      </c>
      <c r="BC103" s="5">
        <f t="shared" si="322"/>
        <v>2.8121249461582573E-6</v>
      </c>
      <c r="BD103" s="5">
        <f t="shared" si="323"/>
        <v>7.5479805341880504E-5</v>
      </c>
      <c r="BE103" s="5">
        <f t="shared" si="324"/>
        <v>9.4807689072956032E-5</v>
      </c>
      <c r="BF103" s="5">
        <f t="shared" si="325"/>
        <v>5.9542402544902814E-5</v>
      </c>
      <c r="BG103" s="5">
        <f t="shared" si="326"/>
        <v>2.4929748036864288E-5</v>
      </c>
      <c r="BH103" s="5">
        <f t="shared" si="327"/>
        <v>7.8283581609700578E-6</v>
      </c>
      <c r="BI103" s="5">
        <f t="shared" si="328"/>
        <v>1.9665883957047749E-6</v>
      </c>
      <c r="BJ103" s="8">
        <f t="shared" si="329"/>
        <v>0.45050696589289102</v>
      </c>
      <c r="BK103" s="8">
        <f t="shared" si="330"/>
        <v>0.2901435511696881</v>
      </c>
      <c r="BL103" s="8">
        <f t="shared" si="331"/>
        <v>0.24618514290520874</v>
      </c>
      <c r="BM103" s="8">
        <f t="shared" si="332"/>
        <v>0.35929972538803961</v>
      </c>
      <c r="BN103" s="8">
        <f t="shared" si="333"/>
        <v>0.64033353954078198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1.4861</v>
      </c>
      <c r="F104">
        <f>VLOOKUP(B104,home!$B$2:$E$405,3,FALSE)</f>
        <v>0.74770000000000003</v>
      </c>
      <c r="G104">
        <f>VLOOKUP(C104,away!$B$2:$E$405,4,FALSE)</f>
        <v>0.84109999999999996</v>
      </c>
      <c r="H104">
        <f>VLOOKUP(A104,away!$A$2:$E$405,3,FALSE)</f>
        <v>1.0625</v>
      </c>
      <c r="I104">
        <f>VLOOKUP(C104,away!$B$2:$E$405,3,FALSE)</f>
        <v>1.0588</v>
      </c>
      <c r="J104">
        <f>VLOOKUP(B104,home!$B$2:$E$405,4,FALSE)</f>
        <v>1.1503000000000001</v>
      </c>
      <c r="K104" s="3">
        <f t="shared" si="278"/>
        <v>0.9345941274670001</v>
      </c>
      <c r="L104" s="3">
        <f t="shared" si="279"/>
        <v>1.2940587425000001</v>
      </c>
      <c r="M104" s="5">
        <f t="shared" si="280"/>
        <v>0.10767338252637042</v>
      </c>
      <c r="N104" s="5">
        <f t="shared" si="281"/>
        <v>0.10063091099365369</v>
      </c>
      <c r="O104" s="5">
        <f t="shared" si="282"/>
        <v>0.13933568199279639</v>
      </c>
      <c r="P104" s="5">
        <f t="shared" si="283"/>
        <v>0.13022231013707694</v>
      </c>
      <c r="Q104" s="5">
        <f t="shared" si="284"/>
        <v>4.7024529228161555E-2</v>
      </c>
      <c r="R104" s="5">
        <f t="shared" si="285"/>
        <v>9.0154278712489017E-2</v>
      </c>
      <c r="S104" s="5">
        <f t="shared" si="286"/>
        <v>3.93733568583765E-2</v>
      </c>
      <c r="T104" s="5">
        <f t="shared" si="287"/>
        <v>6.0852503159649247E-2</v>
      </c>
      <c r="U104" s="5">
        <f t="shared" si="288"/>
        <v>8.4257659450715408E-2</v>
      </c>
      <c r="V104" s="5">
        <f t="shared" si="289"/>
        <v>5.2909903880361715E-3</v>
      </c>
      <c r="W104" s="5">
        <f t="shared" si="290"/>
        <v>1.46496162878467E-2</v>
      </c>
      <c r="X104" s="5">
        <f t="shared" si="291"/>
        <v>1.8957464031558423E-2</v>
      </c>
      <c r="Y104" s="5">
        <f t="shared" si="292"/>
        <v>1.2266036032833738E-2</v>
      </c>
      <c r="Z104" s="5">
        <f t="shared" si="293"/>
        <v>3.8888310847226014E-2</v>
      </c>
      <c r="AA104" s="5">
        <f t="shared" si="294"/>
        <v>3.6344786944928674E-2</v>
      </c>
      <c r="AB104" s="5">
        <f t="shared" si="295"/>
        <v>1.6983812221384814E-2</v>
      </c>
      <c r="AC104" s="5">
        <f t="shared" si="296"/>
        <v>3.9993925093000261E-4</v>
      </c>
      <c r="AD104" s="5">
        <f t="shared" si="297"/>
        <v>3.4228613380666091E-3</v>
      </c>
      <c r="AE104" s="5">
        <f t="shared" si="298"/>
        <v>4.4293836388903437E-3</v>
      </c>
      <c r="AF104" s="5">
        <f t="shared" si="299"/>
        <v>2.865941310896257E-3</v>
      </c>
      <c r="AG104" s="5">
        <f t="shared" si="300"/>
        <v>1.2362321362857371E-3</v>
      </c>
      <c r="AH104" s="5">
        <f t="shared" si="301"/>
        <v>1.2580939658227607E-2</v>
      </c>
      <c r="AI104" s="5">
        <f t="shared" si="302"/>
        <v>1.175807232259621E-2</v>
      </c>
      <c r="AJ104" s="5">
        <f t="shared" si="303"/>
        <v>5.4945126715153433E-3</v>
      </c>
      <c r="AK104" s="5">
        <f t="shared" si="304"/>
        <v>1.7117130920304196E-3</v>
      </c>
      <c r="AL104" s="5">
        <f t="shared" si="305"/>
        <v>1.9347776376521574E-5</v>
      </c>
      <c r="AM104" s="5">
        <f t="shared" si="306"/>
        <v>6.3979722113817852E-4</v>
      </c>
      <c r="AN104" s="5">
        <f t="shared" si="307"/>
        <v>8.2793518744106573E-4</v>
      </c>
      <c r="AO104" s="5">
        <f t="shared" si="308"/>
        <v>5.3569838376574372E-4</v>
      </c>
      <c r="AP104" s="5">
        <f t="shared" si="309"/>
        <v>2.310750589517269E-4</v>
      </c>
      <c r="AQ104" s="5">
        <f t="shared" si="310"/>
        <v>7.4756175052546311E-5</v>
      </c>
      <c r="AR104" s="5">
        <f t="shared" si="311"/>
        <v>3.2560949907188769E-3</v>
      </c>
      <c r="AS104" s="5">
        <f t="shared" si="312"/>
        <v>3.0431272568005783E-3</v>
      </c>
      <c r="AT104" s="5">
        <f t="shared" si="313"/>
        <v>1.422044431670291E-3</v>
      </c>
      <c r="AU104" s="5">
        <f t="shared" si="314"/>
        <v>4.4301145827873396E-4</v>
      </c>
      <c r="AV104" s="5">
        <f t="shared" si="315"/>
        <v>1.0350897682697414E-4</v>
      </c>
      <c r="AW104" s="5">
        <f t="shared" si="316"/>
        <v>6.499883868567746E-7</v>
      </c>
      <c r="AX104" s="5">
        <f t="shared" si="317"/>
        <v>9.9658454274241163E-5</v>
      </c>
      <c r="AY104" s="5">
        <f t="shared" si="318"/>
        <v>1.289638940176183E-4</v>
      </c>
      <c r="AZ104" s="5">
        <f t="shared" si="319"/>
        <v>8.3443427260171206E-5</v>
      </c>
      <c r="BA104" s="5">
        <f t="shared" si="320"/>
        <v>3.599356551672912E-5</v>
      </c>
      <c r="BB104" s="5">
        <f t="shared" si="321"/>
        <v>1.1644447032667469E-5</v>
      </c>
      <c r="BC104" s="5">
        <f t="shared" si="322"/>
        <v>3.0137196968403015E-6</v>
      </c>
      <c r="BD104" s="5">
        <f t="shared" si="323"/>
        <v>7.0226303152503753E-4</v>
      </c>
      <c r="BE104" s="5">
        <f t="shared" si="324"/>
        <v>6.5633090520047285E-4</v>
      </c>
      <c r="BF104" s="5">
        <f t="shared" si="325"/>
        <v>3.0670150483773112E-4</v>
      </c>
      <c r="BG104" s="5">
        <f t="shared" si="326"/>
        <v>9.5547141768878414E-5</v>
      </c>
      <c r="BH104" s="5">
        <f t="shared" si="327"/>
        <v>2.2324449398362665E-5</v>
      </c>
      <c r="BI104" s="5">
        <f t="shared" si="328"/>
        <v>4.1728598613287922E-6</v>
      </c>
      <c r="BJ104" s="8">
        <f t="shared" si="329"/>
        <v>0.26900745769198986</v>
      </c>
      <c r="BK104" s="8">
        <f t="shared" si="330"/>
        <v>0.28310829083118416</v>
      </c>
      <c r="BL104" s="8">
        <f t="shared" si="331"/>
        <v>0.40867658407357116</v>
      </c>
      <c r="BM104" s="8">
        <f t="shared" si="332"/>
        <v>0.38451123594779241</v>
      </c>
      <c r="BN104" s="8">
        <f t="shared" si="333"/>
        <v>0.61504109359054804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1.5981000000000001</v>
      </c>
      <c r="F105">
        <f>VLOOKUP(B105,home!$B$2:$E$405,3,FALSE)</f>
        <v>0.83430000000000004</v>
      </c>
      <c r="G105">
        <f>VLOOKUP(C105,away!$B$2:$E$405,4,FALSE)</f>
        <v>0.85329999999999995</v>
      </c>
      <c r="H105">
        <f>VLOOKUP(A105,away!$A$2:$E$405,3,FALSE)</f>
        <v>1.1214999999999999</v>
      </c>
      <c r="I105">
        <f>VLOOKUP(C105,away!$B$2:$E$405,3,FALSE)</f>
        <v>1.0538000000000001</v>
      </c>
      <c r="J105">
        <f>VLOOKUP(B105,home!$B$2:$E$405,4,FALSE)</f>
        <v>1.6347</v>
      </c>
      <c r="K105" s="3">
        <f t="shared" si="278"/>
        <v>1.1377004784389999</v>
      </c>
      <c r="L105" s="3">
        <f t="shared" si="279"/>
        <v>1.9319484534900002</v>
      </c>
      <c r="M105" s="5">
        <f t="shared" si="280"/>
        <v>4.6437454703731035E-2</v>
      </c>
      <c r="N105" s="5">
        <f t="shared" si="281"/>
        <v>5.2831914433924189E-2</v>
      </c>
      <c r="O105" s="5">
        <f t="shared" si="282"/>
        <v>8.9714768798885111E-2</v>
      </c>
      <c r="P105" s="5">
        <f t="shared" si="283"/>
        <v>0.10206853538553587</v>
      </c>
      <c r="Q105" s="5">
        <f t="shared" si="284"/>
        <v>3.0053447164161935E-2</v>
      </c>
      <c r="R105" s="5">
        <f t="shared" si="285"/>
        <v>8.6662154418109524E-2</v>
      </c>
      <c r="S105" s="5">
        <f t="shared" si="286"/>
        <v>5.6086116165359905E-2</v>
      </c>
      <c r="T105" s="5">
        <f t="shared" si="287"/>
        <v>5.8061710770846091E-2</v>
      </c>
      <c r="U105" s="5">
        <f t="shared" si="288"/>
        <v>9.8595574544037709E-2</v>
      </c>
      <c r="V105" s="5">
        <f t="shared" si="289"/>
        <v>1.3697343063037245E-2</v>
      </c>
      <c r="W105" s="5">
        <f t="shared" si="290"/>
        <v>1.1397273739136078E-2</v>
      </c>
      <c r="X105" s="5">
        <f t="shared" si="291"/>
        <v>2.2018945374326141E-2</v>
      </c>
      <c r="Y105" s="5">
        <f t="shared" si="292"/>
        <v>2.1269733731705095E-2</v>
      </c>
      <c r="Z105" s="5">
        <f t="shared" si="293"/>
        <v>5.5808938401392741E-2</v>
      </c>
      <c r="AA105" s="5">
        <f t="shared" si="294"/>
        <v>6.3493855920437201E-2</v>
      </c>
      <c r="AB105" s="5">
        <f t="shared" si="295"/>
        <v>3.6118495129309175E-2</v>
      </c>
      <c r="AC105" s="5">
        <f t="shared" si="296"/>
        <v>1.881654251451029E-3</v>
      </c>
      <c r="AD105" s="5">
        <f t="shared" si="297"/>
        <v>3.2416709464788418E-3</v>
      </c>
      <c r="AE105" s="5">
        <f t="shared" si="298"/>
        <v>6.2627411717732636E-3</v>
      </c>
      <c r="AF105" s="5">
        <f t="shared" si="299"/>
        <v>6.0496465607077551E-3</v>
      </c>
      <c r="AG105" s="5">
        <f t="shared" si="300"/>
        <v>3.8958684390401474E-3</v>
      </c>
      <c r="AH105" s="5">
        <f t="shared" si="301"/>
        <v>2.6954998058872356E-2</v>
      </c>
      <c r="AI105" s="5">
        <f t="shared" si="302"/>
        <v>3.0666714187901397E-2</v>
      </c>
      <c r="AJ105" s="5">
        <f t="shared" si="303"/>
        <v>1.7444767701863748E-2</v>
      </c>
      <c r="AK105" s="5">
        <f t="shared" si="304"/>
        <v>6.6156401868891984E-3</v>
      </c>
      <c r="AL105" s="5">
        <f t="shared" si="305"/>
        <v>1.6543343710191961E-4</v>
      </c>
      <c r="AM105" s="5">
        <f t="shared" si="306"/>
        <v>7.376101173501567E-4</v>
      </c>
      <c r="AN105" s="5">
        <f t="shared" si="307"/>
        <v>1.4250247254932128E-3</v>
      </c>
      <c r="AO105" s="5">
        <f t="shared" si="308"/>
        <v>1.3765371573008125E-3</v>
      </c>
      <c r="AP105" s="5">
        <f t="shared" si="309"/>
        <v>8.8646627740627496E-4</v>
      </c>
      <c r="AQ105" s="5">
        <f t="shared" si="310"/>
        <v>4.2815178842652273E-4</v>
      </c>
      <c r="AR105" s="5">
        <f t="shared" si="311"/>
        <v>1.0415133362732878E-2</v>
      </c>
      <c r="AS105" s="5">
        <f t="shared" si="312"/>
        <v>1.1849302209787187E-2</v>
      </c>
      <c r="AT105" s="5">
        <f t="shared" si="313"/>
        <v>6.7404783966215926E-3</v>
      </c>
      <c r="AU105" s="5">
        <f t="shared" si="314"/>
        <v>2.556215165581376E-3</v>
      </c>
      <c r="AV105" s="5">
        <f t="shared" si="315"/>
        <v>7.2705180421873971E-4</v>
      </c>
      <c r="AW105" s="5">
        <f t="shared" si="316"/>
        <v>1.0100532435698956E-5</v>
      </c>
      <c r="AX105" s="5">
        <f t="shared" si="317"/>
        <v>1.3986323056845333E-4</v>
      </c>
      <c r="AY105" s="5">
        <f t="shared" si="318"/>
        <v>2.7020855199683873E-4</v>
      </c>
      <c r="AZ105" s="5">
        <f t="shared" si="319"/>
        <v>2.6101449707503251E-4</v>
      </c>
      <c r="BA105" s="5">
        <f t="shared" si="320"/>
        <v>1.6808885132085969E-4</v>
      </c>
      <c r="BB105" s="5">
        <f t="shared" si="321"/>
        <v>8.1184749089561391E-5</v>
      </c>
      <c r="BC105" s="5">
        <f t="shared" si="322"/>
        <v>3.1368950090110354E-5</v>
      </c>
      <c r="BD105" s="5">
        <f t="shared" si="323"/>
        <v>3.3535834655039828E-3</v>
      </c>
      <c r="BE105" s="5">
        <f t="shared" si="324"/>
        <v>3.8153735131890012E-3</v>
      </c>
      <c r="BF105" s="5">
        <f t="shared" si="325"/>
        <v>2.1703761356893078E-3</v>
      </c>
      <c r="BG105" s="5">
        <f t="shared" si="326"/>
        <v>8.2307932265543763E-4</v>
      </c>
      <c r="BH105" s="5">
        <f t="shared" si="327"/>
        <v>2.3410443479458486E-4</v>
      </c>
      <c r="BI105" s="5">
        <f t="shared" si="328"/>
        <v>5.3268145494098166E-5</v>
      </c>
      <c r="BJ105" s="8">
        <f t="shared" si="329"/>
        <v>0.22088847122821734</v>
      </c>
      <c r="BK105" s="8">
        <f t="shared" si="330"/>
        <v>0.22060674555821386</v>
      </c>
      <c r="BL105" s="8">
        <f t="shared" si="331"/>
        <v>0.49900493490257364</v>
      </c>
      <c r="BM105" s="8">
        <f t="shared" si="332"/>
        <v>0.58828070716648895</v>
      </c>
      <c r="BN105" s="8">
        <f t="shared" si="333"/>
        <v>0.40776827490434764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1.5981000000000001</v>
      </c>
      <c r="F106">
        <f>VLOOKUP(B106,home!$B$2:$E$405,3,FALSE)</f>
        <v>1.1946000000000001</v>
      </c>
      <c r="G106">
        <f>VLOOKUP(C106,away!$B$2:$E$405,4,FALSE)</f>
        <v>1.0808</v>
      </c>
      <c r="H106">
        <f>VLOOKUP(A106,away!$A$2:$E$405,3,FALSE)</f>
        <v>1.1214999999999999</v>
      </c>
      <c r="I106">
        <f>VLOOKUP(C106,away!$B$2:$E$405,3,FALSE)</f>
        <v>0.89170000000000005</v>
      </c>
      <c r="J106">
        <f>VLOOKUP(B106,home!$B$2:$E$405,4,FALSE)</f>
        <v>0.64849999999999997</v>
      </c>
      <c r="K106" s="3">
        <f t="shared" si="278"/>
        <v>2.0633447530080002</v>
      </c>
      <c r="L106" s="3">
        <f t="shared" si="279"/>
        <v>0.64852694517499998</v>
      </c>
      <c r="M106" s="5">
        <f t="shared" si="280"/>
        <v>6.6412386369775783E-2</v>
      </c>
      <c r="N106" s="5">
        <f t="shared" si="281"/>
        <v>0.13703164895081688</v>
      </c>
      <c r="O106" s="5">
        <f t="shared" si="282"/>
        <v>4.3070222054172498E-2</v>
      </c>
      <c r="P106" s="5">
        <f t="shared" si="283"/>
        <v>8.886871668636627E-2</v>
      </c>
      <c r="Q106" s="5">
        <f t="shared" si="284"/>
        <v>0.14137176692935116</v>
      </c>
      <c r="R106" s="5">
        <f t="shared" si="285"/>
        <v>1.3966099768400698E-2</v>
      </c>
      <c r="S106" s="5">
        <f t="shared" si="286"/>
        <v>2.9729577708247541E-2</v>
      </c>
      <c r="T106" s="5">
        <f t="shared" si="287"/>
        <v>9.1683400140684213E-2</v>
      </c>
      <c r="U106" s="5">
        <f t="shared" si="288"/>
        <v>2.8816878677115826E-2</v>
      </c>
      <c r="V106" s="5">
        <f t="shared" si="289"/>
        <v>4.4202420712590746E-3</v>
      </c>
      <c r="W106" s="5">
        <f t="shared" si="290"/>
        <v>9.7232897839048885E-2</v>
      </c>
      <c r="X106" s="5">
        <f t="shared" si="291"/>
        <v>6.3058154206071235E-2</v>
      </c>
      <c r="Y106" s="5">
        <f t="shared" si="292"/>
        <v>2.0447456057818721E-2</v>
      </c>
      <c r="Z106" s="5">
        <f t="shared" si="293"/>
        <v>3.0191306729367268E-3</v>
      </c>
      <c r="AA106" s="5">
        <f t="shared" si="294"/>
        <v>6.2295074326495069E-3</v>
      </c>
      <c r="AB106" s="5">
        <f t="shared" si="295"/>
        <v>6.4268107374908512E-3</v>
      </c>
      <c r="AC106" s="5">
        <f t="shared" si="296"/>
        <v>3.6967994769896957E-4</v>
      </c>
      <c r="AD106" s="5">
        <f t="shared" si="297"/>
        <v>5.0156247393991112E-2</v>
      </c>
      <c r="AE106" s="5">
        <f t="shared" si="298"/>
        <v>3.2527677903866611E-2</v>
      </c>
      <c r="AF106" s="5">
        <f t="shared" si="299"/>
        <v>1.0547537792315478E-2</v>
      </c>
      <c r="AG106" s="5">
        <f t="shared" si="300"/>
        <v>2.2801208211894069E-3</v>
      </c>
      <c r="AH106" s="5">
        <f t="shared" si="301"/>
        <v>4.8949689810094926E-4</v>
      </c>
      <c r="AI106" s="5">
        <f t="shared" si="302"/>
        <v>1.0100008563102853E-3</v>
      </c>
      <c r="AJ106" s="5">
        <f t="shared" si="303"/>
        <v>1.0419899837007076E-3</v>
      </c>
      <c r="AK106" s="5">
        <f t="shared" si="304"/>
        <v>7.1666152185191547E-4</v>
      </c>
      <c r="AL106" s="5">
        <f t="shared" si="305"/>
        <v>1.9787262185562281E-5</v>
      </c>
      <c r="AM106" s="5">
        <f t="shared" si="306"/>
        <v>2.0697925978192533E-2</v>
      </c>
      <c r="AN106" s="5">
        <f t="shared" si="307"/>
        <v>1.3423162706095478E-2</v>
      </c>
      <c r="AO106" s="5">
        <f t="shared" si="308"/>
        <v>4.352641352185542E-3</v>
      </c>
      <c r="AP106" s="5">
        <f t="shared" si="309"/>
        <v>9.4093506652509029E-4</v>
      </c>
      <c r="AQ106" s="5">
        <f t="shared" si="310"/>
        <v>1.5255543607538803E-4</v>
      </c>
      <c r="AR106" s="5">
        <f t="shared" si="311"/>
        <v>6.3490385599609389E-5</v>
      </c>
      <c r="AS106" s="5">
        <f t="shared" si="312"/>
        <v>1.3100255399340873E-4</v>
      </c>
      <c r="AT106" s="5">
        <f t="shared" si="313"/>
        <v>1.3515171620647362E-4</v>
      </c>
      <c r="AU106" s="5">
        <f t="shared" si="314"/>
        <v>9.2954861498217875E-5</v>
      </c>
      <c r="AV106" s="5">
        <f t="shared" si="315"/>
        <v>4.7949481434733311E-5</v>
      </c>
      <c r="AW106" s="5">
        <f t="shared" si="316"/>
        <v>7.355005984779928E-7</v>
      </c>
      <c r="AX106" s="5">
        <f t="shared" si="317"/>
        <v>7.1178261608752643E-3</v>
      </c>
      <c r="AY106" s="5">
        <f t="shared" si="318"/>
        <v>4.616102056399134E-3</v>
      </c>
      <c r="AZ106" s="5">
        <f t="shared" si="319"/>
        <v>1.4968332826262823E-3</v>
      </c>
      <c r="BA106" s="5">
        <f t="shared" si="320"/>
        <v>3.2357890540596346E-4</v>
      </c>
      <c r="BB106" s="5">
        <f t="shared" si="321"/>
        <v>5.2462409761499939E-5</v>
      </c>
      <c r="BC106" s="5">
        <f t="shared" si="322"/>
        <v>6.8046572678289322E-6</v>
      </c>
      <c r="BD106" s="5">
        <f t="shared" si="323"/>
        <v>6.8625376368162447E-6</v>
      </c>
      <c r="BE106" s="5">
        <f t="shared" si="324"/>
        <v>1.4159781025244718E-5</v>
      </c>
      <c r="BF106" s="5">
        <f t="shared" si="325"/>
        <v>1.4608254941090472E-5</v>
      </c>
      <c r="BG106" s="5">
        <f t="shared" si="326"/>
        <v>1.0047288727767405E-5</v>
      </c>
      <c r="BH106" s="5">
        <f t="shared" si="327"/>
        <v>5.1827551195988253E-6</v>
      </c>
      <c r="BI106" s="5">
        <f t="shared" si="328"/>
        <v>2.1387621164299158E-6</v>
      </c>
      <c r="BJ106" s="8">
        <f t="shared" si="329"/>
        <v>0.69951773604656364</v>
      </c>
      <c r="BK106" s="8">
        <f t="shared" si="330"/>
        <v>0.19443649210193237</v>
      </c>
      <c r="BL106" s="8">
        <f t="shared" si="331"/>
        <v>0.10229121630809263</v>
      </c>
      <c r="BM106" s="8">
        <f t="shared" si="332"/>
        <v>0.50392836781484152</v>
      </c>
      <c r="BN106" s="8">
        <f t="shared" si="333"/>
        <v>0.49072084075888328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1.5981000000000001</v>
      </c>
      <c r="F107">
        <f>VLOOKUP(B107,home!$B$2:$E$405,3,FALSE)</f>
        <v>0.91449999999999998</v>
      </c>
      <c r="G107">
        <f>VLOOKUP(C107,away!$B$2:$E$405,4,FALSE)</f>
        <v>0.73</v>
      </c>
      <c r="H107">
        <f>VLOOKUP(A107,away!$A$2:$E$405,3,FALSE)</f>
        <v>1.1214999999999999</v>
      </c>
      <c r="I107">
        <f>VLOOKUP(C107,away!$B$2:$E$405,3,FALSE)</f>
        <v>1.3374999999999999</v>
      </c>
      <c r="J107">
        <f>VLOOKUP(B107,home!$B$2:$E$405,4,FALSE)</f>
        <v>0.75449999999999995</v>
      </c>
      <c r="K107" s="3">
        <f t="shared" si="278"/>
        <v>1.0668675884999999</v>
      </c>
      <c r="L107" s="3">
        <f t="shared" si="279"/>
        <v>1.1317547156249999</v>
      </c>
      <c r="M107" s="5">
        <f t="shared" si="280"/>
        <v>0.11095591661959528</v>
      </c>
      <c r="N107" s="5">
        <f t="shared" si="281"/>
        <v>0.11837527119375467</v>
      </c>
      <c r="O107" s="5">
        <f t="shared" si="282"/>
        <v>0.12557488186072127</v>
      </c>
      <c r="P107" s="5">
        <f t="shared" si="283"/>
        <v>0.13397177138692007</v>
      </c>
      <c r="Q107" s="5">
        <f t="shared" si="284"/>
        <v>6.3145370058257266E-2</v>
      </c>
      <c r="R107" s="5">
        <f t="shared" si="285"/>
        <v>7.1059982354961804E-2</v>
      </c>
      <c r="S107" s="5">
        <f t="shared" si="286"/>
        <v>4.0440465176102669E-2</v>
      </c>
      <c r="T107" s="5">
        <f t="shared" si="287"/>
        <v>7.1465070333318337E-2</v>
      </c>
      <c r="U107" s="5">
        <f t="shared" si="288"/>
        <v>7.5811592013890636E-2</v>
      </c>
      <c r="V107" s="5">
        <f t="shared" si="289"/>
        <v>5.4254587671850475E-3</v>
      </c>
      <c r="W107" s="5">
        <f t="shared" si="290"/>
        <v>2.2455916226331009E-2</v>
      </c>
      <c r="X107" s="5">
        <f t="shared" si="291"/>
        <v>2.5414589082830074E-2</v>
      </c>
      <c r="Y107" s="5">
        <f t="shared" si="292"/>
        <v>1.4381540520082291E-2</v>
      </c>
      <c r="Z107" s="5">
        <f t="shared" si="293"/>
        <v>2.6807490040819091E-2</v>
      </c>
      <c r="AA107" s="5">
        <f t="shared" si="294"/>
        <v>2.8600042253586425E-2</v>
      </c>
      <c r="AB107" s="5">
        <f t="shared" si="295"/>
        <v>1.5256229055040923E-2</v>
      </c>
      <c r="AC107" s="5">
        <f t="shared" si="296"/>
        <v>4.0942967698968008E-4</v>
      </c>
      <c r="AD107" s="5">
        <f t="shared" si="297"/>
        <v>5.9893722979859438E-3</v>
      </c>
      <c r="AE107" s="5">
        <f t="shared" si="298"/>
        <v>6.7785003418793345E-3</v>
      </c>
      <c r="AF107" s="5">
        <f t="shared" si="299"/>
        <v>3.8357998633938065E-3</v>
      </c>
      <c r="AG107" s="5">
        <f t="shared" si="300"/>
        <v>1.4470615278632233E-3</v>
      </c>
      <c r="AH107" s="5">
        <f t="shared" si="301"/>
        <v>7.5848758169418081E-3</v>
      </c>
      <c r="AI107" s="5">
        <f t="shared" si="302"/>
        <v>8.0920581718926729E-3</v>
      </c>
      <c r="AJ107" s="5">
        <f t="shared" si="303"/>
        <v>4.3165772939244259E-3</v>
      </c>
      <c r="AK107" s="5">
        <f t="shared" si="304"/>
        <v>1.5350721360476692E-3</v>
      </c>
      <c r="AL107" s="5">
        <f t="shared" si="305"/>
        <v>1.9774346697612636E-5</v>
      </c>
      <c r="AM107" s="5">
        <f t="shared" si="306"/>
        <v>1.2779734360361937E-3</v>
      </c>
      <c r="AN107" s="5">
        <f t="shared" si="307"/>
        <v>1.4463524626774466E-3</v>
      </c>
      <c r="AO107" s="5">
        <f t="shared" si="308"/>
        <v>8.184581100455162E-4</v>
      </c>
      <c r="AP107" s="5">
        <f t="shared" si="309"/>
        <v>3.0876460852851257E-4</v>
      </c>
      <c r="AQ107" s="5">
        <f t="shared" si="310"/>
        <v>8.7361450430062802E-5</v>
      </c>
      <c r="AR107" s="5">
        <f t="shared" si="311"/>
        <v>1.7168437946507816E-3</v>
      </c>
      <c r="AS107" s="5">
        <f t="shared" si="312"/>
        <v>1.8316449990302683E-3</v>
      </c>
      <c r="AT107" s="5">
        <f t="shared" si="313"/>
        <v>9.7706134155175323E-4</v>
      </c>
      <c r="AU107" s="5">
        <f t="shared" si="314"/>
        <v>3.4746502575929794E-4</v>
      </c>
      <c r="AV107" s="5">
        <f t="shared" si="315"/>
        <v>9.2674793529978124E-5</v>
      </c>
      <c r="AW107" s="5">
        <f t="shared" si="316"/>
        <v>6.6322742696414788E-7</v>
      </c>
      <c r="AX107" s="5">
        <f t="shared" si="317"/>
        <v>2.2723807297849873E-4</v>
      </c>
      <c r="AY107" s="5">
        <f t="shared" si="318"/>
        <v>2.5717776066295383E-4</v>
      </c>
      <c r="AZ107" s="5">
        <f t="shared" si="319"/>
        <v>1.4553107169208783E-4</v>
      </c>
      <c r="BA107" s="5">
        <f t="shared" si="320"/>
        <v>5.4901825552493434E-5</v>
      </c>
      <c r="BB107" s="5">
        <f t="shared" si="321"/>
        <v>1.553384999136389E-5</v>
      </c>
      <c r="BC107" s="5">
        <f t="shared" si="322"/>
        <v>3.516101595907487E-6</v>
      </c>
      <c r="BD107" s="5">
        <f t="shared" si="323"/>
        <v>3.2384101009792359E-4</v>
      </c>
      <c r="BE107" s="5">
        <f t="shared" si="324"/>
        <v>3.4549547750057583E-4</v>
      </c>
      <c r="BF107" s="5">
        <f t="shared" si="325"/>
        <v>1.8429896345934762E-4</v>
      </c>
      <c r="BG107" s="5">
        <f t="shared" si="326"/>
        <v>6.5540863569641265E-5</v>
      </c>
      <c r="BH107" s="5">
        <f t="shared" si="327"/>
        <v>1.7480855766187665E-5</v>
      </c>
      <c r="BI107" s="5">
        <f t="shared" si="328"/>
        <v>3.7299516872377914E-6</v>
      </c>
      <c r="BJ107" s="8">
        <f t="shared" si="329"/>
        <v>0.33793130019588707</v>
      </c>
      <c r="BK107" s="8">
        <f t="shared" si="330"/>
        <v>0.29147999373415329</v>
      </c>
      <c r="BL107" s="8">
        <f t="shared" si="331"/>
        <v>0.34373738803361048</v>
      </c>
      <c r="BM107" s="8">
        <f t="shared" si="332"/>
        <v>0.37661646399702364</v>
      </c>
      <c r="BN107" s="8">
        <f t="shared" si="333"/>
        <v>0.62308319347421037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1.2726999999999999</v>
      </c>
      <c r="F108">
        <f>VLOOKUP(B108,home!$B$2:$E$405,3,FALSE)</f>
        <v>0.94289999999999996</v>
      </c>
      <c r="G108">
        <f>VLOOKUP(C108,away!$B$2:$E$405,4,FALSE)</f>
        <v>0.94289999999999996</v>
      </c>
      <c r="H108">
        <f>VLOOKUP(A108,away!$A$2:$E$405,3,FALSE)</f>
        <v>0.89510000000000001</v>
      </c>
      <c r="I108">
        <f>VLOOKUP(C108,away!$B$2:$E$405,3,FALSE)</f>
        <v>0.22339999999999999</v>
      </c>
      <c r="J108">
        <f>VLOOKUP(B108,home!$B$2:$E$405,4,FALSE)</f>
        <v>0.89380000000000004</v>
      </c>
      <c r="K108" s="3">
        <f t="shared" si="278"/>
        <v>1.1315071838069999</v>
      </c>
      <c r="L108" s="3">
        <f t="shared" si="279"/>
        <v>0.17872902089199999</v>
      </c>
      <c r="M108" s="5">
        <f t="shared" si="280"/>
        <v>0.26975633114588105</v>
      </c>
      <c r="N108" s="5">
        <f t="shared" si="281"/>
        <v>0.30523122656898438</v>
      </c>
      <c r="O108" s="5">
        <f t="shared" si="282"/>
        <v>4.8213284945121448E-2</v>
      </c>
      <c r="P108" s="5">
        <f t="shared" si="283"/>
        <v>5.4553678270338801E-2</v>
      </c>
      <c r="Q108" s="5">
        <f t="shared" si="284"/>
        <v>0.17268566279251396</v>
      </c>
      <c r="R108" s="5">
        <f t="shared" si="285"/>
        <v>4.3085566061142801E-3</v>
      </c>
      <c r="S108" s="5">
        <f t="shared" si="286"/>
        <v>2.7581408378643335E-3</v>
      </c>
      <c r="T108" s="5">
        <f t="shared" si="287"/>
        <v>3.0863939432992097E-2</v>
      </c>
      <c r="U108" s="5">
        <f t="shared" si="288"/>
        <v>4.8751627516574149E-3</v>
      </c>
      <c r="V108" s="5">
        <f t="shared" si="289"/>
        <v>6.1976396440601434E-5</v>
      </c>
      <c r="W108" s="5">
        <f t="shared" si="290"/>
        <v>6.5131689330067591E-2</v>
      </c>
      <c r="X108" s="5">
        <f t="shared" si="291"/>
        <v>1.1640923063004904E-2</v>
      </c>
      <c r="Y108" s="5">
        <f t="shared" si="292"/>
        <v>1.040285390664984E-3</v>
      </c>
      <c r="Z108" s="5">
        <f t="shared" si="293"/>
        <v>2.5668803455618791E-4</v>
      </c>
      <c r="AA108" s="5">
        <f t="shared" si="294"/>
        <v>2.9044435509762605E-4</v>
      </c>
      <c r="AB108" s="5">
        <f t="shared" si="295"/>
        <v>1.6431993714457758E-4</v>
      </c>
      <c r="AC108" s="5">
        <f t="shared" si="296"/>
        <v>7.8335519907295357E-7</v>
      </c>
      <c r="AD108" s="5">
        <f t="shared" si="297"/>
        <v>1.8424243592614294E-2</v>
      </c>
      <c r="AE108" s="5">
        <f t="shared" si="298"/>
        <v>3.2929470179836576E-3</v>
      </c>
      <c r="AF108" s="5">
        <f t="shared" si="299"/>
        <v>2.9427259818672513E-4</v>
      </c>
      <c r="AG108" s="5">
        <f t="shared" si="300"/>
        <v>1.753168444975277E-5</v>
      </c>
      <c r="AH108" s="5">
        <f t="shared" si="301"/>
        <v>1.1469400272729831E-5</v>
      </c>
      <c r="AI108" s="5">
        <f t="shared" si="302"/>
        <v>1.2977708802551769E-5</v>
      </c>
      <c r="AJ108" s="5">
        <f t="shared" si="303"/>
        <v>7.3421853697213336E-6</v>
      </c>
      <c r="AK108" s="5">
        <f t="shared" si="304"/>
        <v>2.7692451635607817E-6</v>
      </c>
      <c r="AL108" s="5">
        <f t="shared" si="305"/>
        <v>6.3368162400625955E-9</v>
      </c>
      <c r="AM108" s="5">
        <f t="shared" si="306"/>
        <v>4.1694327962506286E-3</v>
      </c>
      <c r="AN108" s="5">
        <f t="shared" si="307"/>
        <v>7.4519864134886863E-4</v>
      </c>
      <c r="AO108" s="5">
        <f t="shared" si="308"/>
        <v>6.6594311769165978E-5</v>
      </c>
      <c r="AP108" s="5">
        <f t="shared" si="309"/>
        <v>3.9674453798265414E-6</v>
      </c>
      <c r="AQ108" s="5">
        <f t="shared" si="310"/>
        <v>1.7727440704472172E-7</v>
      </c>
      <c r="AR108" s="5">
        <f t="shared" si="311"/>
        <v>4.0998293619268806E-7</v>
      </c>
      <c r="AS108" s="5">
        <f t="shared" si="312"/>
        <v>4.6389863754031342E-7</v>
      </c>
      <c r="AT108" s="5">
        <f t="shared" si="313"/>
        <v>2.6245232046757216E-7</v>
      </c>
      <c r="AU108" s="5">
        <f t="shared" si="314"/>
        <v>9.8988895338624969E-8</v>
      </c>
      <c r="AV108" s="5">
        <f t="shared" si="315"/>
        <v>2.8001661548193344E-8</v>
      </c>
      <c r="AW108" s="5">
        <f t="shared" si="316"/>
        <v>3.5597623413010656E-11</v>
      </c>
      <c r="AX108" s="5">
        <f t="shared" si="317"/>
        <v>7.8629052689301612E-4</v>
      </c>
      <c r="AY108" s="5">
        <f t="shared" si="318"/>
        <v>1.4053293600824358E-4</v>
      </c>
      <c r="AZ108" s="5">
        <f t="shared" si="319"/>
        <v>1.2558657027915732E-5</v>
      </c>
      <c r="BA108" s="5">
        <f t="shared" si="320"/>
        <v>7.4819882477260444E-7</v>
      </c>
      <c r="BB108" s="5">
        <f t="shared" si="321"/>
        <v>3.3431210846038164E-8</v>
      </c>
      <c r="BC108" s="5">
        <f t="shared" si="322"/>
        <v>1.1950255163492823E-9</v>
      </c>
      <c r="BD108" s="5">
        <f t="shared" si="323"/>
        <v>1.221264146135774E-8</v>
      </c>
      <c r="BE108" s="5">
        <f t="shared" si="324"/>
        <v>1.38186915467855E-8</v>
      </c>
      <c r="BF108" s="5">
        <f t="shared" si="325"/>
        <v>7.8179743780004295E-9</v>
      </c>
      <c r="BG108" s="5">
        <f t="shared" si="326"/>
        <v>2.9486980571755169E-9</v>
      </c>
      <c r="BH108" s="5">
        <f t="shared" si="327"/>
        <v>8.3411825864296007E-10</v>
      </c>
      <c r="BI108" s="5">
        <f t="shared" si="328"/>
        <v>1.8876216035981872E-10</v>
      </c>
      <c r="BJ108" s="8">
        <f t="shared" si="329"/>
        <v>0.61454825688560821</v>
      </c>
      <c r="BK108" s="8">
        <f t="shared" si="330"/>
        <v>0.3272714492785484</v>
      </c>
      <c r="BL108" s="8">
        <f t="shared" si="331"/>
        <v>5.7887628280080851E-2</v>
      </c>
      <c r="BM108" s="8">
        <f t="shared" si="332"/>
        <v>0.14507474924942906</v>
      </c>
      <c r="BN108" s="8">
        <f t="shared" si="333"/>
        <v>0.85474874032895398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1.1616</v>
      </c>
      <c r="F109">
        <f>VLOOKUP(B109,home!$B$2:$E$405,3,FALSE)</f>
        <v>0.94699999999999995</v>
      </c>
      <c r="G109">
        <f>VLOOKUP(C109,away!$B$2:$E$405,4,FALSE)</f>
        <v>0.39129999999999998</v>
      </c>
      <c r="H109">
        <f>VLOOKUP(A109,away!$A$2:$E$405,3,FALSE)</f>
        <v>1.0606</v>
      </c>
      <c r="I109">
        <f>VLOOKUP(C109,away!$B$2:$E$405,3,FALSE)</f>
        <v>0.77139999999999997</v>
      </c>
      <c r="J109">
        <f>VLOOKUP(B109,home!$B$2:$E$405,4,FALSE)</f>
        <v>1.2257</v>
      </c>
      <c r="K109" s="3">
        <f t="shared" si="278"/>
        <v>0.43044377375999998</v>
      </c>
      <c r="L109" s="3">
        <f t="shared" si="279"/>
        <v>1.002802581788</v>
      </c>
      <c r="M109" s="5">
        <f t="shared" si="280"/>
        <v>0.23853330005022691</v>
      </c>
      <c r="N109" s="5">
        <f t="shared" si="281"/>
        <v>0.10267517384104605</v>
      </c>
      <c r="O109" s="5">
        <f t="shared" si="282"/>
        <v>0.23920180913277916</v>
      </c>
      <c r="P109" s="5">
        <f t="shared" si="283"/>
        <v>0.10296292941333267</v>
      </c>
      <c r="Q109" s="5">
        <f t="shared" si="284"/>
        <v>2.2097944649801946E-2</v>
      </c>
      <c r="R109" s="5">
        <f t="shared" si="285"/>
        <v>0.11993609588335566</v>
      </c>
      <c r="S109" s="5">
        <f t="shared" si="286"/>
        <v>1.1110990405891596E-2</v>
      </c>
      <c r="T109" s="5">
        <f t="shared" si="287"/>
        <v>2.2159875947029711E-2</v>
      </c>
      <c r="U109" s="5">
        <f t="shared" si="288"/>
        <v>5.1625745722072798E-2</v>
      </c>
      <c r="V109" s="5">
        <f t="shared" si="289"/>
        <v>5.3289560299134677E-4</v>
      </c>
      <c r="W109" s="5">
        <f t="shared" si="290"/>
        <v>3.170640895800117E-3</v>
      </c>
      <c r="X109" s="5">
        <f t="shared" si="291"/>
        <v>3.1795268762309734E-3</v>
      </c>
      <c r="Y109" s="5">
        <f t="shared" si="292"/>
        <v>1.5942188801743773E-3</v>
      </c>
      <c r="Z109" s="5">
        <f t="shared" si="293"/>
        <v>4.0090742200467398E-2</v>
      </c>
      <c r="AA109" s="5">
        <f t="shared" si="294"/>
        <v>1.7256810365608471E-2</v>
      </c>
      <c r="AB109" s="5">
        <f t="shared" si="295"/>
        <v>3.7140432884165977E-3</v>
      </c>
      <c r="AC109" s="5">
        <f t="shared" si="296"/>
        <v>1.4376528440662155E-5</v>
      </c>
      <c r="AD109" s="5">
        <f t="shared" si="297"/>
        <v>3.4119565810649728E-4</v>
      </c>
      <c r="AE109" s="5">
        <f t="shared" si="298"/>
        <v>3.4215188684405117E-4</v>
      </c>
      <c r="AF109" s="5">
        <f t="shared" si="299"/>
        <v>1.7155539774542502E-4</v>
      </c>
      <c r="AG109" s="5">
        <f t="shared" si="300"/>
        <v>5.7345398592926501E-5</v>
      </c>
      <c r="AH109" s="5">
        <f t="shared" si="301"/>
        <v>1.0050774946106455E-2</v>
      </c>
      <c r="AI109" s="5">
        <f t="shared" si="302"/>
        <v>4.3262934970145226E-3</v>
      </c>
      <c r="AJ109" s="5">
        <f t="shared" si="303"/>
        <v>9.3111304962413912E-4</v>
      </c>
      <c r="AK109" s="5">
        <f t="shared" si="304"/>
        <v>1.3359727162579884E-4</v>
      </c>
      <c r="AL109" s="5">
        <f t="shared" si="305"/>
        <v>2.4822521345790786E-7</v>
      </c>
      <c r="AM109" s="5">
        <f t="shared" si="306"/>
        <v>2.9373109333177496E-5</v>
      </c>
      <c r="AN109" s="5">
        <f t="shared" si="307"/>
        <v>2.9455429874451585E-5</v>
      </c>
      <c r="AO109" s="5">
        <f t="shared" si="308"/>
        <v>1.4768990562887715E-5</v>
      </c>
      <c r="AP109" s="5">
        <f t="shared" si="309"/>
        <v>4.9367939556221373E-6</v>
      </c>
      <c r="AQ109" s="5">
        <f t="shared" si="310"/>
        <v>1.2376574311133178E-6</v>
      </c>
      <c r="AR109" s="5">
        <f t="shared" si="311"/>
        <v>2.0157886129851406E-3</v>
      </c>
      <c r="AS109" s="5">
        <f t="shared" si="312"/>
        <v>8.6768365767575994E-4</v>
      </c>
      <c r="AT109" s="5">
        <f t="shared" si="313"/>
        <v>1.8674451401991704E-4</v>
      </c>
      <c r="AU109" s="5">
        <f t="shared" si="314"/>
        <v>2.6794337781236769E-5</v>
      </c>
      <c r="AV109" s="5">
        <f t="shared" si="315"/>
        <v>2.8833639674889248E-6</v>
      </c>
      <c r="AW109" s="5">
        <f t="shared" si="316"/>
        <v>2.976290140912348E-9</v>
      </c>
      <c r="AX109" s="5">
        <f t="shared" si="317"/>
        <v>2.107245338072998E-6</v>
      </c>
      <c r="AY109" s="5">
        <f t="shared" si="318"/>
        <v>2.1131510654803289E-6</v>
      </c>
      <c r="AZ109" s="5">
        <f t="shared" si="319"/>
        <v>1.0595366720858682E-6</v>
      </c>
      <c r="BA109" s="5">
        <f t="shared" si="320"/>
        <v>3.5416870342225816E-7</v>
      </c>
      <c r="BB109" s="5">
        <f t="shared" si="321"/>
        <v>8.8790322545087215E-8</v>
      </c>
      <c r="BC109" s="5">
        <f t="shared" si="322"/>
        <v>1.780783293720055E-8</v>
      </c>
      <c r="BD109" s="5">
        <f t="shared" si="323"/>
        <v>3.3690633757339165E-4</v>
      </c>
      <c r="BE109" s="5">
        <f t="shared" si="324"/>
        <v>1.4501923534875115E-4</v>
      </c>
      <c r="BF109" s="5">
        <f t="shared" si="325"/>
        <v>3.1211313465653021E-5</v>
      </c>
      <c r="BG109" s="5">
        <f t="shared" si="326"/>
        <v>4.4782385173873291E-6</v>
      </c>
      <c r="BH109" s="5">
        <f t="shared" si="327"/>
        <v>4.8190747180539735E-7</v>
      </c>
      <c r="BI109" s="5">
        <f t="shared" si="328"/>
        <v>4.1486814153411219E-8</v>
      </c>
      <c r="BJ109" s="8">
        <f t="shared" si="329"/>
        <v>0.15587514211246392</v>
      </c>
      <c r="BK109" s="8">
        <f t="shared" si="330"/>
        <v>0.35315685337716207</v>
      </c>
      <c r="BL109" s="8">
        <f t="shared" si="331"/>
        <v>0.45079431616222432</v>
      </c>
      <c r="BM109" s="8">
        <f t="shared" si="332"/>
        <v>0.17450769070700001</v>
      </c>
      <c r="BN109" s="8">
        <f t="shared" si="333"/>
        <v>0.82540725297054229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1.2796000000000001</v>
      </c>
      <c r="F110">
        <f>VLOOKUP(B110,home!$B$2:$E$405,3,FALSE)</f>
        <v>0.66990000000000005</v>
      </c>
      <c r="G110">
        <f>VLOOKUP(C110,away!$B$2:$E$405,4,FALSE)</f>
        <v>1.7433000000000001</v>
      </c>
      <c r="H110">
        <f>VLOOKUP(A110,away!$A$2:$E$405,3,FALSE)</f>
        <v>1.129</v>
      </c>
      <c r="I110">
        <f>VLOOKUP(C110,away!$B$2:$E$405,3,FALSE)</f>
        <v>0.54510000000000003</v>
      </c>
      <c r="J110">
        <f>VLOOKUP(B110,home!$B$2:$E$405,4,FALSE)</f>
        <v>1.2020999999999999</v>
      </c>
      <c r="K110" s="3">
        <f t="shared" si="278"/>
        <v>1.4943638029320003</v>
      </c>
      <c r="L110" s="3">
        <f t="shared" si="279"/>
        <v>0.73979385759000005</v>
      </c>
      <c r="M110" s="5">
        <f t="shared" si="280"/>
        <v>0.10708229151595794</v>
      </c>
      <c r="N110" s="5">
        <f t="shared" si="281"/>
        <v>0.16001990037645997</v>
      </c>
      <c r="O110" s="5">
        <f t="shared" si="282"/>
        <v>7.9218821520167459E-2</v>
      </c>
      <c r="P110" s="5">
        <f t="shared" si="283"/>
        <v>0.11838173939066883</v>
      </c>
      <c r="Q110" s="5">
        <f t="shared" si="284"/>
        <v>0.1195639734356833</v>
      </c>
      <c r="R110" s="5">
        <f t="shared" si="285"/>
        <v>2.9302798783069201E-2</v>
      </c>
      <c r="S110" s="5">
        <f t="shared" si="286"/>
        <v>3.2718379534938703E-2</v>
      </c>
      <c r="T110" s="5">
        <f t="shared" si="287"/>
        <v>8.8452693136772439E-2</v>
      </c>
      <c r="U110" s="5">
        <f t="shared" si="288"/>
        <v>4.3789041826018477E-2</v>
      </c>
      <c r="V110" s="5">
        <f t="shared" si="289"/>
        <v>4.0189845528628343E-3</v>
      </c>
      <c r="W110" s="5">
        <f t="shared" si="290"/>
        <v>5.9557358012336151E-2</v>
      </c>
      <c r="X110" s="5">
        <f t="shared" si="291"/>
        <v>4.4060167631814862E-2</v>
      </c>
      <c r="Y110" s="5">
        <f t="shared" si="292"/>
        <v>1.6297720689201187E-2</v>
      </c>
      <c r="Z110" s="5">
        <f t="shared" si="293"/>
        <v>7.2260101833034416E-3</v>
      </c>
      <c r="AA110" s="5">
        <f t="shared" si="294"/>
        <v>1.0798288057546691E-2</v>
      </c>
      <c r="AB110" s="5">
        <f t="shared" si="295"/>
        <v>8.068285403415339E-3</v>
      </c>
      <c r="AC110" s="5">
        <f t="shared" si="296"/>
        <v>2.7769202966278336E-4</v>
      </c>
      <c r="AD110" s="5">
        <f t="shared" si="297"/>
        <v>2.2250090002974312E-2</v>
      </c>
      <c r="AE110" s="5">
        <f t="shared" si="298"/>
        <v>1.6460479915025063E-2</v>
      </c>
      <c r="AF110" s="5">
        <f t="shared" si="299"/>
        <v>6.0886809670595539E-3</v>
      </c>
      <c r="AG110" s="5">
        <f t="shared" si="300"/>
        <v>1.5014562600852667E-3</v>
      </c>
      <c r="AH110" s="5">
        <f t="shared" si="301"/>
        <v>1.3364394871226688E-3</v>
      </c>
      <c r="AI110" s="5">
        <f t="shared" si="302"/>
        <v>1.9971267943651233E-3</v>
      </c>
      <c r="AJ110" s="5">
        <f t="shared" si="303"/>
        <v>1.4922169956824306E-3</v>
      </c>
      <c r="AK110" s="5">
        <f t="shared" si="304"/>
        <v>7.4330502148925416E-4</v>
      </c>
      <c r="AL110" s="5">
        <f t="shared" si="305"/>
        <v>1.2279776617035326E-5</v>
      </c>
      <c r="AM110" s="5">
        <f t="shared" si="306"/>
        <v>6.6499458224847947E-3</v>
      </c>
      <c r="AN110" s="5">
        <f t="shared" si="307"/>
        <v>4.9195890727805319E-3</v>
      </c>
      <c r="AO110" s="5">
        <f t="shared" si="308"/>
        <v>1.8197408889549607E-3</v>
      </c>
      <c r="AP110" s="5">
        <f t="shared" si="309"/>
        <v>4.4874437735141552E-4</v>
      </c>
      <c r="AQ110" s="5">
        <f t="shared" si="310"/>
        <v>8.2994583498156556E-5</v>
      </c>
      <c r="AR110" s="5">
        <f t="shared" si="311"/>
        <v>1.9773794472281617E-4</v>
      </c>
      <c r="AS110" s="5">
        <f t="shared" si="312"/>
        <v>2.954924270599452E-4</v>
      </c>
      <c r="AT110" s="5">
        <f t="shared" si="313"/>
        <v>2.2078659351945325E-4</v>
      </c>
      <c r="AU110" s="5">
        <f t="shared" si="314"/>
        <v>1.099784978427107E-4</v>
      </c>
      <c r="AV110" s="5">
        <f t="shared" si="315"/>
        <v>4.1086971569245465E-5</v>
      </c>
      <c r="AW110" s="5">
        <f t="shared" si="316"/>
        <v>3.770986922180072E-7</v>
      </c>
      <c r="AX110" s="5">
        <f t="shared" si="317"/>
        <v>1.6562397214300258E-3</v>
      </c>
      <c r="AY110" s="5">
        <f t="shared" si="318"/>
        <v>1.2252759726105059E-3</v>
      </c>
      <c r="AZ110" s="5">
        <f t="shared" si="319"/>
        <v>4.5322581919493273E-4</v>
      </c>
      <c r="BA110" s="5">
        <f t="shared" si="320"/>
        <v>1.1176455904720241E-4</v>
      </c>
      <c r="BB110" s="5">
        <f t="shared" si="321"/>
        <v>2.0670683569843796E-5</v>
      </c>
      <c r="BC110" s="5">
        <f t="shared" si="322"/>
        <v>3.0584089474313966E-6</v>
      </c>
      <c r="BD110" s="5">
        <f t="shared" si="323"/>
        <v>2.4380886153068382E-5</v>
      </c>
      <c r="BE110" s="5">
        <f t="shared" si="324"/>
        <v>3.6433913750551408E-5</v>
      </c>
      <c r="BF110" s="5">
        <f t="shared" si="325"/>
        <v>2.7222760953985257E-5</v>
      </c>
      <c r="BG110" s="5">
        <f t="shared" si="326"/>
        <v>1.3560236195168734E-5</v>
      </c>
      <c r="BH110" s="5">
        <f t="shared" si="327"/>
        <v>5.0659815323171247E-6</v>
      </c>
      <c r="BI110" s="5">
        <f t="shared" si="328"/>
        <v>1.5140838856433399E-6</v>
      </c>
      <c r="BJ110" s="8">
        <f t="shared" si="329"/>
        <v>0.55164377033728185</v>
      </c>
      <c r="BK110" s="8">
        <f t="shared" si="330"/>
        <v>0.26371664277331863</v>
      </c>
      <c r="BL110" s="8">
        <f t="shared" si="331"/>
        <v>0.17771958418606157</v>
      </c>
      <c r="BM110" s="8">
        <f t="shared" si="332"/>
        <v>0.38551158358404058</v>
      </c>
      <c r="BN110" s="8">
        <f t="shared" si="333"/>
        <v>0.61356952502200668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1.2726999999999999</v>
      </c>
      <c r="F112">
        <f>VLOOKUP(B112,home!$B$2:$E$405,3,FALSE)</f>
        <v>0.78569999999999995</v>
      </c>
      <c r="G112">
        <f>VLOOKUP(C112,away!$B$2:$E$405,4,FALSE)</f>
        <v>0.78569999999999995</v>
      </c>
      <c r="H112">
        <f>VLOOKUP(A112,away!$A$2:$E$405,3,FALSE)</f>
        <v>0.89510000000000001</v>
      </c>
      <c r="I112">
        <f>VLOOKUP(C112,away!$B$2:$E$405,3,FALSE)</f>
        <v>1.1172</v>
      </c>
      <c r="J112">
        <f>VLOOKUP(B112,home!$B$2:$E$405,4,FALSE)</f>
        <v>1.5641</v>
      </c>
      <c r="K112" s="3">
        <f t="shared" ref="K112:K175" si="334">E112*F112*G112</f>
        <v>0.78566887842299993</v>
      </c>
      <c r="L112" s="3">
        <f t="shared" ref="L112:L175" si="335">H112*I112*J112</f>
        <v>1.564108946652</v>
      </c>
      <c r="M112" s="5">
        <f t="shared" ref="M112:M175" si="336">_xlfn.POISSON.DIST(0,K112,FALSE) * _xlfn.POISSON.DIST(0,L112,FALSE)</f>
        <v>9.539035320597837E-2</v>
      </c>
      <c r="N112" s="5">
        <f t="shared" ref="N112:N175" si="337">_xlfn.POISSON.DIST(1,K112,FALSE) * _xlfn.POISSON.DIST(0,L112,FALSE)</f>
        <v>7.494523181571483E-2</v>
      </c>
      <c r="O112" s="5">
        <f t="shared" ref="O112:O175" si="338">_xlfn.POISSON.DIST(0,K112,FALSE) * _xlfn.POISSON.DIST(1,L112,FALSE)</f>
        <v>0.14920090487376503</v>
      </c>
      <c r="P112" s="5">
        <f t="shared" ref="P112:P175" si="339">_xlfn.POISSON.DIST(1,K112,FALSE) * _xlfn.POISSON.DIST(1,L112,FALSE)</f>
        <v>0.11722250759186767</v>
      </c>
      <c r="Q112" s="5">
        <f t="shared" ref="Q112:Q175" si="340">_xlfn.POISSON.DIST(2,K112,FALSE) * _xlfn.POISSON.DIST(0,L112,FALSE)</f>
        <v>2.9441068111902204E-2</v>
      </c>
      <c r="R112" s="5">
        <f t="shared" ref="R112:R175" si="341">_xlfn.POISSON.DIST(0,K112,FALSE) * _xlfn.POISSON.DIST(2,L112,FALSE)</f>
        <v>0.11668323508081496</v>
      </c>
      <c r="S112" s="5">
        <f t="shared" ref="S112:S175" si="342">_xlfn.POISSON.DIST(2,K112,FALSE) * _xlfn.POISSON.DIST(2,L112,FALSE)</f>
        <v>3.6012856185923758E-2</v>
      </c>
      <c r="T112" s="5">
        <f t="shared" ref="T112:T175" si="343">_xlfn.POISSON.DIST(2,K112,FALSE) * _xlfn.POISSON.DIST(1,L112,FALSE)</f>
        <v>4.6049038032817138E-2</v>
      </c>
      <c r="U112" s="5">
        <f t="shared" ref="U112:U175" si="344">_xlfn.POISSON.DIST(1,K112,FALSE) * _xlfn.POISSON.DIST(2,L112,FALSE)</f>
        <v>9.1674386436711122E-2</v>
      </c>
      <c r="V112" s="5">
        <f t="shared" ref="V112:V175" si="345">_xlfn.POISSON.DIST(3,K112,FALSE) * _xlfn.POISSON.DIST(3,L112,FALSE)</f>
        <v>4.9172422877601053E-3</v>
      </c>
      <c r="W112" s="5">
        <f t="shared" ref="W112:W175" si="346">_xlfn.POISSON.DIST(3,K112,FALSE) * _xlfn.POISSON.DIST(0,L112,FALSE)</f>
        <v>7.7103103210177859E-3</v>
      </c>
      <c r="X112" s="5">
        <f t="shared" ref="X112:X175" si="347">_xlfn.POISSON.DIST(3,K112,FALSE) * _xlfn.POISSON.DIST(1,L112,FALSE)</f>
        <v>1.2059765354567171E-2</v>
      </c>
      <c r="Y112" s="5">
        <f t="shared" ref="Y112:Y175" si="348">_xlfn.POISSON.DIST(3,K112,FALSE) * _xlfn.POISSON.DIST(2,L112,FALSE)</f>
        <v>9.4313934428011722E-3</v>
      </c>
      <c r="Z112" s="5">
        <f t="shared" ref="Z112:Z175" si="349">_xlfn.POISSON.DIST(0,K112,FALSE) * _xlfn.POISSON.DIST(3,L112,FALSE)</f>
        <v>6.0835097304733701E-2</v>
      </c>
      <c r="AA112" s="5">
        <f t="shared" ref="AA112:AA175" si="350">_xlfn.POISSON.DIST(1,K112,FALSE) * _xlfn.POISSON.DIST(3,L112,FALSE)</f>
        <v>4.7796242668164186E-2</v>
      </c>
      <c r="AB112" s="5">
        <f t="shared" ref="AB112:AB175" si="351">_xlfn.POISSON.DIST(2,K112,FALSE) * _xlfn.POISSON.DIST(3,L112,FALSE)</f>
        <v>1.8776010184965046E-2</v>
      </c>
      <c r="AC112" s="5">
        <f t="shared" ref="AC112:AC175" si="352">_xlfn.POISSON.DIST(4,K112,FALSE) * _xlfn.POISSON.DIST(4,L112,FALSE)</f>
        <v>3.7766624980630555E-4</v>
      </c>
      <c r="AD112" s="5">
        <f t="shared" ref="AD112:AD175" si="353">_xlfn.POISSON.DIST(4,K112,FALSE) * _xlfn.POISSON.DIST(0,L112,FALSE)</f>
        <v>1.5144377155518304E-3</v>
      </c>
      <c r="AE112" s="5">
        <f t="shared" ref="AE112:AE175" si="354">_xlfn.POISSON.DIST(4,K112,FALSE) * _xlfn.POISSON.DIST(1,L112,FALSE)</f>
        <v>2.3687455800418347E-3</v>
      </c>
      <c r="AF112" s="5">
        <f t="shared" ref="AF112:AF175" si="355">_xlfn.POISSON.DIST(4,K112,FALSE) * _xlfn.POISSON.DIST(2,L112,FALSE)</f>
        <v>1.8524880770429077E-3</v>
      </c>
      <c r="AG112" s="5">
        <f t="shared" ref="AG112:AG175" si="356">_xlfn.POISSON.DIST(4,K112,FALSE) * _xlfn.POISSON.DIST(3,L112,FALSE)</f>
        <v>9.6583105828965674E-4</v>
      </c>
      <c r="AH112" s="5">
        <f t="shared" ref="AH112:AH175" si="357">_xlfn.POISSON.DIST(0,K112,FALSE) * _xlfn.POISSON.DIST(4,L112,FALSE)</f>
        <v>2.3788179991194754E-2</v>
      </c>
      <c r="AI112" s="5">
        <f t="shared" ref="AI112:AI175" si="358">_xlfn.POISSON.DIST(1,K112,FALSE) * _xlfn.POISSON.DIST(4,L112,FALSE)</f>
        <v>1.8689632693406427E-2</v>
      </c>
      <c r="AJ112" s="5">
        <f t="shared" ref="AJ112:AJ175" si="359">_xlfn.POISSON.DIST(2,K112,FALSE) * _xlfn.POISSON.DIST(4,L112,FALSE)</f>
        <v>7.3419313781832307E-3</v>
      </c>
      <c r="AK112" s="5">
        <f t="shared" ref="AK112:AK175" si="360">_xlfn.POISSON.DIST(3,K112,FALSE) * _xlfn.POISSON.DIST(4,L112,FALSE)</f>
        <v>1.9227756637852833E-3</v>
      </c>
      <c r="AL112" s="5">
        <f t="shared" ref="AL112:AL175" si="361">_xlfn.POISSON.DIST(5,K112,FALSE) * _xlfn.POISSON.DIST(5,L112,FALSE)</f>
        <v>1.8564134987325859E-5</v>
      </c>
      <c r="AM112" s="5">
        <f t="shared" ref="AM112:AM175" si="362">_xlfn.POISSON.DIST(5,K112,FALSE) * _xlfn.POISSON.DIST(0,L112,FALSE)</f>
        <v>2.3796931628381946E-4</v>
      </c>
      <c r="AN112" s="5">
        <f t="shared" ref="AN112:AN175" si="363">_xlfn.POISSON.DIST(5,K112,FALSE) * _xlfn.POISSON.DIST(1,L112,FALSE)</f>
        <v>3.7220993662818145E-4</v>
      </c>
      <c r="AO112" s="5">
        <f t="shared" ref="AO112:AO175" si="364">_xlfn.POISSON.DIST(5,K112,FALSE) * _xlfn.POISSON.DIST(2,L112,FALSE)</f>
        <v>2.9108844595645634E-4</v>
      </c>
      <c r="AP112" s="5">
        <f t="shared" ref="AP112:AP175" si="365">_xlfn.POISSON.DIST(5,K112,FALSE) * _xlfn.POISSON.DIST(3,L112,FALSE)</f>
        <v>1.5176468086250679E-4</v>
      </c>
      <c r="AQ112" s="5">
        <f t="shared" ref="AQ112:AQ175" si="366">_xlfn.POISSON.DIST(5,K112,FALSE) * _xlfn.POISSON.DIST(4,L112,FALSE)</f>
        <v>5.9344123780708143E-5</v>
      </c>
      <c r="AR112" s="5">
        <f t="shared" ref="AR112:AR175" si="367">_xlfn.POISSON.DIST(0,K112,FALSE) * _xlfn.POISSON.DIST(5,L112,FALSE)</f>
        <v>7.4414610297591603E-3</v>
      </c>
      <c r="AS112" s="5">
        <f t="shared" ref="AS112:AS175" si="368">_xlfn.POISSON.DIST(1,K112,FALSE) * _xlfn.POISSON.DIST(5,L112,FALSE)</f>
        <v>5.8465243410793406E-3</v>
      </c>
      <c r="AT112" s="5">
        <f t="shared" ref="AT112:AT175" si="369">_xlfn.POISSON.DIST(2,K112,FALSE) * _xlfn.POISSON.DIST(5,L112,FALSE)</f>
        <v>2.2967161108642872E-3</v>
      </c>
      <c r="AU112" s="5">
        <f t="shared" ref="AU112:AU175" si="370">_xlfn.POISSON.DIST(3,K112,FALSE) * _xlfn.POISSON.DIST(5,L112,FALSE)</f>
        <v>6.0148612362625976E-4</v>
      </c>
      <c r="AV112" s="5">
        <f t="shared" ref="AV112:AV175" si="371">_xlfn.POISSON.DIST(4,K112,FALSE) * _xlfn.POISSON.DIST(5,L112,FALSE)</f>
        <v>1.1814223203411032E-4</v>
      </c>
      <c r="AW112" s="5">
        <f t="shared" ref="AW112:AW175" si="372">_xlfn.POISSON.DIST(6,K112,FALSE) * _xlfn.POISSON.DIST(6,L112,FALSE)</f>
        <v>6.3369279240232622E-7</v>
      </c>
      <c r="AX112" s="5">
        <f t="shared" ref="AX112:AX175" si="373">_xlfn.POISSON.DIST(6,K112,FALSE) * _xlfn.POISSON.DIST(0,L112,FALSE)</f>
        <v>3.1160847637299414E-5</v>
      </c>
      <c r="AY112" s="5">
        <f t="shared" ref="AY112:AY175" si="374">_xlfn.POISSON.DIST(6,K112,FALSE) * _xlfn.POISSON.DIST(1,L112,FALSE)</f>
        <v>4.8738960574759844E-5</v>
      </c>
      <c r="AZ112" s="5">
        <f t="shared" ref="AZ112:AZ175" si="375">_xlfn.POISSON.DIST(6,K112,FALSE) * _xlfn.POISSON.DIST(2,L112,FALSE)</f>
        <v>3.8116522142750497E-5</v>
      </c>
      <c r="BA112" s="5">
        <f t="shared" ref="BA112:BA175" si="376">_xlfn.POISSON.DIST(6,K112,FALSE) * _xlfn.POISSON.DIST(3,L112,FALSE)</f>
        <v>1.9872797766245027E-5</v>
      </c>
      <c r="BB112" s="5">
        <f t="shared" ref="BB112:BB175" si="377">_xlfn.POISSON.DIST(6,K112,FALSE) * _xlfn.POISSON.DIST(4,L112,FALSE)</f>
        <v>7.7708051952974378E-6</v>
      </c>
      <c r="BC112" s="5">
        <f t="shared" ref="BC112:BC175" si="378">_xlfn.POISSON.DIST(6,K112,FALSE) * _xlfn.POISSON.DIST(5,L112,FALSE)</f>
        <v>2.4308771857309124E-6</v>
      </c>
      <c r="BD112" s="5">
        <f t="shared" ref="BD112:BD175" si="379">_xlfn.POISSON.DIST(0,K112,FALSE) * _xlfn.POISSON.DIST(6,L112,FALSE)</f>
        <v>1.9398759621347523E-3</v>
      </c>
      <c r="BE112" s="5">
        <f t="shared" ref="BE112:BE175" si="380">_xlfn.POISSON.DIST(1,K112,FALSE) * _xlfn.POISSON.DIST(6,L112,FALSE)</f>
        <v>1.5241001714501486E-3</v>
      </c>
      <c r="BF112" s="5">
        <f t="shared" ref="BF112:BF175" si="381">_xlfn.POISSON.DIST(2,K112,FALSE) * _xlfn.POISSON.DIST(6,L112,FALSE)</f>
        <v>5.9871903615377013E-4</v>
      </c>
      <c r="BG112" s="5">
        <f t="shared" ref="BG112:BG175" si="382">_xlfn.POISSON.DIST(3,K112,FALSE) * _xlfn.POISSON.DIST(6,L112,FALSE)</f>
        <v>1.5679830454181073E-4</v>
      </c>
      <c r="BH112" s="5">
        <f t="shared" ref="BH112:BH175" si="383">_xlfn.POISSON.DIST(4,K112,FALSE) * _xlfn.POISSON.DIST(6,L112,FALSE)</f>
        <v>3.0797887016998091E-5</v>
      </c>
      <c r="BI112" s="5">
        <f t="shared" ref="BI112:BI175" si="384">_xlfn.POISSON.DIST(5,K112,FALSE) * _xlfn.POISSON.DIST(6,L112,FALSE)</f>
        <v>4.8393882700886342E-6</v>
      </c>
      <c r="BJ112" s="8">
        <f t="shared" ref="BJ112:BJ175" si="385">SUM(N112,Q112,T112,W112,X112,Y112,AD112,AE112,AF112,AG112,AM112,AN112,AO112,AP112,AQ112,AX112,AY112,AZ112,BA112,BB112,BC112)</f>
        <v>0.18759877682376025</v>
      </c>
      <c r="BK112" s="8">
        <f t="shared" ref="BK112:BK175" si="386">SUM(M112,P112,S112,V112,AC112,AL112,AY112)</f>
        <v>0.25398792861689828</v>
      </c>
      <c r="BL112" s="8">
        <f t="shared" ref="BL112:BL175" si="387">SUM(O112,R112,U112,AA112,AB112,AH112,AI112,AJ112,AK112,AR112,AS112,AT112,AU112,AV112,BD112,BE112,BF112,BG112,BH112,BI112)</f>
        <v>0.49643275955792071</v>
      </c>
      <c r="BM112" s="8">
        <f t="shared" ref="BM112:BM175" si="388">SUM(S112:BI112)</f>
        <v>0.41592315635548777</v>
      </c>
      <c r="BN112" s="8">
        <f t="shared" ref="BN112:BN175" si="389">SUM(M112:R112)</f>
        <v>0.58288330068004313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1.2726999999999999</v>
      </c>
      <c r="F113">
        <f>VLOOKUP(B113,home!$B$2:$E$405,3,FALSE)</f>
        <v>1.4404999999999999</v>
      </c>
      <c r="G113">
        <f>VLOOKUP(C113,away!$B$2:$E$405,4,FALSE)</f>
        <v>0.47139999999999999</v>
      </c>
      <c r="H113">
        <f>VLOOKUP(A113,away!$A$2:$E$405,3,FALSE)</f>
        <v>0.89510000000000001</v>
      </c>
      <c r="I113">
        <f>VLOOKUP(C113,away!$B$2:$E$405,3,FALSE)</f>
        <v>0.44690000000000002</v>
      </c>
      <c r="J113">
        <f>VLOOKUP(B113,home!$B$2:$E$405,4,FALSE)</f>
        <v>0.74480000000000002</v>
      </c>
      <c r="K113" s="3">
        <f t="shared" si="334"/>
        <v>0.86422909858999986</v>
      </c>
      <c r="L113" s="3">
        <f t="shared" si="335"/>
        <v>0.29793503751200001</v>
      </c>
      <c r="M113" s="5">
        <f t="shared" si="336"/>
        <v>0.31280848769572223</v>
      </c>
      <c r="N113" s="5">
        <f t="shared" si="337"/>
        <v>0.27033819735257508</v>
      </c>
      <c r="O113" s="5">
        <f t="shared" si="338"/>
        <v>9.3196608515696999E-2</v>
      </c>
      <c r="P113" s="5">
        <f t="shared" si="339"/>
        <v>8.0543220969165913E-2</v>
      </c>
      <c r="Q113" s="5">
        <f t="shared" si="340"/>
        <v>0.11681706830623073</v>
      </c>
      <c r="R113" s="5">
        <f t="shared" si="341"/>
        <v>1.3883267527057682E-2</v>
      </c>
      <c r="S113" s="5">
        <f t="shared" si="342"/>
        <v>5.1846502726599474E-3</v>
      </c>
      <c r="T113" s="5">
        <f t="shared" si="343"/>
        <v>3.4803897627858724E-2</v>
      </c>
      <c r="U113" s="5">
        <f t="shared" si="344"/>
        <v>1.1998323780392875E-2</v>
      </c>
      <c r="V113" s="5">
        <f t="shared" si="345"/>
        <v>1.4832946212724703E-4</v>
      </c>
      <c r="W113" s="5">
        <f t="shared" si="346"/>
        <v>3.365223654740674E-2</v>
      </c>
      <c r="X113" s="5">
        <f t="shared" si="347"/>
        <v>1.0026180358114326E-2</v>
      </c>
      <c r="Y113" s="5">
        <f t="shared" si="348"/>
        <v>1.4935752105484346E-3</v>
      </c>
      <c r="Z113" s="5">
        <f t="shared" si="349"/>
        <v>1.378770610487687E-3</v>
      </c>
      <c r="AA113" s="5">
        <f t="shared" si="350"/>
        <v>1.1915736818641574E-3</v>
      </c>
      <c r="AB113" s="5">
        <f t="shared" si="351"/>
        <v>5.1489632449051414E-4</v>
      </c>
      <c r="AC113" s="5">
        <f t="shared" si="352"/>
        <v>2.3870301466958406E-6</v>
      </c>
      <c r="AD113" s="5">
        <f t="shared" si="353"/>
        <v>7.2708105142256932E-3</v>
      </c>
      <c r="AE113" s="5">
        <f t="shared" si="354"/>
        <v>2.1662292032984757E-3</v>
      </c>
      <c r="AF113" s="5">
        <f t="shared" si="355"/>
        <v>3.2269778947216065E-4</v>
      </c>
      <c r="AG113" s="5">
        <f t="shared" si="356"/>
        <v>3.2047659337142548E-5</v>
      </c>
      <c r="AH113" s="5">
        <f t="shared" si="357"/>
        <v>1.0269601838902305E-4</v>
      </c>
      <c r="AI113" s="5">
        <f t="shared" si="358"/>
        <v>8.8752887401127427E-5</v>
      </c>
      <c r="AJ113" s="5">
        <f t="shared" si="359"/>
        <v>3.8351413937968062E-5</v>
      </c>
      <c r="AK113" s="5">
        <f t="shared" si="360"/>
        <v>1.1048135965754031E-5</v>
      </c>
      <c r="AL113" s="5">
        <f t="shared" si="361"/>
        <v>2.4584895119904771E-8</v>
      </c>
      <c r="AM113" s="5">
        <f t="shared" si="362"/>
        <v>1.2567292033455932E-3</v>
      </c>
      <c r="AN113" s="5">
        <f t="shared" si="363"/>
        <v>3.7442366234119521E-4</v>
      </c>
      <c r="AO113" s="5">
        <f t="shared" si="364"/>
        <v>5.5776963942502211E-5</v>
      </c>
      <c r="AP113" s="5">
        <f t="shared" si="365"/>
        <v>5.5393039481716216E-6</v>
      </c>
      <c r="AQ113" s="5">
        <f t="shared" si="366"/>
        <v>4.1258818239722043E-7</v>
      </c>
      <c r="AR113" s="5">
        <f t="shared" si="367"/>
        <v>6.1193484182133287E-6</v>
      </c>
      <c r="AS113" s="5">
        <f t="shared" si="368"/>
        <v>5.2885189674306461E-6</v>
      </c>
      <c r="AT113" s="5">
        <f t="shared" si="369"/>
        <v>2.2852459900493523E-6</v>
      </c>
      <c r="AU113" s="5">
        <f t="shared" si="370"/>
        <v>6.5832536067892126E-7</v>
      </c>
      <c r="AV113" s="5">
        <f t="shared" si="371"/>
        <v>1.4223598325962012E-7</v>
      </c>
      <c r="AW113" s="5">
        <f t="shared" si="372"/>
        <v>1.7583945289521689E-10</v>
      </c>
      <c r="AX113" s="5">
        <f t="shared" si="373"/>
        <v>1.8101699109651501E-4</v>
      </c>
      <c r="AY113" s="5">
        <f t="shared" si="374"/>
        <v>5.3931304032649577E-5</v>
      </c>
      <c r="AZ113" s="5">
        <f t="shared" si="375"/>
        <v>8.0340125450192647E-6</v>
      </c>
      <c r="BA113" s="5">
        <f t="shared" si="376"/>
        <v>7.9787127632406422E-7</v>
      </c>
      <c r="BB113" s="5">
        <f t="shared" si="377"/>
        <v>5.9428452160339346E-8</v>
      </c>
      <c r="BC113" s="5">
        <f t="shared" si="378"/>
        <v>3.5411636247341629E-9</v>
      </c>
      <c r="BD113" s="5">
        <f t="shared" si="379"/>
        <v>3.0386138342156397E-7</v>
      </c>
      <c r="BE113" s="5">
        <f t="shared" si="380"/>
        <v>2.6260584949072851E-7</v>
      </c>
      <c r="BF113" s="5">
        <f t="shared" si="381"/>
        <v>1.1347580829491676E-7</v>
      </c>
      <c r="BG113" s="5">
        <f t="shared" si="382"/>
        <v>3.2689698504829181E-8</v>
      </c>
      <c r="BH113" s="5">
        <f t="shared" si="383"/>
        <v>7.0628471680018458E-9</v>
      </c>
      <c r="BI113" s="5">
        <f t="shared" si="384"/>
        <v>1.2207836082962341E-9</v>
      </c>
      <c r="BJ113" s="8">
        <f t="shared" si="385"/>
        <v>0.47885966543939357</v>
      </c>
      <c r="BK113" s="8">
        <f t="shared" si="386"/>
        <v>0.39874103131874977</v>
      </c>
      <c r="BL113" s="8">
        <f t="shared" si="387"/>
        <v>0.12104073287628624</v>
      </c>
      <c r="BM113" s="8">
        <f t="shared" si="388"/>
        <v>0.11237941875027557</v>
      </c>
      <c r="BN113" s="8">
        <f t="shared" si="389"/>
        <v>0.88758685036644869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1.5476000000000001</v>
      </c>
      <c r="F114">
        <f>VLOOKUP(B114,home!$B$2:$E$405,3,FALSE)</f>
        <v>0.6462</v>
      </c>
      <c r="G114">
        <f>VLOOKUP(C114,away!$B$2:$E$405,4,FALSE)</f>
        <v>1.0769</v>
      </c>
      <c r="H114">
        <f>VLOOKUP(A114,away!$A$2:$E$405,3,FALSE)</f>
        <v>1.3095000000000001</v>
      </c>
      <c r="I114">
        <f>VLOOKUP(C114,away!$B$2:$E$405,3,FALSE)</f>
        <v>1.0182</v>
      </c>
      <c r="J114">
        <f>VLOOKUP(B114,home!$B$2:$E$405,4,FALSE)</f>
        <v>0.76370000000000005</v>
      </c>
      <c r="K114" s="3">
        <f t="shared" si="334"/>
        <v>1.076963666328</v>
      </c>
      <c r="L114" s="3">
        <f t="shared" si="335"/>
        <v>1.0182663357300001</v>
      </c>
      <c r="M114" s="5">
        <f t="shared" si="336"/>
        <v>0.12304194049966538</v>
      </c>
      <c r="N114" s="5">
        <f t="shared" si="337"/>
        <v>0.13251169935263127</v>
      </c>
      <c r="O114" s="5">
        <f t="shared" si="338"/>
        <v>0.12528946589370293</v>
      </c>
      <c r="P114" s="5">
        <f t="shared" si="339"/>
        <v>0.13493220254115926</v>
      </c>
      <c r="Q114" s="5">
        <f t="shared" si="340"/>
        <v>7.1355142783081707E-2</v>
      </c>
      <c r="R114" s="5">
        <f t="shared" si="341"/>
        <v>6.378902267057486E-2</v>
      </c>
      <c r="S114" s="5">
        <f t="shared" si="342"/>
        <v>3.6992872529220913E-2</v>
      </c>
      <c r="T114" s="5">
        <f t="shared" si="343"/>
        <v>7.2658539777219575E-2</v>
      </c>
      <c r="U114" s="5">
        <f t="shared" si="344"/>
        <v>6.8698459726782221E-2</v>
      </c>
      <c r="V114" s="5">
        <f t="shared" si="345"/>
        <v>4.5075233411576258E-3</v>
      </c>
      <c r="W114" s="5">
        <f t="shared" si="346"/>
        <v>2.5615632061008541E-2</v>
      </c>
      <c r="X114" s="5">
        <f t="shared" si="347"/>
        <v>2.6083535796171075E-2</v>
      </c>
      <c r="Y114" s="5">
        <f t="shared" si="348"/>
        <v>1.3279993209024704E-2</v>
      </c>
      <c r="Z114" s="5">
        <f t="shared" si="349"/>
        <v>2.1651404791521396E-2</v>
      </c>
      <c r="AA114" s="5">
        <f t="shared" si="350"/>
        <v>2.3317776285428513E-2</v>
      </c>
      <c r="AB114" s="5">
        <f t="shared" si="351"/>
        <v>1.2556198919485591E-2</v>
      </c>
      <c r="AC114" s="5">
        <f t="shared" si="352"/>
        <v>3.0894447960090967E-4</v>
      </c>
      <c r="AD114" s="5">
        <f t="shared" si="353"/>
        <v>6.8967762549332033E-3</v>
      </c>
      <c r="AE114" s="5">
        <f t="shared" si="354"/>
        <v>7.0227550854605053E-3</v>
      </c>
      <c r="AF114" s="5">
        <f t="shared" si="355"/>
        <v>3.5755175438005461E-3</v>
      </c>
      <c r="AG114" s="5">
        <f t="shared" si="356"/>
        <v>1.2136097158880379E-3</v>
      </c>
      <c r="AH114" s="5">
        <f t="shared" si="357"/>
        <v>5.5117241551173642E-3</v>
      </c>
      <c r="AI114" s="5">
        <f t="shared" si="358"/>
        <v>5.9359266538837954E-3</v>
      </c>
      <c r="AJ114" s="5">
        <f t="shared" si="359"/>
        <v>3.1963886661103948E-3</v>
      </c>
      <c r="AK114" s="5">
        <f t="shared" si="360"/>
        <v>1.1474648189545055E-3</v>
      </c>
      <c r="AL114" s="5">
        <f t="shared" si="361"/>
        <v>1.3551983632961763E-5</v>
      </c>
      <c r="AM114" s="5">
        <f t="shared" si="362"/>
        <v>1.4855154882713519E-3</v>
      </c>
      <c r="AN114" s="5">
        <f t="shared" si="363"/>
        <v>1.5126504129122312E-3</v>
      </c>
      <c r="AO114" s="5">
        <f t="shared" si="364"/>
        <v>7.7014049659830457E-4</v>
      </c>
      <c r="AP114" s="5">
        <f t="shared" si="365"/>
        <v>2.6140271382281286E-4</v>
      </c>
      <c r="AQ114" s="5">
        <f t="shared" si="366"/>
        <v>6.6544395888558364E-5</v>
      </c>
      <c r="AR114" s="5">
        <f t="shared" si="367"/>
        <v>1.1224806317971781E-3</v>
      </c>
      <c r="AS114" s="5">
        <f t="shared" si="368"/>
        <v>1.2088708566024588E-3</v>
      </c>
      <c r="AT114" s="5">
        <f t="shared" si="369"/>
        <v>6.5095499492182692E-4</v>
      </c>
      <c r="AU114" s="5">
        <f t="shared" si="370"/>
        <v>2.3368495931517849E-4</v>
      </c>
      <c r="AV114" s="5">
        <f t="shared" si="371"/>
        <v>6.2917552637446012E-5</v>
      </c>
      <c r="AW114" s="5">
        <f t="shared" si="372"/>
        <v>4.1282197331600197E-7</v>
      </c>
      <c r="AX114" s="5">
        <f t="shared" si="373"/>
        <v>2.6664103443929058E-4</v>
      </c>
      <c r="AY114" s="5">
        <f t="shared" si="374"/>
        <v>2.715115890937531E-4</v>
      </c>
      <c r="AZ114" s="5">
        <f t="shared" si="375"/>
        <v>1.3823555546736273E-4</v>
      </c>
      <c r="BA114" s="5">
        <f t="shared" si="376"/>
        <v>4.6920204177784222E-5</v>
      </c>
      <c r="BB114" s="5">
        <f t="shared" si="377"/>
        <v>1.1944316094953946E-5</v>
      </c>
      <c r="BC114" s="5">
        <f t="shared" si="378"/>
        <v>2.4324989965619239E-6</v>
      </c>
      <c r="BD114" s="5">
        <f t="shared" si="379"/>
        <v>1.9049737331133459E-4</v>
      </c>
      <c r="BE114" s="5">
        <f t="shared" si="380"/>
        <v>2.0515874958722862E-4</v>
      </c>
      <c r="BF114" s="5">
        <f t="shared" si="381"/>
        <v>1.104742595673649E-4</v>
      </c>
      <c r="BG114" s="5">
        <f t="shared" si="382"/>
        <v>3.965892120618015E-5</v>
      </c>
      <c r="BH114" s="5">
        <f t="shared" si="383"/>
        <v>1.0677804296205257E-5</v>
      </c>
      <c r="BI114" s="5">
        <f t="shared" si="384"/>
        <v>2.2999214526348178E-6</v>
      </c>
      <c r="BJ114" s="8">
        <f t="shared" si="385"/>
        <v>0.36504714028498214</v>
      </c>
      <c r="BK114" s="8">
        <f t="shared" si="386"/>
        <v>0.3000685469635308</v>
      </c>
      <c r="BL114" s="8">
        <f t="shared" si="387"/>
        <v>0.3132801038147352</v>
      </c>
      <c r="BM114" s="8">
        <f t="shared" si="388"/>
        <v>0.34885662334683365</v>
      </c>
      <c r="BN114" s="8">
        <f t="shared" si="389"/>
        <v>0.65091947374081538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1.5476000000000001</v>
      </c>
      <c r="F115">
        <f>VLOOKUP(B115,home!$B$2:$E$405,3,FALSE)</f>
        <v>2.3693</v>
      </c>
      <c r="G115">
        <f>VLOOKUP(C115,away!$B$2:$E$405,4,FALSE)</f>
        <v>1.9384999999999999</v>
      </c>
      <c r="H115">
        <f>VLOOKUP(A115,away!$A$2:$E$405,3,FALSE)</f>
        <v>1.3095000000000001</v>
      </c>
      <c r="I115">
        <f>VLOOKUP(C115,away!$B$2:$E$405,3,FALSE)</f>
        <v>0.57269999999999999</v>
      </c>
      <c r="J115">
        <f>VLOOKUP(B115,home!$B$2:$E$405,4,FALSE)</f>
        <v>0.5091</v>
      </c>
      <c r="K115" s="3">
        <f t="shared" si="334"/>
        <v>7.1079535461800001</v>
      </c>
      <c r="L115" s="3">
        <f t="shared" si="335"/>
        <v>0.38179987591500003</v>
      </c>
      <c r="M115" s="5">
        <f t="shared" si="336"/>
        <v>5.5878072647462637E-4</v>
      </c>
      <c r="N115" s="5">
        <f t="shared" si="337"/>
        <v>3.9717874462823566E-3</v>
      </c>
      <c r="O115" s="5">
        <f t="shared" si="338"/>
        <v>2.1334241203170595E-4</v>
      </c>
      <c r="P115" s="5">
        <f t="shared" si="339"/>
        <v>1.5164279541513587E-3</v>
      </c>
      <c r="Q115" s="5">
        <f t="shared" si="340"/>
        <v>1.4115640331737947E-2</v>
      </c>
      <c r="R115" s="5">
        <f t="shared" si="341"/>
        <v>4.0727053220556053E-5</v>
      </c>
      <c r="S115" s="5">
        <f t="shared" si="342"/>
        <v>1.0288265285381562E-3</v>
      </c>
      <c r="T115" s="5">
        <f t="shared" si="343"/>
        <v>5.3893497271183186E-3</v>
      </c>
      <c r="U115" s="5">
        <f t="shared" si="344"/>
        <v>2.8948600236451298E-4</v>
      </c>
      <c r="V115" s="5">
        <f t="shared" si="345"/>
        <v>3.1022729666961454E-4</v>
      </c>
      <c r="W115" s="5">
        <f t="shared" si="346"/>
        <v>3.3444438584192701E-2</v>
      </c>
      <c r="X115" s="5">
        <f t="shared" si="347"/>
        <v>1.2769082501491615E-2</v>
      </c>
      <c r="Y115" s="5">
        <f t="shared" si="348"/>
        <v>2.4376170573089475E-3</v>
      </c>
      <c r="Z115" s="5">
        <f t="shared" si="349"/>
        <v>5.1831946219973013E-6</v>
      </c>
      <c r="AA115" s="5">
        <f t="shared" si="350"/>
        <v>3.6841906593966818E-5</v>
      </c>
      <c r="AB115" s="5">
        <f t="shared" si="351"/>
        <v>1.3093528031130942E-4</v>
      </c>
      <c r="AC115" s="5">
        <f t="shared" si="352"/>
        <v>5.2618733355682933E-5</v>
      </c>
      <c r="AD115" s="5">
        <f t="shared" si="353"/>
        <v>5.9430378958627982E-2</v>
      </c>
      <c r="AE115" s="5">
        <f t="shared" si="354"/>
        <v>2.2690511311985594E-2</v>
      </c>
      <c r="AF115" s="5">
        <f t="shared" si="355"/>
        <v>4.3316172016820004E-3</v>
      </c>
      <c r="AG115" s="5">
        <f t="shared" si="356"/>
        <v>5.5127030337115586E-4</v>
      </c>
      <c r="AH115" s="5">
        <f t="shared" si="357"/>
        <v>4.9473576588046633E-7</v>
      </c>
      <c r="AI115" s="5">
        <f t="shared" si="358"/>
        <v>3.5165588415121382E-6</v>
      </c>
      <c r="AJ115" s="5">
        <f t="shared" si="359"/>
        <v>1.2497768443938423E-5</v>
      </c>
      <c r="AK115" s="5">
        <f t="shared" si="360"/>
        <v>2.9611185843476189E-5</v>
      </c>
      <c r="AL115" s="5">
        <f t="shared" si="361"/>
        <v>5.7119019602561349E-6</v>
      </c>
      <c r="AM115" s="5">
        <f t="shared" si="362"/>
        <v>8.4485674573960182E-2</v>
      </c>
      <c r="AN115" s="5">
        <f t="shared" si="363"/>
        <v>3.2256620068933074E-2</v>
      </c>
      <c r="AO115" s="5">
        <f t="shared" si="364"/>
        <v>6.1577867698779714E-3</v>
      </c>
      <c r="AP115" s="5">
        <f t="shared" si="365"/>
        <v>7.8368074155014608E-4</v>
      </c>
      <c r="AQ115" s="5">
        <f t="shared" si="366"/>
        <v>7.4802302470205261E-5</v>
      </c>
      <c r="AR115" s="5">
        <f t="shared" si="367"/>
        <v>3.7778010804774916E-8</v>
      </c>
      <c r="AS115" s="5">
        <f t="shared" si="368"/>
        <v>2.6852434586742618E-7</v>
      </c>
      <c r="AT115" s="5">
        <f t="shared" si="369"/>
        <v>9.5432928822201883E-7</v>
      </c>
      <c r="AU115" s="5">
        <f t="shared" si="370"/>
        <v>2.2611094161470433E-6</v>
      </c>
      <c r="AV115" s="5">
        <f t="shared" si="371"/>
        <v>4.0179651732008443E-6</v>
      </c>
      <c r="AW115" s="5">
        <f t="shared" si="372"/>
        <v>4.3058471346231771E-7</v>
      </c>
      <c r="AX115" s="5">
        <f t="shared" si="373"/>
        <v>0.10008670836489827</v>
      </c>
      <c r="AY115" s="5">
        <f t="shared" si="374"/>
        <v>3.8213092834458957E-2</v>
      </c>
      <c r="AZ115" s="5">
        <f t="shared" si="375"/>
        <v>7.2948770512624014E-3</v>
      </c>
      <c r="BA115" s="5">
        <f t="shared" si="376"/>
        <v>9.2839438432905537E-4</v>
      </c>
      <c r="BB115" s="5">
        <f t="shared" si="377"/>
        <v>8.8615215184254046E-5</v>
      </c>
      <c r="BC115" s="5">
        <f t="shared" si="378"/>
        <v>6.7666556323058466E-6</v>
      </c>
      <c r="BD115" s="5">
        <f t="shared" si="379"/>
        <v>2.4039399729297637E-9</v>
      </c>
      <c r="BE115" s="5">
        <f t="shared" si="380"/>
        <v>1.7087093655389965E-8</v>
      </c>
      <c r="BF115" s="5">
        <f t="shared" si="381"/>
        <v>6.072713397086946E-8</v>
      </c>
      <c r="BG115" s="5">
        <f t="shared" si="382"/>
        <v>1.4388188241919643E-7</v>
      </c>
      <c r="BH115" s="5">
        <f t="shared" si="383"/>
        <v>2.5567643409314547E-7</v>
      </c>
      <c r="BI115" s="5">
        <f t="shared" si="384"/>
        <v>3.6346724327740601E-7</v>
      </c>
      <c r="BJ115" s="8">
        <f t="shared" si="385"/>
        <v>0.42950871238635552</v>
      </c>
      <c r="BK115" s="8">
        <f t="shared" si="386"/>
        <v>4.168568597560865E-2</v>
      </c>
      <c r="BL115" s="8">
        <f t="shared" si="387"/>
        <v>7.6583585337848938E-4</v>
      </c>
      <c r="BM115" s="8">
        <f t="shared" si="388"/>
        <v>0.41333604923632067</v>
      </c>
      <c r="BN115" s="8">
        <f t="shared" si="389"/>
        <v>2.0416705923898552E-2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1.5476000000000001</v>
      </c>
      <c r="F116">
        <f>VLOOKUP(B116,home!$B$2:$E$405,3,FALSE)</f>
        <v>1.1308</v>
      </c>
      <c r="G116">
        <f>VLOOKUP(C116,away!$B$2:$E$405,4,FALSE)</f>
        <v>0.6462</v>
      </c>
      <c r="H116">
        <f>VLOOKUP(A116,away!$A$2:$E$405,3,FALSE)</f>
        <v>1.3095000000000001</v>
      </c>
      <c r="I116">
        <f>VLOOKUP(C116,away!$B$2:$E$405,3,FALSE)</f>
        <v>2.0364</v>
      </c>
      <c r="J116">
        <f>VLOOKUP(B116,home!$B$2:$E$405,4,FALSE)</f>
        <v>1.7181999999999999</v>
      </c>
      <c r="K116" s="3">
        <f t="shared" si="334"/>
        <v>1.130866852896</v>
      </c>
      <c r="L116" s="3">
        <f t="shared" si="335"/>
        <v>4.5818651775600001</v>
      </c>
      <c r="M116" s="5">
        <f t="shared" si="336"/>
        <v>3.3036345742436272E-3</v>
      </c>
      <c r="N116" s="5">
        <f t="shared" si="337"/>
        <v>3.7359708340933074E-3</v>
      </c>
      <c r="O116" s="5">
        <f t="shared" si="338"/>
        <v>1.5136808215110134E-2</v>
      </c>
      <c r="P116" s="5">
        <f t="shared" si="339"/>
        <v>1.7117714669111914E-2</v>
      </c>
      <c r="Q116" s="5">
        <f t="shared" si="340"/>
        <v>2.1124427898311714E-3</v>
      </c>
      <c r="R116" s="5">
        <f t="shared" si="341"/>
        <v>3.4677407230108627E-2</v>
      </c>
      <c r="S116" s="5">
        <f t="shared" si="342"/>
        <v>2.2173771713251286E-2</v>
      </c>
      <c r="T116" s="5">
        <f t="shared" si="343"/>
        <v>9.6789280583151425E-3</v>
      </c>
      <c r="U116" s="5">
        <f t="shared" si="344"/>
        <v>3.9215530380905937E-2</v>
      </c>
      <c r="V116" s="5">
        <f t="shared" si="345"/>
        <v>1.2765882504906227E-2</v>
      </c>
      <c r="W116" s="5">
        <f t="shared" si="346"/>
        <v>7.9629717655307442E-4</v>
      </c>
      <c r="X116" s="5">
        <f t="shared" si="347"/>
        <v>3.6485263042378797E-3</v>
      </c>
      <c r="Y116" s="5">
        <f t="shared" si="348"/>
        <v>8.3585278113996117E-3</v>
      </c>
      <c r="Z116" s="5">
        <f t="shared" si="349"/>
        <v>5.2962401545234038E-2</v>
      </c>
      <c r="AA116" s="5">
        <f t="shared" si="350"/>
        <v>5.9893424357273059E-2</v>
      </c>
      <c r="AB116" s="5">
        <f t="shared" si="351"/>
        <v>3.3865744156037006E-2</v>
      </c>
      <c r="AC116" s="5">
        <f t="shared" si="352"/>
        <v>4.1341348692527447E-3</v>
      </c>
      <c r="AD116" s="5">
        <f t="shared" si="353"/>
        <v>2.2512652050463635E-4</v>
      </c>
      <c r="AE116" s="5">
        <f t="shared" si="354"/>
        <v>1.0314993648454407E-3</v>
      </c>
      <c r="AF116" s="5">
        <f t="shared" si="355"/>
        <v>2.3630955102302911E-3</v>
      </c>
      <c r="AG116" s="5">
        <f t="shared" si="356"/>
        <v>3.6091283431908512E-3</v>
      </c>
      <c r="AH116" s="5">
        <f t="shared" si="357"/>
        <v>6.0666645840014445E-2</v>
      </c>
      <c r="AI116" s="5">
        <f t="shared" si="358"/>
        <v>6.8605898856853337E-2</v>
      </c>
      <c r="AJ116" s="5">
        <f t="shared" si="359"/>
        <v>3.8792068465175508E-2</v>
      </c>
      <c r="AK116" s="5">
        <f t="shared" si="360"/>
        <v>1.4622888127513067E-2</v>
      </c>
      <c r="AL116" s="5">
        <f t="shared" si="361"/>
        <v>8.5683739536110111E-4</v>
      </c>
      <c r="AM116" s="5">
        <f t="shared" si="362"/>
        <v>5.0917623949300973E-5</v>
      </c>
      <c r="AN116" s="5">
        <f t="shared" si="363"/>
        <v>2.3329768809739724E-4</v>
      </c>
      <c r="AO116" s="5">
        <f t="shared" si="364"/>
        <v>5.3446927654935924E-4</v>
      </c>
      <c r="AP116" s="5">
        <f t="shared" si="365"/>
        <v>8.1628872223239832E-4</v>
      </c>
      <c r="AQ116" s="5">
        <f t="shared" si="366"/>
        <v>9.3503121780789326E-4</v>
      </c>
      <c r="AR116" s="5">
        <f t="shared" si="367"/>
        <v>5.5593278402745479E-2</v>
      </c>
      <c r="AS116" s="5">
        <f t="shared" si="368"/>
        <v>6.2868595789483936E-2</v>
      </c>
      <c r="AT116" s="5">
        <f t="shared" si="369"/>
        <v>3.554800553322221E-2</v>
      </c>
      <c r="AU116" s="5">
        <f t="shared" si="370"/>
        <v>1.3400020381361533E-2</v>
      </c>
      <c r="AV116" s="5">
        <f t="shared" si="371"/>
        <v>3.7884097193531426E-3</v>
      </c>
      <c r="AW116" s="5">
        <f t="shared" si="372"/>
        <v>1.233245933127929E-4</v>
      </c>
      <c r="AX116" s="5">
        <f t="shared" si="373"/>
        <v>9.5968421920813371E-6</v>
      </c>
      <c r="AY116" s="5">
        <f t="shared" si="374"/>
        <v>4.3971437054436061E-5</v>
      </c>
      <c r="AZ116" s="5">
        <f t="shared" si="375"/>
        <v>1.0073559812349602E-4</v>
      </c>
      <c r="BA116" s="5">
        <f t="shared" si="376"/>
        <v>1.5385230972757497E-4</v>
      </c>
      <c r="BB116" s="5">
        <f t="shared" si="377"/>
        <v>1.7623263510698785E-4</v>
      </c>
      <c r="BC116" s="5">
        <f t="shared" si="378"/>
        <v>1.6149483478926911E-4</v>
      </c>
      <c r="BD116" s="5">
        <f t="shared" si="379"/>
        <v>4.2453484403322993E-2</v>
      </c>
      <c r="BE116" s="5">
        <f t="shared" si="380"/>
        <v>4.8009238301655287E-2</v>
      </c>
      <c r="BF116" s="5">
        <f t="shared" si="381"/>
        <v>2.7146028114063511E-2</v>
      </c>
      <c r="BG116" s="5">
        <f t="shared" si="382"/>
        <v>1.0232847793992448E-2</v>
      </c>
      <c r="BH116" s="5">
        <f t="shared" si="383"/>
        <v>2.8929970952390029E-3</v>
      </c>
      <c r="BI116" s="5">
        <f t="shared" si="384"/>
        <v>6.5431890410604001E-4</v>
      </c>
      <c r="BJ116" s="8">
        <f t="shared" si="385"/>
        <v>3.8775430898831599E-2</v>
      </c>
      <c r="BK116" s="8">
        <f t="shared" si="386"/>
        <v>6.0395947163181342E-2</v>
      </c>
      <c r="BL116" s="8">
        <f t="shared" si="387"/>
        <v>0.66806364006753671</v>
      </c>
      <c r="BM116" s="8">
        <f t="shared" si="388"/>
        <v>0.74419279451854325</v>
      </c>
      <c r="BN116" s="8">
        <f t="shared" si="389"/>
        <v>7.6083978312498787E-2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1.1616</v>
      </c>
      <c r="F117">
        <f>VLOOKUP(B117,home!$B$2:$E$405,3,FALSE)</f>
        <v>1.0522</v>
      </c>
      <c r="G117">
        <f>VLOOKUP(C117,away!$B$2:$E$405,4,FALSE)</f>
        <v>0.60260000000000002</v>
      </c>
      <c r="H117">
        <f>VLOOKUP(A117,away!$A$2:$E$405,3,FALSE)</f>
        <v>1.0606</v>
      </c>
      <c r="I117">
        <f>VLOOKUP(C117,away!$B$2:$E$405,3,FALSE)</f>
        <v>0.94289999999999996</v>
      </c>
      <c r="J117">
        <f>VLOOKUP(B117,home!$B$2:$E$405,4,FALSE)</f>
        <v>1.1524000000000001</v>
      </c>
      <c r="K117" s="3">
        <f t="shared" si="334"/>
        <v>0.73651912435199995</v>
      </c>
      <c r="L117" s="3">
        <f t="shared" si="335"/>
        <v>1.152445796376</v>
      </c>
      <c r="M117" s="5">
        <f t="shared" si="336"/>
        <v>0.15122826109055518</v>
      </c>
      <c r="N117" s="5">
        <f t="shared" si="337"/>
        <v>0.11138250643569131</v>
      </c>
      <c r="O117" s="5">
        <f t="shared" si="338"/>
        <v>0.17428237378706249</v>
      </c>
      <c r="P117" s="5">
        <f t="shared" si="339"/>
        <v>0.1283623013316352</v>
      </c>
      <c r="Q117" s="5">
        <f t="shared" si="340"/>
        <v>4.1017673054073188E-2</v>
      </c>
      <c r="R117" s="5">
        <f t="shared" si="341"/>
        <v>0.10042549452666551</v>
      </c>
      <c r="S117" s="5">
        <f t="shared" si="342"/>
        <v>2.7238427996747257E-2</v>
      </c>
      <c r="T117" s="5">
        <f t="shared" si="343"/>
        <v>4.7270644888291767E-2</v>
      </c>
      <c r="U117" s="5">
        <f t="shared" si="344"/>
        <v>7.3965297291396226E-2</v>
      </c>
      <c r="V117" s="5">
        <f t="shared" si="345"/>
        <v>2.5688814725097282E-3</v>
      </c>
      <c r="W117" s="5">
        <f t="shared" si="346"/>
        <v>1.007010021358087E-2</v>
      </c>
      <c r="X117" s="5">
        <f t="shared" si="347"/>
        <v>1.1605244660226331E-2</v>
      </c>
      <c r="Y117" s="5">
        <f t="shared" si="348"/>
        <v>6.6872077122964299E-3</v>
      </c>
      <c r="Z117" s="5">
        <f t="shared" si="349"/>
        <v>3.8578313005412201E-2</v>
      </c>
      <c r="AA117" s="5">
        <f t="shared" si="350"/>
        <v>2.8413665313723562E-2</v>
      </c>
      <c r="AB117" s="5">
        <f t="shared" si="351"/>
        <v>1.0463603948247238E-2</v>
      </c>
      <c r="AC117" s="5">
        <f t="shared" si="352"/>
        <v>1.3627890022077971E-4</v>
      </c>
      <c r="AD117" s="5">
        <f t="shared" si="353"/>
        <v>1.8542053478608673E-3</v>
      </c>
      <c r="AE117" s="5">
        <f t="shared" si="354"/>
        <v>2.136871158760155E-3</v>
      </c>
      <c r="AF117" s="5">
        <f t="shared" si="355"/>
        <v>1.2313140921551269E-3</v>
      </c>
      <c r="AG117" s="5">
        <f t="shared" si="356"/>
        <v>4.7300758317423531E-4</v>
      </c>
      <c r="AH117" s="5">
        <f t="shared" si="357"/>
        <v>1.1114853663591219E-2</v>
      </c>
      <c r="AI117" s="5">
        <f t="shared" si="358"/>
        <v>8.1863022876088234E-3</v>
      </c>
      <c r="AJ117" s="5">
        <f t="shared" si="359"/>
        <v>3.0146840962752123E-3</v>
      </c>
      <c r="AK117" s="5">
        <f t="shared" si="360"/>
        <v>7.401241635955066E-4</v>
      </c>
      <c r="AL117" s="5">
        <f t="shared" si="361"/>
        <v>4.6269323284247168E-6</v>
      </c>
      <c r="AM117" s="5">
        <f t="shared" si="362"/>
        <v>2.7313153983505635E-4</v>
      </c>
      <c r="AN117" s="5">
        <f t="shared" si="363"/>
        <v>3.1476929494061469E-4</v>
      </c>
      <c r="AO117" s="5">
        <f t="shared" si="364"/>
        <v>1.8137727539127441E-4</v>
      </c>
      <c r="AP117" s="5">
        <f t="shared" si="365"/>
        <v>6.9675826194268733E-5</v>
      </c>
      <c r="AQ117" s="5">
        <f t="shared" si="366"/>
        <v>2.0074403251652456E-5</v>
      </c>
      <c r="AR117" s="5">
        <f t="shared" si="367"/>
        <v>2.5618532763880173E-3</v>
      </c>
      <c r="AS117" s="5">
        <f t="shared" si="368"/>
        <v>1.8868539318436044E-3</v>
      </c>
      <c r="AT117" s="5">
        <f t="shared" si="369"/>
        <v>6.9485200283079E-4</v>
      </c>
      <c r="AU117" s="5">
        <f t="shared" si="370"/>
        <v>1.7059059622638896E-4</v>
      </c>
      <c r="AV117" s="5">
        <f t="shared" si="371"/>
        <v>3.141080913883639E-5</v>
      </c>
      <c r="AW117" s="5">
        <f t="shared" si="372"/>
        <v>1.0909257258225348E-7</v>
      </c>
      <c r="AX117" s="5">
        <f t="shared" si="373"/>
        <v>3.3527767092038171E-5</v>
      </c>
      <c r="AY117" s="5">
        <f t="shared" si="374"/>
        <v>3.8638934247092968E-5</v>
      </c>
      <c r="AZ117" s="5">
        <f t="shared" si="375"/>
        <v>2.2264638674755486E-5</v>
      </c>
      <c r="BA117" s="5">
        <f t="shared" si="376"/>
        <v>8.5529297495174881E-6</v>
      </c>
      <c r="BB117" s="5">
        <f t="shared" si="377"/>
        <v>2.4641969841326671E-6</v>
      </c>
      <c r="BC117" s="5">
        <f t="shared" si="378"/>
        <v>5.6797069116122191E-7</v>
      </c>
      <c r="BD117" s="5">
        <f t="shared" si="379"/>
        <v>4.9206617321757515E-4</v>
      </c>
      <c r="BE117" s="5">
        <f t="shared" si="380"/>
        <v>3.6241614702144798E-4</v>
      </c>
      <c r="BF117" s="5">
        <f t="shared" si="381"/>
        <v>1.3346321162763128E-4</v>
      </c>
      <c r="BG117" s="5">
        <f t="shared" si="382"/>
        <v>3.2766069253729553E-5</v>
      </c>
      <c r="BH117" s="5">
        <f t="shared" si="383"/>
        <v>6.0332091588034697E-6</v>
      </c>
      <c r="BI117" s="5">
        <f t="shared" si="384"/>
        <v>8.8871478533487968E-7</v>
      </c>
      <c r="BJ117" s="8">
        <f t="shared" si="385"/>
        <v>0.23469381992316188</v>
      </c>
      <c r="BK117" s="8">
        <f t="shared" si="386"/>
        <v>0.30957741665824368</v>
      </c>
      <c r="BL117" s="8">
        <f t="shared" si="387"/>
        <v>0.41697959321965788</v>
      </c>
      <c r="BM117" s="8">
        <f t="shared" si="388"/>
        <v>0.29309200273911806</v>
      </c>
      <c r="BN117" s="8">
        <f t="shared" si="389"/>
        <v>0.70669861022568281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1.1616</v>
      </c>
      <c r="F118">
        <f>VLOOKUP(B118,home!$B$2:$E$405,3,FALSE)</f>
        <v>1.2912999999999999</v>
      </c>
      <c r="G118">
        <f>VLOOKUP(C118,away!$B$2:$E$405,4,FALSE)</f>
        <v>1.1837</v>
      </c>
      <c r="H118">
        <f>VLOOKUP(A118,away!$A$2:$E$405,3,FALSE)</f>
        <v>1.0606</v>
      </c>
      <c r="I118">
        <f>VLOOKUP(C118,away!$B$2:$E$405,3,FALSE)</f>
        <v>0.58930000000000005</v>
      </c>
      <c r="J118">
        <f>VLOOKUP(B118,home!$B$2:$E$405,4,FALSE)</f>
        <v>1.32</v>
      </c>
      <c r="K118" s="3">
        <f t="shared" si="334"/>
        <v>1.7755193184959999</v>
      </c>
      <c r="L118" s="3">
        <f t="shared" si="335"/>
        <v>0.82501528560000004</v>
      </c>
      <c r="M118" s="5">
        <f t="shared" si="336"/>
        <v>7.4233881867056289E-2</v>
      </c>
      <c r="N118" s="5">
        <f t="shared" si="337"/>
        <v>0.13180369134190836</v>
      </c>
      <c r="O118" s="5">
        <f t="shared" si="338"/>
        <v>6.1244087249746115E-2</v>
      </c>
      <c r="P118" s="5">
        <f t="shared" si="339"/>
        <v>0.10874006005557878</v>
      </c>
      <c r="Q118" s="5">
        <f t="shared" si="340"/>
        <v>0.11701000011332115</v>
      </c>
      <c r="R118" s="5">
        <f t="shared" si="341"/>
        <v>2.5263654066830298E-2</v>
      </c>
      <c r="S118" s="5">
        <f t="shared" si="342"/>
        <v>3.982144124588189E-2</v>
      </c>
      <c r="T118" s="5">
        <f t="shared" si="343"/>
        <v>9.6535038661547681E-2</v>
      </c>
      <c r="U118" s="5">
        <f t="shared" si="344"/>
        <v>4.4856105851457224E-2</v>
      </c>
      <c r="V118" s="5">
        <f t="shared" si="345"/>
        <v>6.4812960869505337E-3</v>
      </c>
      <c r="W118" s="5">
        <f t="shared" si="346"/>
        <v>6.92511718861403E-2</v>
      </c>
      <c r="X118" s="5">
        <f t="shared" si="347"/>
        <v>5.7133275351778735E-2</v>
      </c>
      <c r="Y118" s="5">
        <f t="shared" si="348"/>
        <v>2.356791274080558E-2</v>
      </c>
      <c r="Z118" s="5">
        <f t="shared" si="349"/>
        <v>6.9476335917485355E-3</v>
      </c>
      <c r="AA118" s="5">
        <f t="shared" si="350"/>
        <v>1.2335657659981274E-2</v>
      </c>
      <c r="AB118" s="5">
        <f t="shared" si="351"/>
        <v>1.095109924082496E-2</v>
      </c>
      <c r="AC118" s="5">
        <f t="shared" si="352"/>
        <v>5.9337504318038021E-4</v>
      </c>
      <c r="AD118" s="5">
        <f t="shared" si="353"/>
        <v>3.0739198378082283E-2</v>
      </c>
      <c r="AE118" s="5">
        <f t="shared" si="354"/>
        <v>2.5360308529008613E-2</v>
      </c>
      <c r="AF118" s="5">
        <f t="shared" si="355"/>
        <v>1.0461321091982076E-2</v>
      </c>
      <c r="AG118" s="5">
        <f t="shared" si="356"/>
        <v>2.8769166028182994E-3</v>
      </c>
      <c r="AH118" s="5">
        <f t="shared" si="357"/>
        <v>1.4329759779851427E-3</v>
      </c>
      <c r="AI118" s="5">
        <f t="shared" si="358"/>
        <v>2.5442765318533195E-3</v>
      </c>
      <c r="AJ118" s="5">
        <f t="shared" si="359"/>
        <v>2.2587060669507861E-3</v>
      </c>
      <c r="AK118" s="5">
        <f t="shared" si="360"/>
        <v>1.3367920855584139E-3</v>
      </c>
      <c r="AL118" s="5">
        <f t="shared" si="361"/>
        <v>3.4767756290298854E-5</v>
      </c>
      <c r="AM118" s="5">
        <f t="shared" si="362"/>
        <v>1.0915608111073201E-2</v>
      </c>
      <c r="AN118" s="5">
        <f t="shared" si="363"/>
        <v>9.0055435432547341E-3</v>
      </c>
      <c r="AO118" s="5">
        <f t="shared" si="364"/>
        <v>3.7148555391607694E-3</v>
      </c>
      <c r="AP118" s="5">
        <f t="shared" si="365"/>
        <v>1.0216042012011551E-3</v>
      </c>
      <c r="AQ118" s="5">
        <f t="shared" si="366"/>
        <v>2.1070977045603266E-4</v>
      </c>
      <c r="AR118" s="5">
        <f t="shared" si="367"/>
        <v>2.3644541714707042E-4</v>
      </c>
      <c r="AS118" s="5">
        <f t="shared" si="368"/>
        <v>4.1981340591446887E-4</v>
      </c>
      <c r="AT118" s="5">
        <f t="shared" si="369"/>
        <v>3.7269340618237127E-4</v>
      </c>
      <c r="AU118" s="5">
        <f t="shared" si="370"/>
        <v>2.2057478085095897E-4</v>
      </c>
      <c r="AV118" s="5">
        <f t="shared" si="371"/>
        <v>9.7908696143474759E-5</v>
      </c>
      <c r="AW118" s="5">
        <f t="shared" si="372"/>
        <v>1.4146909036075313E-6</v>
      </c>
      <c r="AX118" s="5">
        <f t="shared" si="373"/>
        <v>3.2301455123903491E-3</v>
      </c>
      <c r="AY118" s="5">
        <f t="shared" si="374"/>
        <v>2.6649194224342824E-3</v>
      </c>
      <c r="AZ118" s="5">
        <f t="shared" si="375"/>
        <v>1.0992996292003029E-3</v>
      </c>
      <c r="BA118" s="5">
        <f t="shared" si="376"/>
        <v>3.0231299918155412E-4</v>
      </c>
      <c r="BB118" s="5">
        <f t="shared" si="377"/>
        <v>6.2353211340090601E-5</v>
      </c>
      <c r="BC118" s="5">
        <f t="shared" si="378"/>
        <v>1.0288470492364404E-5</v>
      </c>
      <c r="BD118" s="5">
        <f t="shared" si="379"/>
        <v>3.2511847226066898E-5</v>
      </c>
      <c r="BE118" s="5">
        <f t="shared" si="380"/>
        <v>5.7725412829872359E-5</v>
      </c>
      <c r="BF118" s="5">
        <f t="shared" si="381"/>
        <v>5.1246292823797623E-5</v>
      </c>
      <c r="BG118" s="5">
        <f t="shared" si="382"/>
        <v>3.0329594303318547E-5</v>
      </c>
      <c r="BH118" s="5">
        <f t="shared" si="383"/>
        <v>1.3462695151922071E-5</v>
      </c>
      <c r="BI118" s="5">
        <f t="shared" si="384"/>
        <v>4.7806550642520163E-6</v>
      </c>
      <c r="BJ118" s="8">
        <f t="shared" si="385"/>
        <v>0.59697647510757779</v>
      </c>
      <c r="BK118" s="8">
        <f t="shared" si="386"/>
        <v>0.23256974147737242</v>
      </c>
      <c r="BL118" s="8">
        <f t="shared" si="387"/>
        <v>0.16376084693482515</v>
      </c>
      <c r="BM118" s="8">
        <f t="shared" si="388"/>
        <v>0.47929581768555224</v>
      </c>
      <c r="BN118" s="8">
        <f t="shared" si="389"/>
        <v>0.51829537469444098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1.1616</v>
      </c>
      <c r="F119">
        <f>VLOOKUP(B119,home!$B$2:$E$405,3,FALSE)</f>
        <v>1.7218</v>
      </c>
      <c r="G119">
        <f>VLOOKUP(C119,away!$B$2:$E$405,4,FALSE)</f>
        <v>1.0174000000000001</v>
      </c>
      <c r="H119">
        <f>VLOOKUP(A119,away!$A$2:$E$405,3,FALSE)</f>
        <v>1.0606</v>
      </c>
      <c r="I119">
        <f>VLOOKUP(C119,away!$B$2:$E$405,3,FALSE)</f>
        <v>1.1143000000000001</v>
      </c>
      <c r="J119">
        <f>VLOOKUP(B119,home!$B$2:$E$405,4,FALSE)</f>
        <v>0.52380000000000004</v>
      </c>
      <c r="K119" s="3">
        <f t="shared" si="334"/>
        <v>2.0348436261120004</v>
      </c>
      <c r="L119" s="3">
        <f t="shared" si="335"/>
        <v>0.61904076260400009</v>
      </c>
      <c r="M119" s="5">
        <f t="shared" si="336"/>
        <v>7.0377308605732422E-2</v>
      </c>
      <c r="N119" s="5">
        <f t="shared" si="337"/>
        <v>0.14320681783929184</v>
      </c>
      <c r="O119" s="5">
        <f t="shared" si="338"/>
        <v>4.356642278930966E-2</v>
      </c>
      <c r="P119" s="5">
        <f t="shared" si="339"/>
        <v>8.8650857725327353E-2</v>
      </c>
      <c r="Q119" s="5">
        <f t="shared" si="340"/>
        <v>0.14570174024803267</v>
      </c>
      <c r="R119" s="5">
        <f t="shared" si="341"/>
        <v>1.3484695793711267E-2</v>
      </c>
      <c r="S119" s="5">
        <f t="shared" si="342"/>
        <v>2.791728872250486E-2</v>
      </c>
      <c r="T119" s="5">
        <f t="shared" si="343"/>
        <v>9.0195316395872097E-2</v>
      </c>
      <c r="U119" s="5">
        <f t="shared" si="344"/>
        <v>2.7439247285892671E-2</v>
      </c>
      <c r="V119" s="5">
        <f t="shared" si="345"/>
        <v>3.9073383162943672E-3</v>
      </c>
      <c r="W119" s="5">
        <f t="shared" si="346"/>
        <v>9.882675248571185E-2</v>
      </c>
      <c r="X119" s="5">
        <f t="shared" si="347"/>
        <v>6.1177788224431831E-2</v>
      </c>
      <c r="Y119" s="5">
        <f t="shared" si="348"/>
        <v>1.8935772338439141E-2</v>
      </c>
      <c r="Z119" s="5">
        <f t="shared" si="349"/>
        <v>2.7825254558739927E-3</v>
      </c>
      <c r="AA119" s="5">
        <f t="shared" si="350"/>
        <v>5.662004188379581E-3</v>
      </c>
      <c r="AB119" s="5">
        <f t="shared" si="351"/>
        <v>5.7606465668718215E-3</v>
      </c>
      <c r="AC119" s="5">
        <f t="shared" si="352"/>
        <v>3.0761770024400817E-4</v>
      </c>
      <c r="AD119" s="5">
        <f t="shared" si="353"/>
        <v>5.0274246846224772E-2</v>
      </c>
      <c r="AE119" s="5">
        <f t="shared" si="354"/>
        <v>3.1121808107028734E-2</v>
      </c>
      <c r="AF119" s="5">
        <f t="shared" si="355"/>
        <v>9.632833912095207E-3</v>
      </c>
      <c r="AG119" s="5">
        <f t="shared" si="356"/>
        <v>1.9877056169936977E-3</v>
      </c>
      <c r="AH119" s="5">
        <f t="shared" si="357"/>
        <v>4.3062417004231975E-4</v>
      </c>
      <c r="AI119" s="5">
        <f t="shared" si="358"/>
        <v>8.7625284766038437E-4</v>
      </c>
      <c r="AJ119" s="5">
        <f t="shared" si="359"/>
        <v>8.9151876096211168E-4</v>
      </c>
      <c r="AK119" s="5">
        <f t="shared" si="360"/>
        <v>6.0470042276767352E-4</v>
      </c>
      <c r="AL119" s="5">
        <f t="shared" si="361"/>
        <v>1.5499639595994838E-5</v>
      </c>
      <c r="AM119" s="5">
        <f t="shared" si="362"/>
        <v>2.0460046150524359E-2</v>
      </c>
      <c r="AN119" s="5">
        <f t="shared" si="363"/>
        <v>1.2665602571933637E-2</v>
      </c>
      <c r="AO119" s="5">
        <f t="shared" si="364"/>
        <v>3.9202621374844907E-3</v>
      </c>
      <c r="AP119" s="5">
        <f t="shared" si="365"/>
        <v>8.0893402106532915E-4</v>
      </c>
      <c r="AQ119" s="5">
        <f t="shared" si="366"/>
        <v>1.2519078332415038E-4</v>
      </c>
      <c r="AR119" s="5">
        <f t="shared" si="367"/>
        <v>5.331478292374245E-5</v>
      </c>
      <c r="AS119" s="5">
        <f t="shared" si="368"/>
        <v>1.0848724620992223E-4</v>
      </c>
      <c r="AT119" s="5">
        <f t="shared" si="369"/>
        <v>1.1037729073235178E-4</v>
      </c>
      <c r="AU119" s="5">
        <f t="shared" si="370"/>
        <v>7.4866842171412385E-5</v>
      </c>
      <c r="AV119" s="5">
        <f t="shared" si="371"/>
        <v>3.8085579149907914E-5</v>
      </c>
      <c r="AW119" s="5">
        <f t="shared" si="372"/>
        <v>5.4233719008467936E-7</v>
      </c>
      <c r="AX119" s="5">
        <f t="shared" si="373"/>
        <v>6.9388324165586442E-3</v>
      </c>
      <c r="AY119" s="5">
        <f t="shared" si="374"/>
        <v>4.2954201107278205E-3</v>
      </c>
      <c r="AZ119" s="5">
        <f t="shared" si="375"/>
        <v>1.3295200705247538E-3</v>
      </c>
      <c r="BA119" s="5">
        <f t="shared" si="376"/>
        <v>2.743423727849893E-4</v>
      </c>
      <c r="BB119" s="5">
        <f t="shared" si="377"/>
        <v>4.2457277915852654E-5</v>
      </c>
      <c r="BC119" s="5">
        <f t="shared" si="378"/>
        <v>5.2565571398238804E-6</v>
      </c>
      <c r="BD119" s="5">
        <f t="shared" si="379"/>
        <v>5.5006706465300412E-6</v>
      </c>
      <c r="BE119" s="5">
        <f t="shared" si="380"/>
        <v>1.1193004604433028E-5</v>
      </c>
      <c r="BF119" s="5">
        <f t="shared" si="381"/>
        <v>1.1388007038186413E-5</v>
      </c>
      <c r="BG119" s="5">
        <f t="shared" si="382"/>
        <v>7.7242711785907396E-6</v>
      </c>
      <c r="BH119" s="5">
        <f t="shared" si="383"/>
        <v>3.9294209935289994E-6</v>
      </c>
      <c r="BI119" s="5">
        <f t="shared" si="384"/>
        <v>1.5991514525986335E-6</v>
      </c>
      <c r="BJ119" s="8">
        <f t="shared" si="385"/>
        <v>0.70192664648410563</v>
      </c>
      <c r="BK119" s="8">
        <f t="shared" si="386"/>
        <v>0.19547133082042681</v>
      </c>
      <c r="BL119" s="8">
        <f t="shared" si="387"/>
        <v>9.9142579092698677E-2</v>
      </c>
      <c r="BM119" s="8">
        <f t="shared" si="388"/>
        <v>0.49004036107816235</v>
      </c>
      <c r="BN119" s="8">
        <f t="shared" si="389"/>
        <v>0.50498784300140531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1.1616</v>
      </c>
      <c r="F120">
        <f>VLOOKUP(B120,home!$B$2:$E$405,3,FALSE)</f>
        <v>0.95650000000000002</v>
      </c>
      <c r="G120">
        <f>VLOOKUP(C120,away!$B$2:$E$405,4,FALSE)</f>
        <v>0.57389999999999997</v>
      </c>
      <c r="H120">
        <f>VLOOKUP(A120,away!$A$2:$E$405,3,FALSE)</f>
        <v>1.0606</v>
      </c>
      <c r="I120">
        <f>VLOOKUP(C120,away!$B$2:$E$405,3,FALSE)</f>
        <v>2.3048000000000002</v>
      </c>
      <c r="J120">
        <f>VLOOKUP(B120,home!$B$2:$E$405,4,FALSE)</f>
        <v>1.2572000000000001</v>
      </c>
      <c r="K120" s="3">
        <f t="shared" si="334"/>
        <v>0.63764330256000001</v>
      </c>
      <c r="L120" s="3">
        <f t="shared" si="335"/>
        <v>3.0731887903360007</v>
      </c>
      <c r="M120" s="5">
        <f t="shared" si="336"/>
        <v>2.4457164169933272E-2</v>
      </c>
      <c r="N120" s="5">
        <f t="shared" si="337"/>
        <v>1.5594946932568356E-2</v>
      </c>
      <c r="O120" s="5">
        <f t="shared" si="338"/>
        <v>7.5161482770446195E-2</v>
      </c>
      <c r="P120" s="5">
        <f t="shared" si="339"/>
        <v>4.7926216099053863E-2</v>
      </c>
      <c r="Q120" s="5">
        <f t="shared" si="340"/>
        <v>4.972006732665412E-3</v>
      </c>
      <c r="R120" s="5">
        <f t="shared" si="341"/>
        <v>0.11549271315758389</v>
      </c>
      <c r="S120" s="5">
        <f t="shared" si="342"/>
        <v>2.3479032295135836E-2</v>
      </c>
      <c r="T120" s="5">
        <f t="shared" si="343"/>
        <v>1.5279915356302468E-2</v>
      </c>
      <c r="U120" s="5">
        <f t="shared" si="344"/>
        <v>7.3643155039416569E-2</v>
      </c>
      <c r="V120" s="5">
        <f t="shared" si="345"/>
        <v>5.1121633988071057E-3</v>
      </c>
      <c r="W120" s="5">
        <f t="shared" si="346"/>
        <v>1.0567889311224432E-3</v>
      </c>
      <c r="X120" s="5">
        <f t="shared" si="347"/>
        <v>3.2477118968766562E-3</v>
      </c>
      <c r="Y120" s="5">
        <f t="shared" si="348"/>
        <v>4.9904158978611056E-3</v>
      </c>
      <c r="Z120" s="5">
        <f t="shared" si="349"/>
        <v>0.11831030381379265</v>
      </c>
      <c r="AA120" s="5">
        <f t="shared" si="350"/>
        <v>7.5439772850703718E-2</v>
      </c>
      <c r="AB120" s="5">
        <f t="shared" si="351"/>
        <v>2.4051832952449465E-2</v>
      </c>
      <c r="AC120" s="5">
        <f t="shared" si="352"/>
        <v>6.2611165301746491E-4</v>
      </c>
      <c r="AD120" s="5">
        <f t="shared" si="353"/>
        <v>1.6846359603744175E-4</v>
      </c>
      <c r="AE120" s="5">
        <f t="shared" si="354"/>
        <v>5.177204349219582E-4</v>
      </c>
      <c r="AF120" s="5">
        <f t="shared" si="355"/>
        <v>7.9552631856502068E-4</v>
      </c>
      <c r="AG120" s="5">
        <f t="shared" si="356"/>
        <v>8.1493418821042924E-4</v>
      </c>
      <c r="AH120" s="5">
        <f t="shared" si="357"/>
        <v>9.0897474865448538E-2</v>
      </c>
      <c r="AI120" s="5">
        <f t="shared" si="358"/>
        <v>5.7960166067569208E-2</v>
      </c>
      <c r="AJ120" s="5">
        <f t="shared" si="359"/>
        <v>1.8478955854125432E-2</v>
      </c>
      <c r="AK120" s="5">
        <f t="shared" si="360"/>
        <v>3.9276608128949965E-3</v>
      </c>
      <c r="AL120" s="5">
        <f t="shared" si="361"/>
        <v>4.9077091973795629E-5</v>
      </c>
      <c r="AM120" s="5">
        <f t="shared" si="362"/>
        <v>2.1483936747689618E-5</v>
      </c>
      <c r="AN120" s="5">
        <f t="shared" si="363"/>
        <v>6.6024193585287411E-5</v>
      </c>
      <c r="AO120" s="5">
        <f t="shared" si="364"/>
        <v>1.0145240580863969E-4</v>
      </c>
      <c r="AP120" s="5">
        <f t="shared" si="365"/>
        <v>1.0392746542791016E-4</v>
      </c>
      <c r="AQ120" s="5">
        <f t="shared" si="366"/>
        <v>7.9847180440271431E-5</v>
      </c>
      <c r="AR120" s="5">
        <f t="shared" si="367"/>
        <v>5.5869020165268964E-2</v>
      </c>
      <c r="AS120" s="5">
        <f t="shared" si="368"/>
        <v>3.5624506528973345E-2</v>
      </c>
      <c r="AT120" s="5">
        <f t="shared" si="369"/>
        <v>1.135786399760242E-2</v>
      </c>
      <c r="AU120" s="5">
        <f t="shared" si="370"/>
        <v>2.4140886364861776E-3</v>
      </c>
      <c r="AV120" s="5">
        <f t="shared" si="371"/>
        <v>3.8483186271040336E-4</v>
      </c>
      <c r="AW120" s="5">
        <f t="shared" si="372"/>
        <v>2.6714273202850973E-6</v>
      </c>
      <c r="AX120" s="5">
        <f t="shared" si="373"/>
        <v>2.2831813966311593E-6</v>
      </c>
      <c r="AY120" s="5">
        <f t="shared" si="374"/>
        <v>7.0166474744305722E-6</v>
      </c>
      <c r="AZ120" s="5">
        <f t="shared" si="375"/>
        <v>1.0781741182079725E-5</v>
      </c>
      <c r="BA120" s="5">
        <f t="shared" si="376"/>
        <v>1.1044775380357144E-5</v>
      </c>
      <c r="BB120" s="5">
        <f t="shared" si="377"/>
        <v>8.4856699726731539E-6</v>
      </c>
      <c r="BC120" s="5">
        <f t="shared" si="378"/>
        <v>5.2156131677019867E-6</v>
      </c>
      <c r="BD120" s="5">
        <f t="shared" si="379"/>
        <v>2.8616007749826759E-2</v>
      </c>
      <c r="BE120" s="5">
        <f t="shared" si="380"/>
        <v>1.8246805687682093E-2</v>
      </c>
      <c r="BF120" s="5">
        <f t="shared" si="381"/>
        <v>5.8174767199320986E-3</v>
      </c>
      <c r="BG120" s="5">
        <f t="shared" si="382"/>
        <v>1.2364916894211403E-3</v>
      </c>
      <c r="BH120" s="5">
        <f t="shared" si="383"/>
        <v>1.971101611076224E-4</v>
      </c>
      <c r="BI120" s="5">
        <f t="shared" si="384"/>
        <v>2.5137194819359606E-5</v>
      </c>
      <c r="BJ120" s="8">
        <f t="shared" si="385"/>
        <v>4.7855993095714963E-2</v>
      </c>
      <c r="BK120" s="8">
        <f t="shared" si="386"/>
        <v>0.10165678135539577</v>
      </c>
      <c r="BL120" s="8">
        <f t="shared" si="387"/>
        <v>0.69484255476446821</v>
      </c>
      <c r="BM120" s="8">
        <f t="shared" si="388"/>
        <v>0.67905675794696629</v>
      </c>
      <c r="BN120" s="8">
        <f t="shared" si="389"/>
        <v>0.28360452986225099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1.1616</v>
      </c>
      <c r="F121">
        <f>VLOOKUP(B121,home!$B$2:$E$405,3,FALSE)</f>
        <v>1.2052</v>
      </c>
      <c r="G121">
        <f>VLOOKUP(C121,away!$B$2:$E$405,4,FALSE)</f>
        <v>0.77480000000000004</v>
      </c>
      <c r="H121">
        <f>VLOOKUP(A121,away!$A$2:$E$405,3,FALSE)</f>
        <v>1.0606</v>
      </c>
      <c r="I121">
        <f>VLOOKUP(C121,away!$B$2:$E$405,3,FALSE)</f>
        <v>0.56569999999999998</v>
      </c>
      <c r="J121">
        <f>VLOOKUP(B121,home!$B$2:$E$405,4,FALSE)</f>
        <v>1.5085999999999999</v>
      </c>
      <c r="K121" s="3">
        <f t="shared" si="334"/>
        <v>1.084689255936</v>
      </c>
      <c r="L121" s="3">
        <f t="shared" si="335"/>
        <v>0.90513197021199998</v>
      </c>
      <c r="M121" s="5">
        <f t="shared" si="336"/>
        <v>0.13671986519781079</v>
      </c>
      <c r="N121" s="5">
        <f t="shared" si="337"/>
        <v>0.1482985688530836</v>
      </c>
      <c r="O121" s="5">
        <f t="shared" si="338"/>
        <v>0.12374952095361352</v>
      </c>
      <c r="P121" s="5">
        <f t="shared" si="339"/>
        <v>0.13422977580561149</v>
      </c>
      <c r="Q121" s="5">
        <f t="shared" si="340"/>
        <v>8.0428932152812438E-2</v>
      </c>
      <c r="R121" s="5">
        <f t="shared" si="341"/>
        <v>5.600482385676768E-2</v>
      </c>
      <c r="S121" s="5">
        <f t="shared" si="342"/>
        <v>3.2946259650629806E-2</v>
      </c>
      <c r="T121" s="5">
        <f t="shared" si="343"/>
        <v>7.279879782152239E-2</v>
      </c>
      <c r="U121" s="5">
        <f t="shared" si="344"/>
        <v>6.0747830718024073E-2</v>
      </c>
      <c r="V121" s="5">
        <f t="shared" si="345"/>
        <v>3.5940229884898625E-3</v>
      </c>
      <c r="W121" s="5">
        <f t="shared" si="346"/>
        <v>2.9080132857520386E-2</v>
      </c>
      <c r="X121" s="5">
        <f t="shared" si="347"/>
        <v>2.6321357947354143E-2</v>
      </c>
      <c r="Y121" s="5">
        <f t="shared" si="348"/>
        <v>1.1912151288771969E-2</v>
      </c>
      <c r="Z121" s="5">
        <f t="shared" si="349"/>
        <v>1.6897252186284052E-2</v>
      </c>
      <c r="AA121" s="5">
        <f t="shared" si="350"/>
        <v>1.8328267901303395E-2</v>
      </c>
      <c r="AB121" s="5">
        <f t="shared" si="351"/>
        <v>9.9402376362302258E-3</v>
      </c>
      <c r="AC121" s="5">
        <f t="shared" si="352"/>
        <v>2.2053529825714232E-4</v>
      </c>
      <c r="AD121" s="5">
        <f t="shared" si="353"/>
        <v>7.8857269179359521E-3</v>
      </c>
      <c r="AE121" s="5">
        <f t="shared" si="354"/>
        <v>7.1376235417851706E-3</v>
      </c>
      <c r="AF121" s="5">
        <f t="shared" si="355"/>
        <v>3.2302456295037821E-3</v>
      </c>
      <c r="AG121" s="5">
        <f t="shared" si="356"/>
        <v>9.7459953030048683E-4</v>
      </c>
      <c r="AH121" s="5">
        <f t="shared" si="357"/>
        <v>3.8235607906350767E-3</v>
      </c>
      <c r="AI121" s="5">
        <f t="shared" si="358"/>
        <v>4.1473753090200249E-3</v>
      </c>
      <c r="AJ121" s="5">
        <f t="shared" si="359"/>
        <v>2.2493067190141342E-3</v>
      </c>
      <c r="AK121" s="5">
        <f t="shared" si="360"/>
        <v>8.1326627713976219E-4</v>
      </c>
      <c r="AL121" s="5">
        <f t="shared" si="361"/>
        <v>8.6607468781365959E-6</v>
      </c>
      <c r="AM121" s="5">
        <f t="shared" si="362"/>
        <v>1.7107126526260876E-3</v>
      </c>
      <c r="AN121" s="5">
        <f t="shared" si="363"/>
        <v>1.5484207137380474E-3</v>
      </c>
      <c r="AO121" s="5">
        <f t="shared" si="364"/>
        <v>7.0076254567139496E-4</v>
      </c>
      <c r="AP121" s="5">
        <f t="shared" si="365"/>
        <v>2.1142752787144212E-4</v>
      </c>
      <c r="AQ121" s="5">
        <f t="shared" si="366"/>
        <v>4.7842453714832727E-5</v>
      </c>
      <c r="AR121" s="5">
        <f t="shared" si="367"/>
        <v>6.9216542233057612E-4</v>
      </c>
      <c r="AS121" s="5">
        <f t="shared" si="368"/>
        <v>7.5078439693237976E-4</v>
      </c>
      <c r="AT121" s="5">
        <f t="shared" si="369"/>
        <v>4.0718388443847068E-4</v>
      </c>
      <c r="AU121" s="5">
        <f t="shared" si="370"/>
        <v>1.4722266154689834E-4</v>
      </c>
      <c r="AV121" s="5">
        <f t="shared" si="371"/>
        <v>3.9922709802555668E-5</v>
      </c>
      <c r="AW121" s="5">
        <f t="shared" si="372"/>
        <v>2.3619466752517746E-7</v>
      </c>
      <c r="AX121" s="5">
        <f t="shared" si="373"/>
        <v>3.0926527238288174E-4</v>
      </c>
      <c r="AY121" s="5">
        <f t="shared" si="374"/>
        <v>2.7992588531006857E-4</v>
      </c>
      <c r="AZ121" s="5">
        <f t="shared" si="375"/>
        <v>1.2668493404202033E-4</v>
      </c>
      <c r="BA121" s="5">
        <f t="shared" si="376"/>
        <v>3.8222194648543717E-5</v>
      </c>
      <c r="BB121" s="5">
        <f t="shared" si="377"/>
        <v>8.6490325870157322E-6</v>
      </c>
      <c r="BC121" s="5">
        <f t="shared" si="378"/>
        <v>1.5657031811826689E-6</v>
      </c>
      <c r="BD121" s="5">
        <f t="shared" si="379"/>
        <v>1.0441684207111588E-4</v>
      </c>
      <c r="BE121" s="5">
        <f t="shared" si="380"/>
        <v>1.1325982673330549E-4</v>
      </c>
      <c r="BF121" s="5">
        <f t="shared" si="381"/>
        <v>6.1425858593394707E-5</v>
      </c>
      <c r="BG121" s="5">
        <f t="shared" si="382"/>
        <v>2.2209322950966419E-5</v>
      </c>
      <c r="BH121" s="5">
        <f t="shared" si="383"/>
        <v>6.022553496631522E-6</v>
      </c>
      <c r="BI121" s="5">
        <f t="shared" si="384"/>
        <v>1.3065198142192007E-6</v>
      </c>
      <c r="BJ121" s="8">
        <f t="shared" si="385"/>
        <v>0.3930516154563638</v>
      </c>
      <c r="BK121" s="8">
        <f t="shared" si="386"/>
        <v>0.30799904557298735</v>
      </c>
      <c r="BL121" s="8">
        <f t="shared" si="387"/>
        <v>0.28215011016045843</v>
      </c>
      <c r="BM121" s="8">
        <f t="shared" si="388"/>
        <v>0.32038684686575153</v>
      </c>
      <c r="BN121" s="8">
        <f t="shared" si="389"/>
        <v>0.67943148681969945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1.1616</v>
      </c>
      <c r="F122">
        <f>VLOOKUP(B122,home!$B$2:$E$405,3,FALSE)</f>
        <v>0.4783</v>
      </c>
      <c r="G122">
        <f>VLOOKUP(C122,away!$B$2:$E$405,4,FALSE)</f>
        <v>1.5305</v>
      </c>
      <c r="H122">
        <f>VLOOKUP(A122,away!$A$2:$E$405,3,FALSE)</f>
        <v>1.0606</v>
      </c>
      <c r="I122">
        <f>VLOOKUP(C122,away!$B$2:$E$405,3,FALSE)</f>
        <v>0.94289999999999996</v>
      </c>
      <c r="J122">
        <f>VLOOKUP(B122,home!$B$2:$E$405,4,FALSE)</f>
        <v>1.5713999999999999</v>
      </c>
      <c r="K122" s="3">
        <f t="shared" si="334"/>
        <v>0.85033551503999993</v>
      </c>
      <c r="L122" s="3">
        <f t="shared" si="335"/>
        <v>1.5714624474359997</v>
      </c>
      <c r="M122" s="5">
        <f t="shared" si="336"/>
        <v>8.8761883368870226E-2</v>
      </c>
      <c r="N122" s="5">
        <f t="shared" si="337"/>
        <v>7.5477381810388655E-2</v>
      </c>
      <c r="O122" s="5">
        <f t="shared" si="338"/>
        <v>0.13948596647787354</v>
      </c>
      <c r="P122" s="5">
        <f t="shared" si="339"/>
        <v>0.11860987114581475</v>
      </c>
      <c r="Q122" s="5">
        <f t="shared" si="340"/>
        <v>3.2090549167803781E-2</v>
      </c>
      <c r="R122" s="5">
        <f t="shared" si="341"/>
        <v>0.10959847913214751</v>
      </c>
      <c r="S122" s="5">
        <f t="shared" si="342"/>
        <v>3.962371290265089E-2</v>
      </c>
      <c r="T122" s="5">
        <f t="shared" si="343"/>
        <v>5.042909293480221E-2</v>
      </c>
      <c r="U122" s="5">
        <f t="shared" si="344"/>
        <v>9.3195479200435333E-2</v>
      </c>
      <c r="V122" s="5">
        <f t="shared" si="345"/>
        <v>5.8831102111843352E-3</v>
      </c>
      <c r="W122" s="5">
        <f t="shared" si="346"/>
        <v>9.0959112181736232E-3</v>
      </c>
      <c r="X122" s="5">
        <f t="shared" si="347"/>
        <v>1.4293882904571687E-2</v>
      </c>
      <c r="Y122" s="5">
        <f t="shared" si="348"/>
        <v>1.1231150106290912E-2</v>
      </c>
      <c r="Z122" s="5">
        <f t="shared" si="349"/>
        <v>5.7409964750755958E-2</v>
      </c>
      <c r="AA122" s="5">
        <f t="shared" si="350"/>
        <v>4.8817731944762306E-2</v>
      </c>
      <c r="AB122" s="5">
        <f t="shared" si="351"/>
        <v>2.0755725618167058E-2</v>
      </c>
      <c r="AC122" s="5">
        <f t="shared" si="352"/>
        <v>4.9133910131316969E-4</v>
      </c>
      <c r="AD122" s="5">
        <f t="shared" si="353"/>
        <v>1.9336440876159453E-3</v>
      </c>
      <c r="AE122" s="5">
        <f t="shared" si="354"/>
        <v>3.0386490703951038E-3</v>
      </c>
      <c r="AF122" s="5">
        <f t="shared" si="355"/>
        <v>2.3875614525311079E-3</v>
      </c>
      <c r="AG122" s="5">
        <f t="shared" si="356"/>
        <v>1.2506543878661285E-3</v>
      </c>
      <c r="AH122" s="5">
        <f t="shared" si="357"/>
        <v>2.2554400928609362E-2</v>
      </c>
      <c r="AI122" s="5">
        <f t="shared" si="358"/>
        <v>1.9178808130047693E-2</v>
      </c>
      <c r="AJ122" s="5">
        <f t="shared" si="359"/>
        <v>8.1542108445587218E-3</v>
      </c>
      <c r="AK122" s="5">
        <f t="shared" si="360"/>
        <v>2.3112716927508646E-3</v>
      </c>
      <c r="AL122" s="5">
        <f t="shared" si="361"/>
        <v>2.6262474514412609E-5</v>
      </c>
      <c r="AM122" s="5">
        <f t="shared" si="362"/>
        <v>3.2884924822939123E-4</v>
      </c>
      <c r="AN122" s="5">
        <f t="shared" si="363"/>
        <v>5.1677424446004759E-4</v>
      </c>
      <c r="AO122" s="5">
        <f t="shared" si="364"/>
        <v>4.0604565948553813E-4</v>
      </c>
      <c r="AP122" s="5">
        <f t="shared" si="365"/>
        <v>2.1269516860863611E-4</v>
      </c>
      <c r="AQ122" s="5">
        <f t="shared" si="366"/>
        <v>8.3560617554885003E-5</v>
      </c>
      <c r="AR122" s="5">
        <f t="shared" si="367"/>
        <v>7.0886788167450459E-3</v>
      </c>
      <c r="AS122" s="5">
        <f t="shared" si="368"/>
        <v>6.0277553525900354E-3</v>
      </c>
      <c r="AT122" s="5">
        <f t="shared" si="369"/>
        <v>2.5628072261398823E-3</v>
      </c>
      <c r="AU122" s="5">
        <f t="shared" si="370"/>
        <v>7.2641533419596344E-4</v>
      </c>
      <c r="AV122" s="5">
        <f t="shared" si="371"/>
        <v>1.5442418933411955E-4</v>
      </c>
      <c r="AW122" s="5">
        <f t="shared" si="372"/>
        <v>9.748268187682403E-7</v>
      </c>
      <c r="AX122" s="5">
        <f t="shared" si="373"/>
        <v>4.6605365810609342E-5</v>
      </c>
      <c r="AY122" s="5">
        <f t="shared" si="374"/>
        <v>7.3238582220390205E-5</v>
      </c>
      <c r="AZ122" s="5">
        <f t="shared" si="375"/>
        <v>5.7545840831398559E-5</v>
      </c>
      <c r="BA122" s="5">
        <f t="shared" si="376"/>
        <v>3.0143709290890689E-5</v>
      </c>
      <c r="BB122" s="5">
        <f t="shared" si="377"/>
        <v>1.1842426794265593E-5</v>
      </c>
      <c r="BC122" s="5">
        <f t="shared" si="378"/>
        <v>3.7219857987396512E-6</v>
      </c>
      <c r="BD122" s="5">
        <f t="shared" si="379"/>
        <v>1.8565987604083143E-3</v>
      </c>
      <c r="BE122" s="5">
        <f t="shared" si="380"/>
        <v>1.5787318631544293E-3</v>
      </c>
      <c r="BF122" s="5">
        <f t="shared" si="381"/>
        <v>6.712258859827402E-4</v>
      </c>
      <c r="BG122" s="5">
        <f t="shared" si="382"/>
        <v>1.9025573648843788E-4</v>
      </c>
      <c r="BH122" s="5">
        <f t="shared" si="383"/>
        <v>4.0445302419052579E-5</v>
      </c>
      <c r="BI122" s="5">
        <f t="shared" si="384"/>
        <v>6.8784154126907279E-6</v>
      </c>
      <c r="BJ122" s="8">
        <f t="shared" si="385"/>
        <v>0.20299949998952396</v>
      </c>
      <c r="BK122" s="8">
        <f t="shared" si="386"/>
        <v>0.25346941778656817</v>
      </c>
      <c r="BL122" s="8">
        <f t="shared" si="387"/>
        <v>0.48495629085222314</v>
      </c>
      <c r="BM122" s="8">
        <f t="shared" si="388"/>
        <v>0.43473877852077114</v>
      </c>
      <c r="BN122" s="8">
        <f t="shared" si="389"/>
        <v>0.56402413110289851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1.3125</v>
      </c>
      <c r="F123">
        <f>VLOOKUP(B123,home!$B$2:$E$405,3,FALSE)</f>
        <v>0.9143</v>
      </c>
      <c r="G123">
        <f>VLOOKUP(C123,away!$B$2:$E$405,4,FALSE)</f>
        <v>0.76190000000000002</v>
      </c>
      <c r="H123">
        <f>VLOOKUP(A123,away!$A$2:$E$405,3,FALSE)</f>
        <v>1.2082999999999999</v>
      </c>
      <c r="I123">
        <f>VLOOKUP(C123,away!$B$2:$E$405,3,FALSE)</f>
        <v>1.4482999999999999</v>
      </c>
      <c r="J123">
        <f>VLOOKUP(B123,home!$B$2:$E$405,4,FALSE)</f>
        <v>1.3242</v>
      </c>
      <c r="K123" s="3">
        <f t="shared" si="334"/>
        <v>0.91429428562499993</v>
      </c>
      <c r="L123" s="3">
        <f t="shared" si="335"/>
        <v>2.3173246945379997</v>
      </c>
      <c r="M123" s="5">
        <f t="shared" si="336"/>
        <v>3.9493507796612801E-2</v>
      </c>
      <c r="N123" s="5">
        <f t="shared" si="337"/>
        <v>3.6108688497729462E-2</v>
      </c>
      <c r="O123" s="5">
        <f t="shared" si="338"/>
        <v>9.151928089101985E-2</v>
      </c>
      <c r="P123" s="5">
        <f t="shared" si="339"/>
        <v>8.3675555543168689E-2</v>
      </c>
      <c r="Q123" s="5">
        <f t="shared" si="340"/>
        <v>1.6506983777443605E-2</v>
      </c>
      <c r="R123" s="5">
        <f t="shared" si="341"/>
        <v>0.10603994481756003</v>
      </c>
      <c r="S123" s="5">
        <f t="shared" si="342"/>
        <v>4.4321199774880554E-2</v>
      </c>
      <c r="T123" s="5">
        <f t="shared" si="343"/>
        <v>3.8252041139808214E-2</v>
      </c>
      <c r="U123" s="5">
        <f t="shared" si="344"/>
        <v>9.6951715594685448E-2</v>
      </c>
      <c r="V123" s="5">
        <f t="shared" si="345"/>
        <v>1.0433785254027009E-2</v>
      </c>
      <c r="W123" s="5">
        <f t="shared" si="346"/>
        <v>5.0307469802070882E-3</v>
      </c>
      <c r="X123" s="5">
        <f t="shared" si="347"/>
        <v>1.1657874209206354E-2</v>
      </c>
      <c r="Y123" s="5">
        <f t="shared" si="348"/>
        <v>1.3507539895405775E-2</v>
      </c>
      <c r="Z123" s="5">
        <f t="shared" si="349"/>
        <v>8.1909660911059529E-2</v>
      </c>
      <c r="AA123" s="5">
        <f t="shared" si="350"/>
        <v>7.4889534908463146E-2</v>
      </c>
      <c r="AB123" s="5">
        <f t="shared" si="351"/>
        <v>3.4235536909960902E-2</v>
      </c>
      <c r="AC123" s="5">
        <f t="shared" si="352"/>
        <v>1.3816397084252382E-3</v>
      </c>
      <c r="AD123" s="5">
        <f t="shared" si="353"/>
        <v>1.1498958041071413E-3</v>
      </c>
      <c r="AE123" s="5">
        <f t="shared" si="354"/>
        <v>2.6646819430031082E-3</v>
      </c>
      <c r="AF123" s="5">
        <f t="shared" si="355"/>
        <v>3.0874666348053022E-3</v>
      </c>
      <c r="AG123" s="5">
        <f t="shared" si="356"/>
        <v>2.3848875587988202E-3</v>
      </c>
      <c r="AH123" s="5">
        <f t="shared" si="357"/>
        <v>4.7452819987608044E-2</v>
      </c>
      <c r="AI123" s="5">
        <f t="shared" si="358"/>
        <v>4.3385842151461809E-2</v>
      </c>
      <c r="AJ123" s="5">
        <f t="shared" si="359"/>
        <v>1.9833713778054894E-2</v>
      </c>
      <c r="AK123" s="5">
        <f t="shared" si="360"/>
        <v>6.0446170566658061E-3</v>
      </c>
      <c r="AL123" s="5">
        <f t="shared" si="361"/>
        <v>1.17092126390352E-4</v>
      </c>
      <c r="AM123" s="5">
        <f t="shared" si="362"/>
        <v>2.1026863255186476E-4</v>
      </c>
      <c r="AN123" s="5">
        <f t="shared" si="363"/>
        <v>4.8726069469917286E-4</v>
      </c>
      <c r="AO123" s="5">
        <f t="shared" si="364"/>
        <v>5.645706202520674E-4</v>
      </c>
      <c r="AP123" s="5">
        <f t="shared" si="365"/>
        <v>4.3609781337358358E-4</v>
      </c>
      <c r="AQ123" s="5">
        <f t="shared" si="366"/>
        <v>2.5264505804115729E-4</v>
      </c>
      <c r="AR123" s="5">
        <f t="shared" si="367"/>
        <v>2.1992718316550097E-2</v>
      </c>
      <c r="AS123" s="5">
        <f t="shared" si="368"/>
        <v>2.010781668218202E-2</v>
      </c>
      <c r="AT123" s="5">
        <f t="shared" si="369"/>
        <v>9.1922309444570326E-3</v>
      </c>
      <c r="AU123" s="5">
        <f t="shared" si="370"/>
        <v>2.801468074887454E-3</v>
      </c>
      <c r="AV123" s="5">
        <f t="shared" si="371"/>
        <v>6.4034156305761702E-4</v>
      </c>
      <c r="AW123" s="5">
        <f t="shared" si="372"/>
        <v>6.8912512967820129E-6</v>
      </c>
      <c r="AX123" s="5">
        <f t="shared" si="373"/>
        <v>3.2041234864725453E-5</v>
      </c>
      <c r="AY123" s="5">
        <f t="shared" si="374"/>
        <v>7.4249944795520207E-5</v>
      </c>
      <c r="AZ123" s="5">
        <f t="shared" si="375"/>
        <v>8.6030615321371141E-5</v>
      </c>
      <c r="BA123" s="5">
        <f t="shared" si="376"/>
        <v>6.6453623123504166E-5</v>
      </c>
      <c r="BB123" s="5">
        <f t="shared" si="377"/>
        <v>3.8498655476404413E-5</v>
      </c>
      <c r="BC123" s="5">
        <f t="shared" si="378"/>
        <v>1.7842777008396507E-5</v>
      </c>
      <c r="BD123" s="5">
        <f t="shared" si="379"/>
        <v>8.4940448758266205E-3</v>
      </c>
      <c r="BE123" s="5">
        <f t="shared" si="380"/>
        <v>7.7660566918105901E-3</v>
      </c>
      <c r="BF123" s="5">
        <f t="shared" si="381"/>
        <v>3.550230627581107E-3</v>
      </c>
      <c r="BG123" s="5">
        <f t="shared" si="382"/>
        <v>1.0819851918160879E-3</v>
      </c>
      <c r="BH123" s="5">
        <f t="shared" si="383"/>
        <v>2.4731321950207963E-4</v>
      </c>
      <c r="BI123" s="5">
        <f t="shared" si="384"/>
        <v>4.5223412670054552E-5</v>
      </c>
      <c r="BJ123" s="8">
        <f t="shared" si="385"/>
        <v>0.13261676611002257</v>
      </c>
      <c r="BK123" s="8">
        <f t="shared" si="386"/>
        <v>0.17949703014830012</v>
      </c>
      <c r="BL123" s="8">
        <f t="shared" si="387"/>
        <v>0.59627243569582067</v>
      </c>
      <c r="BM123" s="8">
        <f t="shared" si="388"/>
        <v>0.61688457284817022</v>
      </c>
      <c r="BN123" s="8">
        <f t="shared" si="389"/>
        <v>0.37334396132353442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1.3125</v>
      </c>
      <c r="F124">
        <f>VLOOKUP(B124,home!$B$2:$E$405,3,FALSE)</f>
        <v>1.1429</v>
      </c>
      <c r="G124">
        <f>VLOOKUP(C124,away!$B$2:$E$405,4,FALSE)</f>
        <v>0.76190000000000002</v>
      </c>
      <c r="H124">
        <f>VLOOKUP(A124,away!$A$2:$E$405,3,FALSE)</f>
        <v>1.2082999999999999</v>
      </c>
      <c r="I124">
        <f>VLOOKUP(C124,away!$B$2:$E$405,3,FALSE)</f>
        <v>1.1587000000000001</v>
      </c>
      <c r="J124">
        <f>VLOOKUP(B124,home!$B$2:$E$405,4,FALSE)</f>
        <v>0.4138</v>
      </c>
      <c r="K124" s="3">
        <f t="shared" si="334"/>
        <v>1.1428928568750001</v>
      </c>
      <c r="L124" s="3">
        <f t="shared" si="335"/>
        <v>0.57934367349799998</v>
      </c>
      <c r="M124" s="5">
        <f t="shared" si="336"/>
        <v>0.17866610854975651</v>
      </c>
      <c r="N124" s="5">
        <f t="shared" si="337"/>
        <v>0.20419621922717007</v>
      </c>
      <c r="O124" s="5">
        <f t="shared" si="338"/>
        <v>0.10350907965680836</v>
      </c>
      <c r="P124" s="5">
        <f t="shared" si="339"/>
        <v>0.11829978776147165</v>
      </c>
      <c r="Q124" s="5">
        <f t="shared" si="340"/>
        <v>0.11668720017780712</v>
      </c>
      <c r="R124" s="5">
        <f t="shared" si="341"/>
        <v>2.9983665224386221E-2</v>
      </c>
      <c r="S124" s="5">
        <f t="shared" si="342"/>
        <v>1.9582392959143439E-2</v>
      </c>
      <c r="T124" s="5">
        <f t="shared" si="343"/>
        <v>6.7601991201207259E-2</v>
      </c>
      <c r="U124" s="5">
        <f t="shared" si="344"/>
        <v>3.4268116807882359E-2</v>
      </c>
      <c r="V124" s="5">
        <f t="shared" si="345"/>
        <v>1.440671745956329E-3</v>
      </c>
      <c r="W124" s="5">
        <f t="shared" si="346"/>
        <v>4.4453655857319675E-2</v>
      </c>
      <c r="X124" s="5">
        <f t="shared" si="347"/>
        <v>2.5753944284795466E-2</v>
      </c>
      <c r="Y124" s="5">
        <f t="shared" si="348"/>
        <v>7.4601923445081122E-3</v>
      </c>
      <c r="Z124" s="5">
        <f t="shared" si="349"/>
        <v>5.790282252010049E-3</v>
      </c>
      <c r="AA124" s="5">
        <f t="shared" si="350"/>
        <v>6.6176722251123738E-3</v>
      </c>
      <c r="AB124" s="5">
        <f t="shared" si="351"/>
        <v>3.7816451576105103E-3</v>
      </c>
      <c r="AC124" s="5">
        <f t="shared" si="352"/>
        <v>5.961929600274445E-5</v>
      </c>
      <c r="AD124" s="5">
        <f t="shared" si="353"/>
        <v>1.2701441435327537E-2</v>
      </c>
      <c r="AE124" s="5">
        <f t="shared" si="354"/>
        <v>7.3584997398623659E-3</v>
      </c>
      <c r="AF124" s="5">
        <f t="shared" si="355"/>
        <v>2.1315501353629698E-3</v>
      </c>
      <c r="AG124" s="5">
        <f t="shared" si="356"/>
        <v>4.1163336188878067E-4</v>
      </c>
      <c r="AH124" s="5">
        <f t="shared" si="357"/>
        <v>8.3864084761744344E-4</v>
      </c>
      <c r="AI124" s="5">
        <f t="shared" si="358"/>
        <v>9.5847663422557146E-4</v>
      </c>
      <c r="AJ124" s="5">
        <f t="shared" si="359"/>
        <v>5.47718049368999E-4</v>
      </c>
      <c r="AK124" s="5">
        <f t="shared" si="360"/>
        <v>2.0866101540177923E-4</v>
      </c>
      <c r="AL124" s="5">
        <f t="shared" si="361"/>
        <v>1.5790236034941921E-6</v>
      </c>
      <c r="AM124" s="5">
        <f t="shared" si="362"/>
        <v>2.9032773376903983E-3</v>
      </c>
      <c r="AN124" s="5">
        <f t="shared" si="363"/>
        <v>1.6819953580010487E-3</v>
      </c>
      <c r="AO124" s="5">
        <f t="shared" si="364"/>
        <v>4.8722668475545552E-4</v>
      </c>
      <c r="AP124" s="5">
        <f t="shared" si="365"/>
        <v>9.4090565790825868E-5</v>
      </c>
      <c r="AQ124" s="5">
        <f t="shared" si="366"/>
        <v>1.3627693506690575E-5</v>
      </c>
      <c r="AR124" s="5">
        <f t="shared" si="367"/>
        <v>9.7172253880833237E-5</v>
      </c>
      <c r="AS124" s="5">
        <f t="shared" si="368"/>
        <v>1.1105747484684832E-4</v>
      </c>
      <c r="AT124" s="5">
        <f t="shared" si="369"/>
        <v>6.346339735251897E-5</v>
      </c>
      <c r="AU124" s="5">
        <f t="shared" si="370"/>
        <v>2.4177287835737909E-5</v>
      </c>
      <c r="AV124" s="5">
        <f t="shared" si="371"/>
        <v>6.9080123915189207E-6</v>
      </c>
      <c r="AW124" s="5">
        <f t="shared" si="372"/>
        <v>2.9042092767958315E-8</v>
      </c>
      <c r="AX124" s="5">
        <f t="shared" si="373"/>
        <v>5.5302248846223715E-4</v>
      </c>
      <c r="AY124" s="5">
        <f t="shared" si="374"/>
        <v>3.2039007999271779E-4</v>
      </c>
      <c r="AZ124" s="5">
        <f t="shared" si="375"/>
        <v>9.2807982947649566E-5</v>
      </c>
      <c r="BA124" s="5">
        <f t="shared" si="376"/>
        <v>1.7922572590277017E-5</v>
      </c>
      <c r="BB124" s="5">
        <f t="shared" si="377"/>
        <v>2.5958322607464125E-6</v>
      </c>
      <c r="BC124" s="5">
        <f t="shared" si="378"/>
        <v>3.0077579954508903E-7</v>
      </c>
      <c r="BD124" s="5">
        <f t="shared" si="379"/>
        <v>9.3826884209003663E-6</v>
      </c>
      <c r="BE124" s="5">
        <f t="shared" si="380"/>
        <v>1.0723407574530802E-5</v>
      </c>
      <c r="BF124" s="5">
        <f t="shared" si="381"/>
        <v>6.1278529591452631E-6</v>
      </c>
      <c r="BG124" s="5">
        <f t="shared" si="382"/>
        <v>2.334493124995818E-6</v>
      </c>
      <c r="BH124" s="5">
        <f t="shared" si="383"/>
        <v>6.670188792453791E-7</v>
      </c>
      <c r="BI124" s="5">
        <f t="shared" si="384"/>
        <v>1.5246622249806238E-7</v>
      </c>
      <c r="BJ124" s="8">
        <f t="shared" si="385"/>
        <v>0.49492358513704704</v>
      </c>
      <c r="BK124" s="8">
        <f t="shared" si="386"/>
        <v>0.31837054941592685</v>
      </c>
      <c r="BL124" s="8">
        <f t="shared" si="387"/>
        <v>0.18104584197190246</v>
      </c>
      <c r="BM124" s="8">
        <f t="shared" si="388"/>
        <v>0.24846783714158641</v>
      </c>
      <c r="BN124" s="8">
        <f t="shared" si="389"/>
        <v>0.75134206059739994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1.3125</v>
      </c>
      <c r="F125">
        <f>VLOOKUP(B125,home!$B$2:$E$405,3,FALSE)</f>
        <v>0.38100000000000001</v>
      </c>
      <c r="G125">
        <f>VLOOKUP(C125,away!$B$2:$E$405,4,FALSE)</f>
        <v>1.7142999999999999</v>
      </c>
      <c r="H125">
        <f>VLOOKUP(A125,away!$A$2:$E$405,3,FALSE)</f>
        <v>1.2082999999999999</v>
      </c>
      <c r="I125">
        <f>VLOOKUP(C125,away!$B$2:$E$405,3,FALSE)</f>
        <v>1.4482999999999999</v>
      </c>
      <c r="J125">
        <f>VLOOKUP(B125,home!$B$2:$E$405,4,FALSE)</f>
        <v>1.8621000000000001</v>
      </c>
      <c r="K125" s="3">
        <f t="shared" si="334"/>
        <v>0.85725714374999995</v>
      </c>
      <c r="L125" s="3">
        <f t="shared" si="335"/>
        <v>3.2586394152689997</v>
      </c>
      <c r="M125" s="5">
        <f t="shared" si="336"/>
        <v>1.6311309799905745E-2</v>
      </c>
      <c r="N125" s="5">
        <f t="shared" si="337"/>
        <v>1.3982986849888584E-2</v>
      </c>
      <c r="O125" s="5">
        <f t="shared" si="338"/>
        <v>5.3152677028636373E-2</v>
      </c>
      <c r="P125" s="5">
        <f t="shared" si="339"/>
        <v>4.5565512092235055E-2</v>
      </c>
      <c r="Q125" s="5">
        <f t="shared" si="340"/>
        <v>5.9935076840146482E-3</v>
      </c>
      <c r="R125" s="5">
        <f t="shared" si="341"/>
        <v>8.6602704196288849E-2</v>
      </c>
      <c r="S125" s="5">
        <f t="shared" si="342"/>
        <v>3.1821722438249815E-2</v>
      </c>
      <c r="T125" s="5">
        <f t="shared" si="343"/>
        <v>1.9530680374847752E-2</v>
      </c>
      <c r="U125" s="5">
        <f t="shared" si="344"/>
        <v>7.4240786840336706E-2</v>
      </c>
      <c r="V125" s="5">
        <f t="shared" si="345"/>
        <v>9.8770804929758857E-3</v>
      </c>
      <c r="W125" s="5">
        <f t="shared" si="346"/>
        <v>1.7126590927473585E-3</v>
      </c>
      <c r="X125" s="5">
        <f t="shared" si="347"/>
        <v>5.5809384245453881E-3</v>
      </c>
      <c r="Y125" s="5">
        <f t="shared" si="348"/>
        <v>9.0931329622064416E-3</v>
      </c>
      <c r="Z125" s="5">
        <f t="shared" si="349"/>
        <v>9.4068995120969584E-2</v>
      </c>
      <c r="AA125" s="5">
        <f t="shared" si="350"/>
        <v>8.0641318072835061E-2</v>
      </c>
      <c r="AB125" s="5">
        <f t="shared" si="351"/>
        <v>3.4565172999676916E-2</v>
      </c>
      <c r="AC125" s="5">
        <f t="shared" si="352"/>
        <v>1.7244715329408744E-3</v>
      </c>
      <c r="AD125" s="5">
        <f t="shared" si="353"/>
        <v>3.6704731051651654E-4</v>
      </c>
      <c r="AE125" s="5">
        <f t="shared" si="354"/>
        <v>1.1960748333176006E-3</v>
      </c>
      <c r="AF125" s="5">
        <f t="shared" si="355"/>
        <v>1.9487882977300168E-3</v>
      </c>
      <c r="AG125" s="5">
        <f t="shared" si="356"/>
        <v>2.1167994529993363E-3</v>
      </c>
      <c r="AH125" s="5">
        <f t="shared" si="357"/>
        <v>7.6634233813984695E-2</v>
      </c>
      <c r="AI125" s="5">
        <f t="shared" si="358"/>
        <v>6.5695244392846186E-2</v>
      </c>
      <c r="AJ125" s="5">
        <f t="shared" si="359"/>
        <v>2.8158858783084755E-2</v>
      </c>
      <c r="AK125" s="5">
        <f t="shared" si="360"/>
        <v>8.0464609505489469E-3</v>
      </c>
      <c r="AL125" s="5">
        <f t="shared" si="361"/>
        <v>1.9269189157914617E-4</v>
      </c>
      <c r="AM125" s="5">
        <f t="shared" si="362"/>
        <v>6.2930785806901681E-5</v>
      </c>
      <c r="AN125" s="5">
        <f t="shared" si="363"/>
        <v>2.0506873906422077E-4</v>
      </c>
      <c r="AO125" s="5">
        <f t="shared" si="364"/>
        <v>3.3412253797709187E-4</v>
      </c>
      <c r="AP125" s="5">
        <f t="shared" si="365"/>
        <v>3.6292829059395482E-4</v>
      </c>
      <c r="AQ125" s="5">
        <f t="shared" si="366"/>
        <v>2.9566310816141569E-4</v>
      </c>
      <c r="AR125" s="5">
        <f t="shared" si="367"/>
        <v>4.994466697303819E-2</v>
      </c>
      <c r="AS125" s="5">
        <f t="shared" si="368"/>
        <v>4.281542255485167E-2</v>
      </c>
      <c r="AT125" s="5">
        <f t="shared" si="369"/>
        <v>1.8351913423910734E-2</v>
      </c>
      <c r="AU125" s="5">
        <f t="shared" si="370"/>
        <v>5.2441029613763341E-3</v>
      </c>
      <c r="AV125" s="5">
        <f t="shared" si="371"/>
        <v>1.1238861815500976E-3</v>
      </c>
      <c r="AW125" s="5">
        <f t="shared" si="372"/>
        <v>1.4952312270055776E-5</v>
      </c>
      <c r="AX125" s="5">
        <f t="shared" si="373"/>
        <v>8.9913109491279261E-6</v>
      </c>
      <c r="AY125" s="5">
        <f t="shared" si="374"/>
        <v>2.9299440253767983E-5</v>
      </c>
      <c r="AZ125" s="5">
        <f t="shared" si="375"/>
        <v>4.7738155428123764E-5</v>
      </c>
      <c r="BA125" s="5">
        <f t="shared" si="376"/>
        <v>5.1853811630107266E-5</v>
      </c>
      <c r="BB125" s="5">
        <f t="shared" si="377"/>
        <v>4.2243218602450407E-5</v>
      </c>
      <c r="BC125" s="5">
        <f t="shared" si="378"/>
        <v>2.7531083433153911E-5</v>
      </c>
      <c r="BD125" s="5">
        <f t="shared" si="379"/>
        <v>2.7125276730137666E-2</v>
      </c>
      <c r="BE125" s="5">
        <f t="shared" si="380"/>
        <v>2.3253337253106153E-2</v>
      </c>
      <c r="BF125" s="5">
        <f t="shared" si="381"/>
        <v>9.9670447381266236E-3</v>
      </c>
      <c r="BG125" s="5">
        <f t="shared" si="382"/>
        <v>2.8481067679449659E-3</v>
      </c>
      <c r="BH125" s="5">
        <f t="shared" si="383"/>
        <v>6.1038996824588616E-4</v>
      </c>
      <c r="BI125" s="5">
        <f t="shared" si="384"/>
        <v>1.0465223215042433E-4</v>
      </c>
      <c r="BJ125" s="8">
        <f t="shared" si="385"/>
        <v>6.2990985764713958E-2</v>
      </c>
      <c r="BK125" s="8">
        <f t="shared" si="386"/>
        <v>0.10552208768814032</v>
      </c>
      <c r="BL125" s="8">
        <f t="shared" si="387"/>
        <v>0.68912625686267748</v>
      </c>
      <c r="BM125" s="8">
        <f t="shared" si="388"/>
        <v>0.73008528065754819</v>
      </c>
      <c r="BN125" s="8">
        <f t="shared" si="389"/>
        <v>0.22160869765096927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1.3125</v>
      </c>
      <c r="F126">
        <f>VLOOKUP(B126,home!$B$2:$E$405,3,FALSE)</f>
        <v>0.95240000000000002</v>
      </c>
      <c r="G126">
        <f>VLOOKUP(C126,away!$B$2:$E$405,4,FALSE)</f>
        <v>0.1905</v>
      </c>
      <c r="H126">
        <f>VLOOKUP(A126,away!$A$2:$E$405,3,FALSE)</f>
        <v>1.2082999999999999</v>
      </c>
      <c r="I126">
        <f>VLOOKUP(C126,away!$B$2:$E$405,3,FALSE)</f>
        <v>2.2759</v>
      </c>
      <c r="J126">
        <f>VLOOKUP(B126,home!$B$2:$E$405,4,FALSE)</f>
        <v>1.2414000000000001</v>
      </c>
      <c r="K126" s="3">
        <f t="shared" si="334"/>
        <v>0.23812976249999998</v>
      </c>
      <c r="L126" s="3">
        <f t="shared" si="335"/>
        <v>3.413812720758</v>
      </c>
      <c r="M126" s="5">
        <f t="shared" si="336"/>
        <v>2.5940690449910424E-2</v>
      </c>
      <c r="N126" s="5">
        <f t="shared" si="337"/>
        <v>6.1772504559231868E-3</v>
      </c>
      <c r="O126" s="5">
        <f t="shared" si="338"/>
        <v>8.8556659043149785E-2</v>
      </c>
      <c r="P126" s="5">
        <f t="shared" si="339"/>
        <v>2.1087976185738731E-2</v>
      </c>
      <c r="Q126" s="5">
        <f t="shared" si="340"/>
        <v>7.3549359198600258E-4</v>
      </c>
      <c r="R126" s="5">
        <f t="shared" si="341"/>
        <v>0.1511579245746669</v>
      </c>
      <c r="S126" s="5">
        <f t="shared" si="342"/>
        <v>4.2857642944100936E-3</v>
      </c>
      <c r="T126" s="5">
        <f t="shared" si="343"/>
        <v>2.5108373803578101E-3</v>
      </c>
      <c r="U126" s="5">
        <f t="shared" si="344"/>
        <v>3.5995200678958332E-2</v>
      </c>
      <c r="V126" s="5">
        <f t="shared" si="345"/>
        <v>3.8711423726246633E-4</v>
      </c>
      <c r="W126" s="5">
        <f t="shared" si="346"/>
        <v>5.8380971459966215E-5</v>
      </c>
      <c r="X126" s="5">
        <f t="shared" si="347"/>
        <v>1.9930170302024243E-4</v>
      </c>
      <c r="Y126" s="5">
        <f t="shared" si="348"/>
        <v>3.4018934451961842E-4</v>
      </c>
      <c r="Z126" s="5">
        <f t="shared" si="349"/>
        <v>0.172008281918792</v>
      </c>
      <c r="AA126" s="5">
        <f t="shared" si="350"/>
        <v>4.096029132135498E-2</v>
      </c>
      <c r="AB126" s="5">
        <f t="shared" si="351"/>
        <v>4.8769322221425366E-3</v>
      </c>
      <c r="AC126" s="5">
        <f t="shared" si="352"/>
        <v>1.966855853430912E-5</v>
      </c>
      <c r="AD126" s="5">
        <f t="shared" si="353"/>
        <v>3.4755617170702599E-6</v>
      </c>
      <c r="AE126" s="5">
        <f t="shared" si="354"/>
        <v>1.186491680151397E-5</v>
      </c>
      <c r="AF126" s="5">
        <f t="shared" si="355"/>
        <v>2.0252301953871861E-5</v>
      </c>
      <c r="AG126" s="5">
        <f t="shared" si="356"/>
        <v>2.304585534491995E-5</v>
      </c>
      <c r="AH126" s="5">
        <f t="shared" si="357"/>
        <v>0.14680101522252512</v>
      </c>
      <c r="AI126" s="5">
        <f t="shared" si="358"/>
        <v>3.4957690889698786E-2</v>
      </c>
      <c r="AJ126" s="5">
        <f t="shared" si="359"/>
        <v>4.1622333145561932E-3</v>
      </c>
      <c r="AK126" s="5">
        <f t="shared" si="360"/>
        <v>3.303838768882846E-4</v>
      </c>
      <c r="AL126" s="5">
        <f t="shared" si="361"/>
        <v>6.3956677603506331E-7</v>
      </c>
      <c r="AM126" s="5">
        <f t="shared" si="362"/>
        <v>1.6552693724800673E-7</v>
      </c>
      <c r="AN126" s="5">
        <f t="shared" si="363"/>
        <v>5.6507796400535664E-7</v>
      </c>
      <c r="AO126" s="5">
        <f t="shared" si="364"/>
        <v>9.6453517087075912E-7</v>
      </c>
      <c r="AP126" s="5">
        <f t="shared" si="365"/>
        <v>1.0975808119790293E-6</v>
      </c>
      <c r="AQ126" s="5">
        <f t="shared" si="366"/>
        <v>9.3673383449847633E-7</v>
      </c>
      <c r="AR126" s="5">
        <f t="shared" si="367"/>
        <v>0.10023023463736898</v>
      </c>
      <c r="AS126" s="5">
        <f t="shared" si="368"/>
        <v>2.3867801969515948E-2</v>
      </c>
      <c r="AT126" s="5">
        <f t="shared" si="369"/>
        <v>2.8418170071989324E-3</v>
      </c>
      <c r="AU126" s="5">
        <f t="shared" si="370"/>
        <v>2.2557373633091412E-4</v>
      </c>
      <c r="AV126" s="5">
        <f t="shared" si="371"/>
        <v>1.3428955064679556E-5</v>
      </c>
      <c r="AW126" s="5">
        <f t="shared" si="372"/>
        <v>1.4442313416894655E-8</v>
      </c>
      <c r="AX126" s="5">
        <f t="shared" si="373"/>
        <v>6.5694817090366964E-9</v>
      </c>
      <c r="AY126" s="5">
        <f t="shared" si="374"/>
        <v>2.2426980227096481E-8</v>
      </c>
      <c r="AZ126" s="5">
        <f t="shared" si="375"/>
        <v>3.8280755193725066E-8</v>
      </c>
      <c r="BA126" s="5">
        <f t="shared" si="376"/>
        <v>4.3561109680187164E-8</v>
      </c>
      <c r="BB126" s="5">
        <f t="shared" si="377"/>
        <v>3.7177367589139351E-8</v>
      </c>
      <c r="BC126" s="5">
        <f t="shared" si="378"/>
        <v>2.538331408002001E-8</v>
      </c>
      <c r="BD126" s="5">
        <f t="shared" si="379"/>
        <v>5.7027875001601537E-2</v>
      </c>
      <c r="BE126" s="5">
        <f t="shared" si="380"/>
        <v>1.358003433001106E-2</v>
      </c>
      <c r="BF126" s="5">
        <f t="shared" si="381"/>
        <v>1.6169051748736903E-3</v>
      </c>
      <c r="BG126" s="5">
        <f t="shared" si="382"/>
        <v>1.2834441509256423E-4</v>
      </c>
      <c r="BH126" s="5">
        <f t="shared" si="383"/>
        <v>7.6406562710484366E-6</v>
      </c>
      <c r="BI126" s="5">
        <f t="shared" si="384"/>
        <v>3.6389353263378019E-7</v>
      </c>
      <c r="BJ126" s="8">
        <f t="shared" si="385"/>
        <v>1.008399493681128E-2</v>
      </c>
      <c r="BK126" s="8">
        <f t="shared" si="386"/>
        <v>5.172187571961228E-2</v>
      </c>
      <c r="BL126" s="8">
        <f t="shared" si="387"/>
        <v>0.70733835092080311</v>
      </c>
      <c r="BM126" s="8">
        <f t="shared" si="388"/>
        <v>0.64749650120997704</v>
      </c>
      <c r="BN126" s="8">
        <f t="shared" si="389"/>
        <v>0.29365599430137501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1.4576</v>
      </c>
      <c r="F131">
        <f>VLOOKUP(B131,home!$B$2:$E$405,3,FALSE)</f>
        <v>0.34300000000000003</v>
      </c>
      <c r="G131">
        <f>VLOOKUP(C131,away!$B$2:$E$405,4,FALSE)</f>
        <v>0.85760000000000003</v>
      </c>
      <c r="H131">
        <f>VLOOKUP(A131,away!$A$2:$E$405,3,FALSE)</f>
        <v>1.1355999999999999</v>
      </c>
      <c r="I131">
        <f>VLOOKUP(C131,away!$B$2:$E$405,3,FALSE)</f>
        <v>0.66039999999999999</v>
      </c>
      <c r="J131">
        <f>VLOOKUP(B131,home!$B$2:$E$405,4,FALSE)</f>
        <v>0.88060000000000005</v>
      </c>
      <c r="K131" s="3">
        <f t="shared" si="334"/>
        <v>0.42876295168000006</v>
      </c>
      <c r="L131" s="3">
        <f t="shared" si="335"/>
        <v>0.66040618134399998</v>
      </c>
      <c r="M131" s="5">
        <f t="shared" si="336"/>
        <v>0.33649596097212425</v>
      </c>
      <c r="N131" s="5">
        <f t="shared" si="337"/>
        <v>0.14427700145480613</v>
      </c>
      <c r="O131" s="5">
        <f t="shared" si="338"/>
        <v>0.22222401262328026</v>
      </c>
      <c r="P131" s="5">
        <f t="shared" si="339"/>
        <v>9.5281423586531244E-2</v>
      </c>
      <c r="Q131" s="5">
        <f t="shared" si="340"/>
        <v>3.0930316501651164E-2</v>
      </c>
      <c r="R131" s="5">
        <f t="shared" si="341"/>
        <v>7.3379055789740674E-2</v>
      </c>
      <c r="S131" s="5">
        <f t="shared" si="342"/>
        <v>6.7449172751200331E-3</v>
      </c>
      <c r="T131" s="5">
        <f t="shared" si="343"/>
        <v>2.0426572208616756E-2</v>
      </c>
      <c r="U131" s="5">
        <f t="shared" si="344"/>
        <v>3.1462220551900608E-2</v>
      </c>
      <c r="V131" s="5">
        <f t="shared" si="345"/>
        <v>2.1220836519278394E-4</v>
      </c>
      <c r="W131" s="5">
        <f t="shared" si="346"/>
        <v>4.4205912665481887E-3</v>
      </c>
      <c r="X131" s="5">
        <f t="shared" si="347"/>
        <v>2.9193857976237258E-3</v>
      </c>
      <c r="Y131" s="5">
        <f t="shared" si="348"/>
        <v>9.6399021323929608E-4</v>
      </c>
      <c r="Z131" s="5">
        <f t="shared" si="349"/>
        <v>1.6153327341576991E-2</v>
      </c>
      <c r="AA131" s="5">
        <f t="shared" si="350"/>
        <v>6.9259483104277993E-3</v>
      </c>
      <c r="AB131" s="5">
        <f t="shared" si="351"/>
        <v>1.4847950203810663E-3</v>
      </c>
      <c r="AC131" s="5">
        <f t="shared" si="352"/>
        <v>3.7555270860691624E-6</v>
      </c>
      <c r="AD131" s="5">
        <f t="shared" si="353"/>
        <v>4.738464399040078E-4</v>
      </c>
      <c r="AE131" s="5">
        <f t="shared" si="354"/>
        <v>3.1293111792045499E-4</v>
      </c>
      <c r="AF131" s="5">
        <f t="shared" si="355"/>
        <v>1.0333082230477831E-4</v>
      </c>
      <c r="AG131" s="5">
        <f t="shared" si="356"/>
        <v>2.2746771257811355E-5</v>
      </c>
      <c r="AH131" s="5">
        <f t="shared" si="357"/>
        <v>2.6669393064126215E-3</v>
      </c>
      <c r="AI131" s="5">
        <f t="shared" si="358"/>
        <v>1.1434847689688876E-3</v>
      </c>
      <c r="AJ131" s="5">
        <f t="shared" si="359"/>
        <v>2.4514195237211161E-4</v>
      </c>
      <c r="AK131" s="5">
        <f t="shared" si="360"/>
        <v>3.5035929026554856E-5</v>
      </c>
      <c r="AL131" s="5">
        <f t="shared" si="361"/>
        <v>4.2536257023077999E-8</v>
      </c>
      <c r="AM131" s="5">
        <f t="shared" si="362"/>
        <v>4.0633559643260454E-5</v>
      </c>
      <c r="AN131" s="5">
        <f t="shared" si="363"/>
        <v>2.6834653958419305E-5</v>
      </c>
      <c r="AO131" s="5">
        <f t="shared" si="364"/>
        <v>8.8608856741836711E-6</v>
      </c>
      <c r="AP131" s="5">
        <f t="shared" si="365"/>
        <v>1.9505945571377979E-6</v>
      </c>
      <c r="AQ131" s="5">
        <f t="shared" si="366"/>
        <v>3.2204617570744091E-7</v>
      </c>
      <c r="AR131" s="5">
        <f t="shared" si="367"/>
        <v>3.522526406448352E-4</v>
      </c>
      <c r="AS131" s="5">
        <f t="shared" si="368"/>
        <v>1.510328819399539E-4</v>
      </c>
      <c r="AT131" s="5">
        <f t="shared" si="369"/>
        <v>3.2378652130655805E-5</v>
      </c>
      <c r="AU131" s="5">
        <f t="shared" si="370"/>
        <v>4.6275888196533019E-6</v>
      </c>
      <c r="AV131" s="5">
        <f t="shared" si="371"/>
        <v>4.9603466036897924E-7</v>
      </c>
      <c r="AW131" s="5">
        <f t="shared" si="372"/>
        <v>3.3456857942437866E-10</v>
      </c>
      <c r="AX131" s="5">
        <f t="shared" si="373"/>
        <v>2.9036941616516103E-6</v>
      </c>
      <c r="AY131" s="5">
        <f t="shared" si="374"/>
        <v>1.9176175730872077E-6</v>
      </c>
      <c r="AZ131" s="5">
        <f t="shared" si="375"/>
        <v>6.3320324936033572E-7</v>
      </c>
      <c r="BA131" s="5">
        <f t="shared" si="376"/>
        <v>1.393904466415573E-7</v>
      </c>
      <c r="BB131" s="5">
        <f t="shared" si="377"/>
        <v>2.3013578145596356E-8</v>
      </c>
      <c r="BC131" s="5">
        <f t="shared" si="378"/>
        <v>3.0396618524390057E-9</v>
      </c>
      <c r="BD131" s="5">
        <f t="shared" si="379"/>
        <v>3.8771636879432627E-5</v>
      </c>
      <c r="BE131" s="5">
        <f t="shared" si="380"/>
        <v>1.6623841469890681E-5</v>
      </c>
      <c r="BF131" s="5">
        <f t="shared" si="381"/>
        <v>3.5638436684453594E-6</v>
      </c>
      <c r="BG131" s="5">
        <f t="shared" si="382"/>
        <v>5.0934804353623722E-7</v>
      </c>
      <c r="BH131" s="5">
        <f t="shared" si="383"/>
        <v>5.4597392644757564E-8</v>
      </c>
      <c r="BI131" s="5">
        <f t="shared" si="384"/>
        <v>4.6818678448796381E-9</v>
      </c>
      <c r="BJ131" s="8">
        <f t="shared" si="385"/>
        <v>0.20493493429255169</v>
      </c>
      <c r="BK131" s="8">
        <f t="shared" si="386"/>
        <v>0.43874022587988448</v>
      </c>
      <c r="BL131" s="8">
        <f t="shared" si="387"/>
        <v>0.34016695000002778</v>
      </c>
      <c r="BM131" s="8">
        <f t="shared" si="388"/>
        <v>9.7405749302902869E-2</v>
      </c>
      <c r="BN131" s="8">
        <f t="shared" si="389"/>
        <v>0.90258777092813369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1.4576</v>
      </c>
      <c r="F132">
        <f>VLOOKUP(B132,home!$B$2:$E$405,3,FALSE)</f>
        <v>1.1434</v>
      </c>
      <c r="G132">
        <f>VLOOKUP(C132,away!$B$2:$E$405,4,FALSE)</f>
        <v>0.68610000000000004</v>
      </c>
      <c r="H132">
        <f>VLOOKUP(A132,away!$A$2:$E$405,3,FALSE)</f>
        <v>1.1355999999999999</v>
      </c>
      <c r="I132">
        <f>VLOOKUP(C132,away!$B$2:$E$405,3,FALSE)</f>
        <v>1.7612000000000001</v>
      </c>
      <c r="J132">
        <f>VLOOKUP(B132,home!$B$2:$E$405,4,FALSE)</f>
        <v>1.4677</v>
      </c>
      <c r="K132" s="3">
        <f t="shared" si="334"/>
        <v>1.1434678722240001</v>
      </c>
      <c r="L132" s="3">
        <f t="shared" si="335"/>
        <v>2.9354274753439999</v>
      </c>
      <c r="M132" s="5">
        <f t="shared" si="336"/>
        <v>1.6926152845283593E-2</v>
      </c>
      <c r="N132" s="5">
        <f t="shared" si="337"/>
        <v>1.9354511978934636E-2</v>
      </c>
      <c r="O132" s="5">
        <f t="shared" si="338"/>
        <v>4.9685494113917483E-2</v>
      </c>
      <c r="P132" s="5">
        <f t="shared" si="339"/>
        <v>5.6813766234839309E-2</v>
      </c>
      <c r="Q132" s="5">
        <f t="shared" si="340"/>
        <v>1.1065631315243159E-2</v>
      </c>
      <c r="R132" s="5">
        <f t="shared" si="341"/>
        <v>7.292408227401799E-2</v>
      </c>
      <c r="S132" s="5">
        <f t="shared" si="342"/>
        <v>4.7674803354478504E-2</v>
      </c>
      <c r="T132" s="5">
        <f t="shared" si="343"/>
        <v>3.2482358194791734E-2</v>
      </c>
      <c r="U132" s="5">
        <f t="shared" si="344"/>
        <v>8.338634519175929E-2</v>
      </c>
      <c r="V132" s="5">
        <f t="shared" si="345"/>
        <v>1.7780408012720256E-2</v>
      </c>
      <c r="W132" s="5">
        <f t="shared" si="346"/>
        <v>4.2177312982854525E-3</v>
      </c>
      <c r="X132" s="5">
        <f t="shared" si="347"/>
        <v>1.2380844336605438E-2</v>
      </c>
      <c r="Y132" s="5">
        <f t="shared" si="348"/>
        <v>1.8171535316814383E-2</v>
      </c>
      <c r="Z132" s="5">
        <f t="shared" si="349"/>
        <v>7.135445157379959E-2</v>
      </c>
      <c r="AA132" s="5">
        <f t="shared" si="350"/>
        <v>8.159152291480308E-2</v>
      </c>
      <c r="AB132" s="5">
        <f t="shared" si="351"/>
        <v>4.6648642549452828E-2</v>
      </c>
      <c r="AC132" s="5">
        <f t="shared" si="352"/>
        <v>3.7300706842113007E-3</v>
      </c>
      <c r="AD132" s="5">
        <f t="shared" si="353"/>
        <v>1.2057100583157592E-3</v>
      </c>
      <c r="AE132" s="5">
        <f t="shared" si="354"/>
        <v>3.5392744324786963E-3</v>
      </c>
      <c r="AF132" s="5">
        <f t="shared" si="355"/>
        <v>5.1946417059402549E-3</v>
      </c>
      <c r="AG132" s="5">
        <f t="shared" si="356"/>
        <v>5.0828313293949491E-3</v>
      </c>
      <c r="AH132" s="5">
        <f t="shared" si="357"/>
        <v>5.2363954409458555E-2</v>
      </c>
      <c r="AI132" s="5">
        <f t="shared" si="358"/>
        <v>5.9876499529818127E-2</v>
      </c>
      <c r="AJ132" s="5">
        <f t="shared" si="359"/>
        <v>3.4233426756791252E-2</v>
      </c>
      <c r="AK132" s="5">
        <f t="shared" si="360"/>
        <v>1.3048274550841413E-2</v>
      </c>
      <c r="AL132" s="5">
        <f t="shared" si="361"/>
        <v>5.0080928803915043E-4</v>
      </c>
      <c r="AM132" s="5">
        <f t="shared" si="362"/>
        <v>2.7573814298027918E-4</v>
      </c>
      <c r="AN132" s="5">
        <f t="shared" si="363"/>
        <v>8.0940932090464387E-4</v>
      </c>
      <c r="AO132" s="5">
        <f t="shared" si="364"/>
        <v>1.1879811796915102E-3</v>
      </c>
      <c r="AP132" s="5">
        <f t="shared" si="365"/>
        <v>1.1624108650193454E-3</v>
      </c>
      <c r="AQ132" s="5">
        <f t="shared" si="366"/>
        <v>8.5304319770404308E-4</v>
      </c>
      <c r="AR132" s="5">
        <f t="shared" si="367"/>
        <v>3.0742118098237049E-2</v>
      </c>
      <c r="AS132" s="5">
        <f t="shared" si="368"/>
        <v>3.5152624369450047E-2</v>
      </c>
      <c r="AT132" s="5">
        <f t="shared" si="369"/>
        <v>2.0097948295412296E-2</v>
      </c>
      <c r="AU132" s="5">
        <f t="shared" si="370"/>
        <v>7.6604527244743554E-3</v>
      </c>
      <c r="AV132" s="5">
        <f t="shared" si="371"/>
        <v>2.1898703942818095E-3</v>
      </c>
      <c r="AW132" s="5">
        <f t="shared" si="372"/>
        <v>4.6694442616193599E-5</v>
      </c>
      <c r="AX132" s="5">
        <f t="shared" si="373"/>
        <v>5.254961794077618E-5</v>
      </c>
      <c r="AY132" s="5">
        <f t="shared" si="374"/>
        <v>1.5425559232218439E-4</v>
      </c>
      <c r="AZ132" s="5">
        <f t="shared" si="375"/>
        <v>2.2640305196400156E-4</v>
      </c>
      <c r="BA132" s="5">
        <f t="shared" si="376"/>
        <v>2.2152991307895515E-4</v>
      </c>
      <c r="BB132" s="5">
        <f t="shared" si="377"/>
        <v>1.6257124836563326E-4</v>
      </c>
      <c r="BC132" s="5">
        <f t="shared" si="378"/>
        <v>9.5443221830690658E-5</v>
      </c>
      <c r="BD132" s="5">
        <f t="shared" si="379"/>
        <v>1.5040209685972512E-2</v>
      </c>
      <c r="BE132" s="5">
        <f t="shared" si="380"/>
        <v>1.7197996567421787E-2</v>
      </c>
      <c r="BF132" s="5">
        <f t="shared" si="381"/>
        <v>9.8326782707327271E-3</v>
      </c>
      <c r="BG132" s="5">
        <f t="shared" si="382"/>
        <v>3.7477839001659706E-3</v>
      </c>
      <c r="BH132" s="5">
        <f t="shared" si="383"/>
        <v>1.0713676204695368E-3</v>
      </c>
      <c r="BI132" s="5">
        <f t="shared" si="384"/>
        <v>2.4501489066959818E-4</v>
      </c>
      <c r="BJ132" s="8">
        <f t="shared" si="385"/>
        <v>0.11789640531860655</v>
      </c>
      <c r="BK132" s="8">
        <f t="shared" si="386"/>
        <v>0.14358026601189428</v>
      </c>
      <c r="BL132" s="8">
        <f t="shared" si="387"/>
        <v>0.63673630710814788</v>
      </c>
      <c r="BM132" s="8">
        <f t="shared" si="388"/>
        <v>0.74269023010050628</v>
      </c>
      <c r="BN132" s="8">
        <f t="shared" si="389"/>
        <v>0.22676963876223616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1.4576</v>
      </c>
      <c r="F133">
        <f>VLOOKUP(B133,home!$B$2:$E$405,3,FALSE)</f>
        <v>0.96050000000000002</v>
      </c>
      <c r="G133">
        <f>VLOOKUP(C133,away!$B$2:$E$405,4,FALSE)</f>
        <v>1.2005999999999999</v>
      </c>
      <c r="H133">
        <f>VLOOKUP(A133,away!$A$2:$E$405,3,FALSE)</f>
        <v>1.1355999999999999</v>
      </c>
      <c r="I133">
        <f>VLOOKUP(C133,away!$B$2:$E$405,3,FALSE)</f>
        <v>1.3209</v>
      </c>
      <c r="J133">
        <f>VLOOKUP(B133,home!$B$2:$E$405,4,FALSE)</f>
        <v>0.88060000000000005</v>
      </c>
      <c r="K133" s="3">
        <f t="shared" si="334"/>
        <v>1.6808697748799999</v>
      </c>
      <c r="L133" s="3">
        <f t="shared" si="335"/>
        <v>1.3209123636240001</v>
      </c>
      <c r="M133" s="5">
        <f t="shared" si="336"/>
        <v>4.9698419931682426E-2</v>
      </c>
      <c r="N133" s="5">
        <f t="shared" si="337"/>
        <v>8.3536571922458738E-2</v>
      </c>
      <c r="O133" s="5">
        <f t="shared" si="338"/>
        <v>6.5647257340336745E-2</v>
      </c>
      <c r="P133" s="5">
        <f t="shared" si="339"/>
        <v>0.11034449066714125</v>
      </c>
      <c r="Q133" s="5">
        <f t="shared" si="340"/>
        <v>7.0207049420775075E-2</v>
      </c>
      <c r="R133" s="5">
        <f t="shared" si="341"/>
        <v>4.3357136929428622E-2</v>
      </c>
      <c r="S133" s="5">
        <f t="shared" si="342"/>
        <v>6.1248962428425043E-2</v>
      </c>
      <c r="T133" s="5">
        <f t="shared" si="343"/>
        <v>9.2737359593462992E-2</v>
      </c>
      <c r="U133" s="5">
        <f t="shared" si="344"/>
        <v>7.2877700990010008E-2</v>
      </c>
      <c r="V133" s="5">
        <f t="shared" si="345"/>
        <v>1.5109994268867513E-2</v>
      </c>
      <c r="W133" s="5">
        <f t="shared" si="346"/>
        <v>3.9336302451629078E-2</v>
      </c>
      <c r="X133" s="5">
        <f t="shared" si="347"/>
        <v>5.1959808247609908E-2</v>
      </c>
      <c r="Y133" s="5">
        <f t="shared" si="348"/>
        <v>3.4317176562900127E-2</v>
      </c>
      <c r="Z133" s="5">
        <f t="shared" si="349"/>
        <v>1.909032607380699E-2</v>
      </c>
      <c r="AA133" s="5">
        <f t="shared" si="350"/>
        <v>3.2088352090065747E-2</v>
      </c>
      <c r="AB133" s="5">
        <f t="shared" si="351"/>
        <v>2.6968170576949498E-2</v>
      </c>
      <c r="AC133" s="5">
        <f t="shared" si="352"/>
        <v>2.0967777042428591E-3</v>
      </c>
      <c r="AD133" s="5">
        <f t="shared" si="353"/>
        <v>1.6529800461620347E-2</v>
      </c>
      <c r="AE133" s="5">
        <f t="shared" si="354"/>
        <v>2.1834417797992018E-2</v>
      </c>
      <c r="AF133" s="5">
        <f t="shared" si="355"/>
        <v>1.4420676210949793E-2</v>
      </c>
      <c r="AG133" s="5">
        <f t="shared" si="356"/>
        <v>6.3494831662873593E-3</v>
      </c>
      <c r="AH133" s="5">
        <f t="shared" si="357"/>
        <v>6.3041619341263179E-3</v>
      </c>
      <c r="AI133" s="5">
        <f t="shared" si="358"/>
        <v>1.0596475251021968E-2</v>
      </c>
      <c r="AJ133" s="5">
        <f t="shared" si="359"/>
        <v>8.9056474848533945E-3</v>
      </c>
      <c r="AK133" s="5">
        <f t="shared" si="360"/>
        <v>4.9897445610087203E-3</v>
      </c>
      <c r="AL133" s="5">
        <f t="shared" si="361"/>
        <v>1.8621748388374847E-4</v>
      </c>
      <c r="AM133" s="5">
        <f t="shared" si="362"/>
        <v>5.5568883961470191E-3</v>
      </c>
      <c r="AN133" s="5">
        <f t="shared" si="363"/>
        <v>7.3401625857493378E-3</v>
      </c>
      <c r="AO133" s="5">
        <f t="shared" si="364"/>
        <v>4.8478557552633075E-3</v>
      </c>
      <c r="AP133" s="5">
        <f t="shared" si="365"/>
        <v>2.1345308680643556E-3</v>
      </c>
      <c r="AQ133" s="5">
        <f t="shared" si="366"/>
        <v>7.0488205354081912E-4</v>
      </c>
      <c r="AR133" s="5">
        <f t="shared" si="367"/>
        <v>1.6654490882150484E-3</v>
      </c>
      <c r="AS133" s="5">
        <f t="shared" si="368"/>
        <v>2.7994030339821294E-3</v>
      </c>
      <c r="AT133" s="5">
        <f t="shared" si="369"/>
        <v>2.3527159737639657E-3</v>
      </c>
      <c r="AU133" s="5">
        <f t="shared" si="370"/>
        <v>1.3182030563924055E-3</v>
      </c>
      <c r="AV133" s="5">
        <f t="shared" si="371"/>
        <v>5.5393191866110793E-4</v>
      </c>
      <c r="AW133" s="5">
        <f t="shared" si="372"/>
        <v>1.1484868488729466E-5</v>
      </c>
      <c r="AX133" s="5">
        <f t="shared" si="373"/>
        <v>1.5567342912441561E-3</v>
      </c>
      <c r="AY133" s="5">
        <f t="shared" si="374"/>
        <v>2.0563095721818506E-3</v>
      </c>
      <c r="AZ133" s="5">
        <f t="shared" si="375"/>
        <v>1.358102368666693E-3</v>
      </c>
      <c r="BA133" s="5">
        <f t="shared" si="376"/>
        <v>5.9797806994629147E-4</v>
      </c>
      <c r="BB133" s="5">
        <f t="shared" si="377"/>
        <v>1.9746915644201839E-4</v>
      </c>
      <c r="BC133" s="5">
        <f t="shared" si="378"/>
        <v>5.2167890035732788E-5</v>
      </c>
      <c r="BD133" s="5">
        <f t="shared" si="379"/>
        <v>3.666520486015963E-4</v>
      </c>
      <c r="BE133" s="5">
        <f t="shared" si="380"/>
        <v>6.1629434639225589E-4</v>
      </c>
      <c r="BF133" s="5">
        <f t="shared" si="381"/>
        <v>5.1795526964008398E-4</v>
      </c>
      <c r="BG133" s="5">
        <f t="shared" si="382"/>
        <v>2.9020511915927921E-4</v>
      </c>
      <c r="BH133" s="5">
        <f t="shared" si="383"/>
        <v>1.2194925332757035E-4</v>
      </c>
      <c r="BI133" s="5">
        <f t="shared" si="384"/>
        <v>4.0996162797499431E-5</v>
      </c>
      <c r="BJ133" s="8">
        <f t="shared" si="385"/>
        <v>0.45763172684296699</v>
      </c>
      <c r="BK133" s="8">
        <f t="shared" si="386"/>
        <v>0.2407411720564247</v>
      </c>
      <c r="BL133" s="8">
        <f t="shared" si="387"/>
        <v>0.28237840242873397</v>
      </c>
      <c r="BM133" s="8">
        <f t="shared" si="388"/>
        <v>0.57500587648641655</v>
      </c>
      <c r="BN133" s="8">
        <f t="shared" si="389"/>
        <v>0.42279092621182285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1.2811999999999999</v>
      </c>
      <c r="F134">
        <f>VLOOKUP(B134,home!$B$2:$E$405,3,FALSE)</f>
        <v>1.0927</v>
      </c>
      <c r="G134">
        <f>VLOOKUP(C134,away!$B$2:$E$405,4,FALSE)</f>
        <v>0.39029999999999998</v>
      </c>
      <c r="H134">
        <f>VLOOKUP(A134,away!$A$2:$E$405,3,FALSE)</f>
        <v>0.82809999999999995</v>
      </c>
      <c r="I134">
        <f>VLOOKUP(C134,away!$B$2:$E$405,3,FALSE)</f>
        <v>1.5095000000000001</v>
      </c>
      <c r="J134">
        <f>VLOOKUP(B134,home!$B$2:$E$405,4,FALSE)</f>
        <v>0.72460000000000002</v>
      </c>
      <c r="K134" s="3">
        <f t="shared" si="334"/>
        <v>0.54640721377199986</v>
      </c>
      <c r="L134" s="3">
        <f t="shared" si="335"/>
        <v>0.90576228197000008</v>
      </c>
      <c r="M134" s="5">
        <f t="shared" si="336"/>
        <v>0.23406194048095633</v>
      </c>
      <c r="N134" s="5">
        <f t="shared" si="337"/>
        <v>0.127893132748267</v>
      </c>
      <c r="O134" s="5">
        <f t="shared" si="338"/>
        <v>0.21200447733235731</v>
      </c>
      <c r="P134" s="5">
        <f t="shared" si="339"/>
        <v>0.11584077576636247</v>
      </c>
      <c r="Q134" s="5">
        <f t="shared" si="340"/>
        <v>3.4940865162776544E-2</v>
      </c>
      <c r="R134" s="5">
        <f t="shared" si="341"/>
        <v>9.6012829588206561E-2</v>
      </c>
      <c r="S134" s="5">
        <f t="shared" si="342"/>
        <v>1.4332835682916666E-2</v>
      </c>
      <c r="T134" s="5">
        <f t="shared" si="343"/>
        <v>3.1648117763842555E-2</v>
      </c>
      <c r="U134" s="5">
        <f t="shared" si="344"/>
        <v>5.2462102701657777E-2</v>
      </c>
      <c r="V134" s="5">
        <f t="shared" si="345"/>
        <v>7.8817066828511175E-4</v>
      </c>
      <c r="W134" s="5">
        <f t="shared" si="346"/>
        <v>6.3639802601252893E-3</v>
      </c>
      <c r="X134" s="5">
        <f t="shared" si="347"/>
        <v>5.7642532828231169E-3</v>
      </c>
      <c r="Y134" s="5">
        <f t="shared" si="348"/>
        <v>2.6105216036514654E-3</v>
      </c>
      <c r="Z134" s="5">
        <f t="shared" si="349"/>
        <v>2.8988266542070238E-2</v>
      </c>
      <c r="AA134" s="5">
        <f t="shared" si="350"/>
        <v>1.5839397953332685E-2</v>
      </c>
      <c r="AB134" s="5">
        <f t="shared" si="351"/>
        <v>4.3273806517532144E-3</v>
      </c>
      <c r="AC134" s="5">
        <f t="shared" si="352"/>
        <v>2.4379845101800139E-5</v>
      </c>
      <c r="AD134" s="5">
        <f t="shared" si="353"/>
        <v>8.6933118060876643E-4</v>
      </c>
      <c r="AE134" s="5">
        <f t="shared" si="354"/>
        <v>7.8740739393587053E-4</v>
      </c>
      <c r="AF134" s="5">
        <f t="shared" si="355"/>
        <v>3.5660195898570244E-4</v>
      </c>
      <c r="AG134" s="5">
        <f t="shared" si="356"/>
        <v>1.0766553470862074E-4</v>
      </c>
      <c r="AH134" s="5">
        <f t="shared" si="357"/>
        <v>6.564119613375035E-3</v>
      </c>
      <c r="AI134" s="5">
        <f t="shared" si="358"/>
        <v>3.5866823088103899E-3</v>
      </c>
      <c r="AJ134" s="5">
        <f t="shared" si="359"/>
        <v>9.7989454352120442E-4</v>
      </c>
      <c r="AK134" s="5">
        <f t="shared" si="360"/>
        <v>1.7847381577193566E-4</v>
      </c>
      <c r="AL134" s="5">
        <f t="shared" si="361"/>
        <v>4.8263808526120678E-7</v>
      </c>
      <c r="AM134" s="5">
        <f t="shared" si="362"/>
        <v>9.5001765648311876E-5</v>
      </c>
      <c r="AN134" s="5">
        <f t="shared" si="363"/>
        <v>8.6049016044794131E-5</v>
      </c>
      <c r="AO134" s="5">
        <f t="shared" si="364"/>
        <v>3.8969976567002942E-5</v>
      </c>
      <c r="AP134" s="5">
        <f t="shared" si="365"/>
        <v>1.1765844967882005E-5</v>
      </c>
      <c r="AQ134" s="5">
        <f t="shared" si="366"/>
        <v>2.6642646468535114E-6</v>
      </c>
      <c r="AR134" s="5">
        <f t="shared" si="367"/>
        <v>1.1891063920269217E-3</v>
      </c>
      <c r="AS134" s="5">
        <f t="shared" si="368"/>
        <v>6.4973631054590566E-4</v>
      </c>
      <c r="AT134" s="5">
        <f t="shared" si="369"/>
        <v>1.7751030356594357E-4</v>
      </c>
      <c r="AU134" s="5">
        <f t="shared" si="370"/>
        <v>3.2330970129096377E-5</v>
      </c>
      <c r="AV134" s="5">
        <f t="shared" si="371"/>
        <v>4.4164688266963256E-6</v>
      </c>
      <c r="AW134" s="5">
        <f t="shared" si="372"/>
        <v>6.635134711227671E-9</v>
      </c>
      <c r="AX134" s="5">
        <f t="shared" si="373"/>
        <v>8.6516083452190948E-6</v>
      </c>
      <c r="AY134" s="5">
        <f t="shared" si="374"/>
        <v>7.8363005174763441E-6</v>
      </c>
      <c r="AZ134" s="5">
        <f t="shared" si="375"/>
        <v>3.5489127194560329E-6</v>
      </c>
      <c r="BA134" s="5">
        <f t="shared" si="376"/>
        <v>1.0714904277622849E-6</v>
      </c>
      <c r="BB134" s="5">
        <f t="shared" si="377"/>
        <v>2.4262890373974467E-7</v>
      </c>
      <c r="BC134" s="5">
        <f t="shared" si="378"/>
        <v>4.3952821904638138E-8</v>
      </c>
      <c r="BD134" s="5">
        <f t="shared" si="379"/>
        <v>1.7950795319123626E-4</v>
      </c>
      <c r="BE134" s="5">
        <f t="shared" si="380"/>
        <v>9.8084440553137988E-5</v>
      </c>
      <c r="BF134" s="5">
        <f t="shared" si="381"/>
        <v>2.6797022938512737E-5</v>
      </c>
      <c r="BG134" s="5">
        <f t="shared" si="382"/>
        <v>4.8806955470723719E-6</v>
      </c>
      <c r="BH134" s="5">
        <f t="shared" si="383"/>
        <v>6.6671181378630522E-7</v>
      </c>
      <c r="BI134" s="5">
        <f t="shared" si="384"/>
        <v>7.2859228911970315E-8</v>
      </c>
      <c r="BJ134" s="8">
        <f t="shared" si="385"/>
        <v>0.21159772265133531</v>
      </c>
      <c r="BK134" s="8">
        <f t="shared" si="386"/>
        <v>0.3650564213822251</v>
      </c>
      <c r="BL134" s="8">
        <f t="shared" si="387"/>
        <v>0.39431846863715331</v>
      </c>
      <c r="BM134" s="8">
        <f t="shared" si="388"/>
        <v>0.17919902846847507</v>
      </c>
      <c r="BN134" s="8">
        <f t="shared" si="389"/>
        <v>0.82075402107892614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1.2811999999999999</v>
      </c>
      <c r="F135">
        <f>VLOOKUP(B135,home!$B$2:$E$405,3,FALSE)</f>
        <v>0.93659999999999999</v>
      </c>
      <c r="G135" t="e">
        <f>VLOOKUP(C135,away!$B$2:$E$405,4,FALSE)</f>
        <v>#N/A</v>
      </c>
      <c r="H135">
        <f>VLOOKUP(A135,away!$A$2:$E$405,3,FALSE)</f>
        <v>0.82809999999999995</v>
      </c>
      <c r="I135" t="e">
        <f>VLOOKUP(C135,away!$B$2:$E$405,3,FALSE)</f>
        <v>#N/A</v>
      </c>
      <c r="J135">
        <f>VLOOKUP(B135,home!$B$2:$E$405,4,FALSE)</f>
        <v>0.72460000000000002</v>
      </c>
      <c r="K135" s="3" t="e">
        <f t="shared" si="334"/>
        <v>#N/A</v>
      </c>
      <c r="L135" s="3" t="e">
        <f t="shared" si="335"/>
        <v>#N/A</v>
      </c>
      <c r="M135" s="5" t="e">
        <f t="shared" si="336"/>
        <v>#N/A</v>
      </c>
      <c r="N135" s="5" t="e">
        <f t="shared" si="337"/>
        <v>#N/A</v>
      </c>
      <c r="O135" s="5" t="e">
        <f t="shared" si="338"/>
        <v>#N/A</v>
      </c>
      <c r="P135" s="5" t="e">
        <f t="shared" si="339"/>
        <v>#N/A</v>
      </c>
      <c r="Q135" s="5" t="e">
        <f t="shared" si="340"/>
        <v>#N/A</v>
      </c>
      <c r="R135" s="5" t="e">
        <f t="shared" si="341"/>
        <v>#N/A</v>
      </c>
      <c r="S135" s="5" t="e">
        <f t="shared" si="342"/>
        <v>#N/A</v>
      </c>
      <c r="T135" s="5" t="e">
        <f t="shared" si="343"/>
        <v>#N/A</v>
      </c>
      <c r="U135" s="5" t="e">
        <f t="shared" si="344"/>
        <v>#N/A</v>
      </c>
      <c r="V135" s="5" t="e">
        <f t="shared" si="345"/>
        <v>#N/A</v>
      </c>
      <c r="W135" s="5" t="e">
        <f t="shared" si="346"/>
        <v>#N/A</v>
      </c>
      <c r="X135" s="5" t="e">
        <f t="shared" si="347"/>
        <v>#N/A</v>
      </c>
      <c r="Y135" s="5" t="e">
        <f t="shared" si="348"/>
        <v>#N/A</v>
      </c>
      <c r="Z135" s="5" t="e">
        <f t="shared" si="349"/>
        <v>#N/A</v>
      </c>
      <c r="AA135" s="5" t="e">
        <f t="shared" si="350"/>
        <v>#N/A</v>
      </c>
      <c r="AB135" s="5" t="e">
        <f t="shared" si="351"/>
        <v>#N/A</v>
      </c>
      <c r="AC135" s="5" t="e">
        <f t="shared" si="352"/>
        <v>#N/A</v>
      </c>
      <c r="AD135" s="5" t="e">
        <f t="shared" si="353"/>
        <v>#N/A</v>
      </c>
      <c r="AE135" s="5" t="e">
        <f t="shared" si="354"/>
        <v>#N/A</v>
      </c>
      <c r="AF135" s="5" t="e">
        <f t="shared" si="355"/>
        <v>#N/A</v>
      </c>
      <c r="AG135" s="5" t="e">
        <f t="shared" si="356"/>
        <v>#N/A</v>
      </c>
      <c r="AH135" s="5" t="e">
        <f t="shared" si="357"/>
        <v>#N/A</v>
      </c>
      <c r="AI135" s="5" t="e">
        <f t="shared" si="358"/>
        <v>#N/A</v>
      </c>
      <c r="AJ135" s="5" t="e">
        <f t="shared" si="359"/>
        <v>#N/A</v>
      </c>
      <c r="AK135" s="5" t="e">
        <f t="shared" si="360"/>
        <v>#N/A</v>
      </c>
      <c r="AL135" s="5" t="e">
        <f t="shared" si="361"/>
        <v>#N/A</v>
      </c>
      <c r="AM135" s="5" t="e">
        <f t="shared" si="362"/>
        <v>#N/A</v>
      </c>
      <c r="AN135" s="5" t="e">
        <f t="shared" si="363"/>
        <v>#N/A</v>
      </c>
      <c r="AO135" s="5" t="e">
        <f t="shared" si="364"/>
        <v>#N/A</v>
      </c>
      <c r="AP135" s="5" t="e">
        <f t="shared" si="365"/>
        <v>#N/A</v>
      </c>
      <c r="AQ135" s="5" t="e">
        <f t="shared" si="366"/>
        <v>#N/A</v>
      </c>
      <c r="AR135" s="5" t="e">
        <f t="shared" si="367"/>
        <v>#N/A</v>
      </c>
      <c r="AS135" s="5" t="e">
        <f t="shared" si="368"/>
        <v>#N/A</v>
      </c>
      <c r="AT135" s="5" t="e">
        <f t="shared" si="369"/>
        <v>#N/A</v>
      </c>
      <c r="AU135" s="5" t="e">
        <f t="shared" si="370"/>
        <v>#N/A</v>
      </c>
      <c r="AV135" s="5" t="e">
        <f t="shared" si="371"/>
        <v>#N/A</v>
      </c>
      <c r="AW135" s="5" t="e">
        <f t="shared" si="372"/>
        <v>#N/A</v>
      </c>
      <c r="AX135" s="5" t="e">
        <f t="shared" si="373"/>
        <v>#N/A</v>
      </c>
      <c r="AY135" s="5" t="e">
        <f t="shared" si="374"/>
        <v>#N/A</v>
      </c>
      <c r="AZ135" s="5" t="e">
        <f t="shared" si="375"/>
        <v>#N/A</v>
      </c>
      <c r="BA135" s="5" t="e">
        <f t="shared" si="376"/>
        <v>#N/A</v>
      </c>
      <c r="BB135" s="5" t="e">
        <f t="shared" si="377"/>
        <v>#N/A</v>
      </c>
      <c r="BC135" s="5" t="e">
        <f t="shared" si="378"/>
        <v>#N/A</v>
      </c>
      <c r="BD135" s="5" t="e">
        <f t="shared" si="379"/>
        <v>#N/A</v>
      </c>
      <c r="BE135" s="5" t="e">
        <f t="shared" si="380"/>
        <v>#N/A</v>
      </c>
      <c r="BF135" s="5" t="e">
        <f t="shared" si="381"/>
        <v>#N/A</v>
      </c>
      <c r="BG135" s="5" t="e">
        <f t="shared" si="382"/>
        <v>#N/A</v>
      </c>
      <c r="BH135" s="5" t="e">
        <f t="shared" si="383"/>
        <v>#N/A</v>
      </c>
      <c r="BI135" s="5" t="e">
        <f t="shared" si="384"/>
        <v>#N/A</v>
      </c>
      <c r="BJ135" s="8" t="e">
        <f t="shared" si="385"/>
        <v>#N/A</v>
      </c>
      <c r="BK135" s="8" t="e">
        <f t="shared" si="386"/>
        <v>#N/A</v>
      </c>
      <c r="BL135" s="8" t="e">
        <f t="shared" si="387"/>
        <v>#N/A</v>
      </c>
      <c r="BM135" s="8" t="e">
        <f t="shared" si="388"/>
        <v>#N/A</v>
      </c>
      <c r="BN135" s="8" t="e">
        <f t="shared" si="389"/>
        <v>#N/A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1.4286000000000001</v>
      </c>
      <c r="F136">
        <f>VLOOKUP(B136,home!$B$2:$E$405,3,FALSE)</f>
        <v>0.35</v>
      </c>
      <c r="G136">
        <f>VLOOKUP(C136,away!$B$2:$E$405,4,FALSE)</f>
        <v>0.7</v>
      </c>
      <c r="H136">
        <f>VLOOKUP(A136,away!$A$2:$E$405,3,FALSE)</f>
        <v>1.25</v>
      </c>
      <c r="I136">
        <f>VLOOKUP(C136,away!$B$2:$E$405,3,FALSE)</f>
        <v>1.2</v>
      </c>
      <c r="J136">
        <f>VLOOKUP(B136,home!$B$2:$E$405,4,FALSE)</f>
        <v>1.2</v>
      </c>
      <c r="K136" s="3">
        <f t="shared" si="334"/>
        <v>0.35000699999999996</v>
      </c>
      <c r="L136" s="3">
        <f t="shared" si="335"/>
        <v>1.7999999999999998</v>
      </c>
      <c r="M136" s="5">
        <f t="shared" si="336"/>
        <v>0.11648334238724642</v>
      </c>
      <c r="N136" s="5">
        <f t="shared" si="337"/>
        <v>4.0769985218932957E-2</v>
      </c>
      <c r="O136" s="5">
        <f t="shared" si="338"/>
        <v>0.20967001629704354</v>
      </c>
      <c r="P136" s="5">
        <f t="shared" si="339"/>
        <v>7.3385973394079304E-2</v>
      </c>
      <c r="Q136" s="5">
        <f t="shared" si="340"/>
        <v>7.1348901082615331E-3</v>
      </c>
      <c r="R136" s="5">
        <f t="shared" si="341"/>
        <v>0.18870301466733921</v>
      </c>
      <c r="S136" s="5">
        <f t="shared" si="342"/>
        <v>1.1558521975383686E-2</v>
      </c>
      <c r="T136" s="5">
        <f t="shared" si="343"/>
        <v>1.2842802194870759E-2</v>
      </c>
      <c r="U136" s="5">
        <f t="shared" si="344"/>
        <v>6.6047376054671397E-2</v>
      </c>
      <c r="V136" s="5">
        <f t="shared" si="345"/>
        <v>8.0911272020762343E-4</v>
      </c>
      <c r="W136" s="5">
        <f t="shared" si="346"/>
        <v>8.3242049404076484E-4</v>
      </c>
      <c r="X136" s="5">
        <f t="shared" si="347"/>
        <v>1.4983568892733767E-3</v>
      </c>
      <c r="Y136" s="5">
        <f t="shared" si="348"/>
        <v>1.3485212003460393E-3</v>
      </c>
      <c r="Z136" s="5">
        <f t="shared" si="349"/>
        <v>0.11322180880040351</v>
      </c>
      <c r="AA136" s="5">
        <f t="shared" si="350"/>
        <v>3.9628425632802826E-2</v>
      </c>
      <c r="AB136" s="5">
        <f t="shared" si="351"/>
        <v>6.9351131852302102E-3</v>
      </c>
      <c r="AC136" s="5">
        <f t="shared" si="352"/>
        <v>3.1859450534442335E-5</v>
      </c>
      <c r="AD136" s="5">
        <f t="shared" si="353"/>
        <v>7.2838249964431474E-5</v>
      </c>
      <c r="AE136" s="5">
        <f t="shared" si="354"/>
        <v>1.3110884993597664E-4</v>
      </c>
      <c r="AF136" s="5">
        <f t="shared" si="355"/>
        <v>1.1799796494237899E-4</v>
      </c>
      <c r="AG136" s="5">
        <f t="shared" si="356"/>
        <v>7.0798778965427381E-5</v>
      </c>
      <c r="AH136" s="5">
        <f t="shared" si="357"/>
        <v>5.0949813960181597E-2</v>
      </c>
      <c r="AI136" s="5">
        <f t="shared" si="358"/>
        <v>1.7832791534761281E-2</v>
      </c>
      <c r="AJ136" s="5">
        <f t="shared" si="359"/>
        <v>3.1208009333535958E-3</v>
      </c>
      <c r="AK136" s="5">
        <f t="shared" si="360"/>
        <v>3.6410072409343068E-4</v>
      </c>
      <c r="AL136" s="5">
        <f t="shared" si="361"/>
        <v>8.0287421063101648E-7</v>
      </c>
      <c r="AM136" s="5">
        <f t="shared" si="362"/>
        <v>5.0987794710601545E-6</v>
      </c>
      <c r="AN136" s="5">
        <f t="shared" si="363"/>
        <v>9.1778030479082787E-6</v>
      </c>
      <c r="AO136" s="5">
        <f t="shared" si="364"/>
        <v>8.2600227431174518E-6</v>
      </c>
      <c r="AP136" s="5">
        <f t="shared" si="365"/>
        <v>4.9560136458704703E-6</v>
      </c>
      <c r="AQ136" s="5">
        <f t="shared" si="366"/>
        <v>2.2302061406417127E-6</v>
      </c>
      <c r="AR136" s="5">
        <f t="shared" si="367"/>
        <v>1.8341933025665374E-2</v>
      </c>
      <c r="AS136" s="5">
        <f t="shared" si="368"/>
        <v>6.4198049525140601E-3</v>
      </c>
      <c r="AT136" s="5">
        <f t="shared" si="369"/>
        <v>1.1234883360072944E-3</v>
      </c>
      <c r="AU136" s="5">
        <f t="shared" si="370"/>
        <v>1.3107626067363504E-4</v>
      </c>
      <c r="AV136" s="5">
        <f t="shared" si="371"/>
        <v>1.1469402192399239E-5</v>
      </c>
      <c r="AW136" s="5">
        <f t="shared" si="372"/>
        <v>1.4050579692016486E-8</v>
      </c>
      <c r="AX136" s="5">
        <f t="shared" si="373"/>
        <v>2.9743475105455846E-7</v>
      </c>
      <c r="AY136" s="5">
        <f t="shared" si="374"/>
        <v>5.3538255189820529E-7</v>
      </c>
      <c r="AZ136" s="5">
        <f t="shared" si="375"/>
        <v>4.8184429670838482E-7</v>
      </c>
      <c r="BA136" s="5">
        <f t="shared" si="376"/>
        <v>2.8910657802503083E-7</v>
      </c>
      <c r="BB136" s="5">
        <f t="shared" si="377"/>
        <v>1.3009796011126394E-7</v>
      </c>
      <c r="BC136" s="5">
        <f t="shared" si="378"/>
        <v>4.6835265640055011E-8</v>
      </c>
      <c r="BD136" s="5">
        <f t="shared" si="379"/>
        <v>5.5025799076996052E-3</v>
      </c>
      <c r="BE136" s="5">
        <f t="shared" si="380"/>
        <v>1.9259414857542155E-3</v>
      </c>
      <c r="BF136" s="5">
        <f t="shared" si="381"/>
        <v>3.3704650080218788E-4</v>
      </c>
      <c r="BG136" s="5">
        <f t="shared" si="382"/>
        <v>3.9322878202090463E-5</v>
      </c>
      <c r="BH136" s="5">
        <f t="shared" si="383"/>
        <v>3.4408206577197675E-6</v>
      </c>
      <c r="BI136" s="5">
        <f t="shared" si="384"/>
        <v>2.4086226318930462E-7</v>
      </c>
      <c r="BJ136" s="8">
        <f t="shared" si="385"/>
        <v>6.4851223475985709E-2</v>
      </c>
      <c r="BK136" s="8">
        <f t="shared" si="386"/>
        <v>0.20227014818421399</v>
      </c>
      <c r="BL136" s="8">
        <f t="shared" si="387"/>
        <v>0.61708779742190889</v>
      </c>
      <c r="BM136" s="8">
        <f t="shared" si="388"/>
        <v>0.36128323447763699</v>
      </c>
      <c r="BN136" s="8">
        <f t="shared" si="389"/>
        <v>0.63614722207290297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1.4286000000000001</v>
      </c>
      <c r="F137">
        <f>VLOOKUP(B137,home!$B$2:$E$405,3,FALSE)</f>
        <v>0.7</v>
      </c>
      <c r="G137">
        <f>VLOOKUP(C137,away!$B$2:$E$405,4,FALSE)</f>
        <v>0.875</v>
      </c>
      <c r="H137">
        <f>VLOOKUP(A137,away!$A$2:$E$405,3,FALSE)</f>
        <v>1.25</v>
      </c>
      <c r="I137">
        <f>VLOOKUP(C137,away!$B$2:$E$405,3,FALSE)</f>
        <v>1.8</v>
      </c>
      <c r="J137">
        <f>VLOOKUP(B137,home!$B$2:$E$405,4,FALSE)</f>
        <v>2</v>
      </c>
      <c r="K137" s="3">
        <f t="shared" si="334"/>
        <v>0.87501749999999989</v>
      </c>
      <c r="L137" s="3">
        <f t="shared" si="335"/>
        <v>4.5</v>
      </c>
      <c r="M137" s="5">
        <f t="shared" si="336"/>
        <v>4.630837693164515E-3</v>
      </c>
      <c r="N137" s="5">
        <f t="shared" si="337"/>
        <v>4.0520640211785799E-3</v>
      </c>
      <c r="O137" s="5">
        <f t="shared" si="338"/>
        <v>2.0838769619240319E-2</v>
      </c>
      <c r="P137" s="5">
        <f t="shared" si="339"/>
        <v>1.8234288095303613E-2</v>
      </c>
      <c r="Q137" s="5">
        <f t="shared" si="340"/>
        <v>1.7728134648258135E-3</v>
      </c>
      <c r="R137" s="5">
        <f t="shared" si="341"/>
        <v>4.6887231643290721E-2</v>
      </c>
      <c r="S137" s="5">
        <f t="shared" si="342"/>
        <v>1.7949736331361366E-2</v>
      </c>
      <c r="T137" s="5">
        <f t="shared" si="343"/>
        <v>7.9776605917161632E-3</v>
      </c>
      <c r="U137" s="5">
        <f t="shared" si="344"/>
        <v>4.102714821443313E-2</v>
      </c>
      <c r="V137" s="5">
        <f t="shared" si="345"/>
        <v>7.853166705163497E-3</v>
      </c>
      <c r="W137" s="5">
        <f t="shared" si="346"/>
        <v>5.1708093531940716E-4</v>
      </c>
      <c r="X137" s="5">
        <f t="shared" si="347"/>
        <v>2.3268642089373328E-3</v>
      </c>
      <c r="Y137" s="5">
        <f t="shared" si="348"/>
        <v>5.2354444701089983E-3</v>
      </c>
      <c r="Z137" s="5">
        <f t="shared" si="349"/>
        <v>7.0330847464936064E-2</v>
      </c>
      <c r="AA137" s="5">
        <f t="shared" si="350"/>
        <v>6.1540722321649685E-2</v>
      </c>
      <c r="AB137" s="5">
        <f t="shared" si="351"/>
        <v>2.6924604497042044E-2</v>
      </c>
      <c r="AC137" s="5">
        <f t="shared" si="352"/>
        <v>1.932653896153706E-3</v>
      </c>
      <c r="AD137" s="5">
        <f t="shared" si="353"/>
        <v>1.1311371683021229E-4</v>
      </c>
      <c r="AE137" s="5">
        <f t="shared" si="354"/>
        <v>5.0901172573595546E-4</v>
      </c>
      <c r="AF137" s="5">
        <f t="shared" si="355"/>
        <v>1.1452763829058997E-3</v>
      </c>
      <c r="AG137" s="5">
        <f t="shared" si="356"/>
        <v>1.7179145743588494E-3</v>
      </c>
      <c r="AH137" s="5">
        <f t="shared" si="357"/>
        <v>7.9122203398053093E-2</v>
      </c>
      <c r="AI137" s="5">
        <f t="shared" si="358"/>
        <v>6.9233312611855918E-2</v>
      </c>
      <c r="AJ137" s="5">
        <f t="shared" si="359"/>
        <v>3.0290180059172309E-2</v>
      </c>
      <c r="AK137" s="5">
        <f t="shared" si="360"/>
        <v>8.8348125433089369E-3</v>
      </c>
      <c r="AL137" s="5">
        <f t="shared" si="361"/>
        <v>3.0439907650398165E-4</v>
      </c>
      <c r="AM137" s="5">
        <f t="shared" si="362"/>
        <v>1.9795296343296066E-5</v>
      </c>
      <c r="AN137" s="5">
        <f t="shared" si="363"/>
        <v>8.9078833544832309E-5</v>
      </c>
      <c r="AO137" s="5">
        <f t="shared" si="364"/>
        <v>2.0042737547587268E-4</v>
      </c>
      <c r="AP137" s="5">
        <f t="shared" si="365"/>
        <v>3.0064106321380901E-4</v>
      </c>
      <c r="AQ137" s="5">
        <f t="shared" si="366"/>
        <v>3.382211961155352E-4</v>
      </c>
      <c r="AR137" s="5">
        <f t="shared" si="367"/>
        <v>7.1209983058247772E-2</v>
      </c>
      <c r="AS137" s="5">
        <f t="shared" si="368"/>
        <v>6.2309981350670313E-2</v>
      </c>
      <c r="AT137" s="5">
        <f t="shared" si="369"/>
        <v>2.7261162053255072E-2</v>
      </c>
      <c r="AU137" s="5">
        <f t="shared" si="370"/>
        <v>7.9513312889780419E-3</v>
      </c>
      <c r="AV137" s="5">
        <f t="shared" si="371"/>
        <v>1.7393885065383351E-3</v>
      </c>
      <c r="AW137" s="5">
        <f t="shared" si="372"/>
        <v>3.3294314865602832E-5</v>
      </c>
      <c r="AX137" s="5">
        <f t="shared" si="373"/>
        <v>2.886871786345009E-6</v>
      </c>
      <c r="AY137" s="5">
        <f t="shared" si="374"/>
        <v>1.2990923038552543E-5</v>
      </c>
      <c r="AZ137" s="5">
        <f t="shared" si="375"/>
        <v>2.9229576836743221E-5</v>
      </c>
      <c r="BA137" s="5">
        <f t="shared" si="376"/>
        <v>4.3844365255114825E-5</v>
      </c>
      <c r="BB137" s="5">
        <f t="shared" si="377"/>
        <v>4.9324910912004196E-5</v>
      </c>
      <c r="BC137" s="5">
        <f t="shared" si="378"/>
        <v>4.439241982080377E-5</v>
      </c>
      <c r="BD137" s="5">
        <f t="shared" si="379"/>
        <v>5.3407487293685843E-2</v>
      </c>
      <c r="BE137" s="5">
        <f t="shared" si="380"/>
        <v>4.6732486013002741E-2</v>
      </c>
      <c r="BF137" s="5">
        <f t="shared" si="381"/>
        <v>2.0445871539941308E-2</v>
      </c>
      <c r="BG137" s="5">
        <f t="shared" si="382"/>
        <v>5.9634984667335323E-3</v>
      </c>
      <c r="BH137" s="5">
        <f t="shared" si="383"/>
        <v>1.3045413799037515E-3</v>
      </c>
      <c r="BI137" s="5">
        <f t="shared" si="384"/>
        <v>2.2829930737798627E-4</v>
      </c>
      <c r="BJ137" s="8">
        <f t="shared" si="385"/>
        <v>2.6498076924260126E-2</v>
      </c>
      <c r="BK137" s="8">
        <f t="shared" si="386"/>
        <v>5.0918072720689232E-2</v>
      </c>
      <c r="BL137" s="8">
        <f t="shared" si="387"/>
        <v>0.68325301516638071</v>
      </c>
      <c r="BM137" s="8">
        <f t="shared" si="388"/>
        <v>0.7346043111310897</v>
      </c>
      <c r="BN137" s="8">
        <f t="shared" si="389"/>
        <v>9.6416004537003552E-2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1.4286000000000001</v>
      </c>
      <c r="F138">
        <f>VLOOKUP(B138,home!$B$2:$E$405,3,FALSE)</f>
        <v>1.1666000000000001</v>
      </c>
      <c r="G138">
        <f>VLOOKUP(C138,away!$B$2:$E$405,4,FALSE)</f>
        <v>1.4</v>
      </c>
      <c r="H138">
        <f>VLOOKUP(A138,away!$A$2:$E$405,3,FALSE)</f>
        <v>1.25</v>
      </c>
      <c r="I138">
        <f>VLOOKUP(C138,away!$B$2:$E$405,3,FALSE)</f>
        <v>0.5333</v>
      </c>
      <c r="J138">
        <f>VLOOKUP(B138,home!$B$2:$E$405,4,FALSE)</f>
        <v>0.8</v>
      </c>
      <c r="K138" s="3">
        <f t="shared" si="334"/>
        <v>2.3332466640000002</v>
      </c>
      <c r="L138" s="3">
        <f t="shared" si="335"/>
        <v>0.5333</v>
      </c>
      <c r="M138" s="5">
        <f t="shared" si="336"/>
        <v>5.6895065496034916E-2</v>
      </c>
      <c r="N138" s="5">
        <f t="shared" si="337"/>
        <v>0.13275022176668499</v>
      </c>
      <c r="O138" s="5">
        <f t="shared" si="338"/>
        <v>3.0342138429035416E-2</v>
      </c>
      <c r="P138" s="5">
        <f t="shared" si="339"/>
        <v>7.0795693268173102E-2</v>
      </c>
      <c r="Q138" s="5">
        <f t="shared" si="340"/>
        <v>0.15486950604118901</v>
      </c>
      <c r="R138" s="5">
        <f t="shared" si="341"/>
        <v>8.0907312121022926E-3</v>
      </c>
      <c r="S138" s="5">
        <f t="shared" si="342"/>
        <v>2.2023132154011422E-2</v>
      </c>
      <c r="T138" s="5">
        <f t="shared" si="343"/>
        <v>8.2591907571766085E-2</v>
      </c>
      <c r="U138" s="5">
        <f t="shared" si="344"/>
        <v>1.8877671609958353E-2</v>
      </c>
      <c r="V138" s="5">
        <f t="shared" si="345"/>
        <v>3.0448704024711986E-3</v>
      </c>
      <c r="W138" s="5">
        <f t="shared" si="346"/>
        <v>0.12044958610864402</v>
      </c>
      <c r="X138" s="5">
        <f t="shared" si="347"/>
        <v>6.4235764271739854E-2</v>
      </c>
      <c r="Y138" s="5">
        <f t="shared" si="348"/>
        <v>1.7128466543059429E-2</v>
      </c>
      <c r="Z138" s="5">
        <f t="shared" si="349"/>
        <v>1.4382623184713845E-3</v>
      </c>
      <c r="AA138" s="5">
        <f t="shared" si="350"/>
        <v>3.355820756530264E-3</v>
      </c>
      <c r="AB138" s="5">
        <f t="shared" si="351"/>
        <v>3.9149787925780982E-3</v>
      </c>
      <c r="AC138" s="5">
        <f t="shared" si="352"/>
        <v>2.3679965605904861E-4</v>
      </c>
      <c r="AD138" s="5">
        <f t="shared" si="353"/>
        <v>7.0259648742043643E-2</v>
      </c>
      <c r="AE138" s="5">
        <f t="shared" si="354"/>
        <v>3.7469470674131873E-2</v>
      </c>
      <c r="AF138" s="5">
        <f t="shared" si="355"/>
        <v>9.9912343552572627E-3</v>
      </c>
      <c r="AG138" s="5">
        <f t="shared" si="356"/>
        <v>1.7761084272195663E-3</v>
      </c>
      <c r="AH138" s="5">
        <f t="shared" si="357"/>
        <v>1.9175632361019727E-4</v>
      </c>
      <c r="AI138" s="5">
        <f t="shared" si="358"/>
        <v>4.4741480236439729E-4</v>
      </c>
      <c r="AJ138" s="5">
        <f t="shared" si="359"/>
        <v>5.2196454752047479E-4</v>
      </c>
      <c r="AK138" s="5">
        <f t="shared" si="360"/>
        <v>4.0595734640947237E-4</v>
      </c>
      <c r="AL138" s="5">
        <f t="shared" si="361"/>
        <v>1.1786186144760559E-5</v>
      </c>
      <c r="AM138" s="5">
        <f t="shared" si="362"/>
        <v>3.2786618208237001E-2</v>
      </c>
      <c r="AN138" s="5">
        <f t="shared" si="363"/>
        <v>1.7485103490452791E-2</v>
      </c>
      <c r="AO138" s="5">
        <f t="shared" si="364"/>
        <v>4.6624028457292362E-3</v>
      </c>
      <c r="AP138" s="5">
        <f t="shared" si="365"/>
        <v>8.2881981254246729E-4</v>
      </c>
      <c r="AQ138" s="5">
        <f t="shared" si="366"/>
        <v>1.1050240150722442E-4</v>
      </c>
      <c r="AR138" s="5">
        <f t="shared" si="367"/>
        <v>2.0452729476263649E-5</v>
      </c>
      <c r="AS138" s="5">
        <f t="shared" si="368"/>
        <v>4.7721262820186627E-5</v>
      </c>
      <c r="AT138" s="5">
        <f t="shared" si="369"/>
        <v>5.5672738638533853E-5</v>
      </c>
      <c r="AU138" s="5">
        <f t="shared" si="370"/>
        <v>4.3299410568034336E-5</v>
      </c>
      <c r="AV138" s="5">
        <f t="shared" si="371"/>
        <v>2.525705131525813E-5</v>
      </c>
      <c r="AW138" s="5">
        <f t="shared" si="372"/>
        <v>4.0738312220113515E-7</v>
      </c>
      <c r="AX138" s="5">
        <f t="shared" si="373"/>
        <v>1.2749877926368438E-2</v>
      </c>
      <c r="AY138" s="5">
        <f t="shared" si="374"/>
        <v>6.7995098981322877E-3</v>
      </c>
      <c r="AZ138" s="5">
        <f t="shared" si="375"/>
        <v>1.8130893143369741E-3</v>
      </c>
      <c r="BA138" s="5">
        <f t="shared" si="376"/>
        <v>3.2230684377863617E-4</v>
      </c>
      <c r="BB138" s="5">
        <f t="shared" si="377"/>
        <v>4.297155994678665E-5</v>
      </c>
      <c r="BC138" s="5">
        <f t="shared" si="378"/>
        <v>4.5833465839242653E-6</v>
      </c>
      <c r="BD138" s="5">
        <f t="shared" si="379"/>
        <v>1.8179067716152338E-6</v>
      </c>
      <c r="BE138" s="5">
        <f t="shared" si="380"/>
        <v>4.2416249103342546E-6</v>
      </c>
      <c r="BF138" s="5">
        <f t="shared" si="381"/>
        <v>4.9483785859883507E-6</v>
      </c>
      <c r="BG138" s="5">
        <f t="shared" si="382"/>
        <v>3.8485959426554525E-6</v>
      </c>
      <c r="BH138" s="5">
        <f t="shared" si="383"/>
        <v>2.2449309110711934E-6</v>
      </c>
      <c r="BI138" s="5">
        <f t="shared" si="384"/>
        <v>1.0475955118334678E-6</v>
      </c>
      <c r="BJ138" s="8">
        <f t="shared" si="385"/>
        <v>0.76912770014935161</v>
      </c>
      <c r="BK138" s="8">
        <f t="shared" si="386"/>
        <v>0.15980685706102674</v>
      </c>
      <c r="BL138" s="8">
        <f t="shared" si="387"/>
        <v>6.6358986045560717E-2</v>
      </c>
      <c r="BM138" s="8">
        <f t="shared" si="388"/>
        <v>0.53618934684618036</v>
      </c>
      <c r="BN138" s="8">
        <f t="shared" si="389"/>
        <v>0.45374335621321976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1.4861</v>
      </c>
      <c r="F139">
        <f>VLOOKUP(B139,home!$B$2:$E$405,3,FALSE)</f>
        <v>1.4131</v>
      </c>
      <c r="G139">
        <f>VLOOKUP(C139,away!$B$2:$E$405,4,FALSE)</f>
        <v>1.1438999999999999</v>
      </c>
      <c r="H139">
        <f>VLOOKUP(A139,away!$A$2:$E$405,3,FALSE)</f>
        <v>1.0625</v>
      </c>
      <c r="I139">
        <f>VLOOKUP(C139,away!$B$2:$E$405,3,FALSE)</f>
        <v>1.0353000000000001</v>
      </c>
      <c r="J139">
        <f>VLOOKUP(B139,home!$B$2:$E$405,4,FALSE)</f>
        <v>0.75290000000000001</v>
      </c>
      <c r="K139" s="3">
        <f t="shared" si="334"/>
        <v>2.4021990482489999</v>
      </c>
      <c r="L139" s="3">
        <f t="shared" si="335"/>
        <v>0.82819470562500008</v>
      </c>
      <c r="M139" s="5">
        <f t="shared" si="336"/>
        <v>3.9541925936141697E-2</v>
      </c>
      <c r="N139" s="5">
        <f t="shared" si="337"/>
        <v>9.4987576849732039E-2</v>
      </c>
      <c r="O139" s="5">
        <f t="shared" si="338"/>
        <v>3.2748413710528432E-2</v>
      </c>
      <c r="P139" s="5">
        <f t="shared" si="339"/>
        <v>7.8668208247095903E-2</v>
      </c>
      <c r="Q139" s="5">
        <f t="shared" si="340"/>
        <v>0.11408953335195254</v>
      </c>
      <c r="R139" s="5">
        <f t="shared" si="341"/>
        <v>1.3561031426338403E-2</v>
      </c>
      <c r="S139" s="5">
        <f t="shared" si="342"/>
        <v>3.912737456695254E-2</v>
      </c>
      <c r="T139" s="5">
        <f t="shared" si="343"/>
        <v>9.4488347489313965E-2</v>
      </c>
      <c r="U139" s="5">
        <f t="shared" si="344"/>
        <v>3.2576296785624889E-2</v>
      </c>
      <c r="V139" s="5">
        <f t="shared" si="345"/>
        <v>8.6492736723887496E-3</v>
      </c>
      <c r="W139" s="5">
        <f t="shared" si="346"/>
        <v>9.1355256144410965E-2</v>
      </c>
      <c r="X139" s="5">
        <f t="shared" si="347"/>
        <v>7.5659939469816917E-2</v>
      </c>
      <c r="Y139" s="5">
        <f t="shared" si="348"/>
        <v>3.1330580648405167E-2</v>
      </c>
      <c r="Z139" s="5">
        <f t="shared" si="349"/>
        <v>3.7437248100359033E-3</v>
      </c>
      <c r="AA139" s="5">
        <f t="shared" si="350"/>
        <v>8.9931721755744168E-3</v>
      </c>
      <c r="AB139" s="5">
        <f t="shared" si="351"/>
        <v>1.0801694820452127E-2</v>
      </c>
      <c r="AC139" s="5">
        <f t="shared" si="352"/>
        <v>1.0754769247084287E-3</v>
      </c>
      <c r="AD139" s="5">
        <f t="shared" si="353"/>
        <v>5.4863377340661927E-2</v>
      </c>
      <c r="AE139" s="5">
        <f t="shared" si="354"/>
        <v>4.5437558646242805E-2</v>
      </c>
      <c r="AF139" s="5">
        <f t="shared" si="355"/>
        <v>1.8815572753671867E-2</v>
      </c>
      <c r="AG139" s="5">
        <f t="shared" si="356"/>
        <v>5.1943192459643489E-3</v>
      </c>
      <c r="AH139" s="5">
        <f t="shared" si="357"/>
        <v>7.7513326674717329E-4</v>
      </c>
      <c r="AI139" s="5">
        <f t="shared" si="358"/>
        <v>1.862024395646198E-3</v>
      </c>
      <c r="AJ139" s="5">
        <f t="shared" si="359"/>
        <v>2.2364766155188584E-3</v>
      </c>
      <c r="AK139" s="5">
        <f t="shared" si="360"/>
        <v>1.7908206657435153E-3</v>
      </c>
      <c r="AL139" s="5">
        <f t="shared" si="361"/>
        <v>8.5585960395093803E-5</v>
      </c>
      <c r="AM139" s="5">
        <f t="shared" si="362"/>
        <v>2.6358550566292743E-2</v>
      </c>
      <c r="AN139" s="5">
        <f t="shared" si="363"/>
        <v>2.1830012026952499E-2</v>
      </c>
      <c r="AO139" s="5">
        <f t="shared" si="364"/>
        <v>9.0397501922260658E-3</v>
      </c>
      <c r="AP139" s="5">
        <f t="shared" si="365"/>
        <v>2.495557749791402E-3</v>
      </c>
      <c r="AQ139" s="5">
        <f t="shared" si="366"/>
        <v>5.1670192898966931E-4</v>
      </c>
      <c r="AR139" s="5">
        <f t="shared" si="367"/>
        <v>1.2839225353476405E-4</v>
      </c>
      <c r="AS139" s="5">
        <f t="shared" si="368"/>
        <v>3.0842374924375449E-4</v>
      </c>
      <c r="AT139" s="5">
        <f t="shared" si="369"/>
        <v>3.7044761844536766E-4</v>
      </c>
      <c r="AU139" s="5">
        <f t="shared" si="370"/>
        <v>2.966296388185236E-4</v>
      </c>
      <c r="AV139" s="5">
        <f t="shared" si="371"/>
        <v>1.7814085901307557E-4</v>
      </c>
      <c r="AW139" s="5">
        <f t="shared" si="372"/>
        <v>4.729785745684945E-6</v>
      </c>
      <c r="AX139" s="5">
        <f t="shared" si="373"/>
        <v>1.0553080847261932E-2</v>
      </c>
      <c r="AY139" s="5">
        <f t="shared" si="374"/>
        <v>8.7400056857349223E-3</v>
      </c>
      <c r="AZ139" s="5">
        <f t="shared" si="375"/>
        <v>3.6192132180290298E-3</v>
      </c>
      <c r="BA139" s="5">
        <f t="shared" si="376"/>
        <v>9.9913774189988743E-4</v>
      </c>
      <c r="BB139" s="5">
        <f t="shared" si="377"/>
        <v>2.0687014700790108E-4</v>
      </c>
      <c r="BC139" s="5">
        <f t="shared" si="378"/>
        <v>3.4265752100761842E-5</v>
      </c>
      <c r="BD139" s="5">
        <f t="shared" si="379"/>
        <v>1.7722297436792377E-5</v>
      </c>
      <c r="BE139" s="5">
        <f t="shared" si="380"/>
        <v>4.2572486035448337E-5</v>
      </c>
      <c r="BF139" s="5">
        <f t="shared" si="381"/>
        <v>5.1133792717973925E-5</v>
      </c>
      <c r="BG139" s="5">
        <f t="shared" si="382"/>
        <v>4.0944516066826195E-5</v>
      </c>
      <c r="BH139" s="5">
        <f t="shared" si="383"/>
        <v>2.4589219381686457E-5</v>
      </c>
      <c r="BI139" s="5">
        <f t="shared" si="384"/>
        <v>1.1813639879174602E-5</v>
      </c>
      <c r="BJ139" s="8">
        <f t="shared" si="385"/>
        <v>0.71061520779645926</v>
      </c>
      <c r="BK139" s="8">
        <f t="shared" si="386"/>
        <v>0.17588785099341736</v>
      </c>
      <c r="BL139" s="8">
        <f t="shared" si="387"/>
        <v>0.10681587393274741</v>
      </c>
      <c r="BM139" s="8">
        <f t="shared" si="388"/>
        <v>0.6147306921108816</v>
      </c>
      <c r="BN139" s="8">
        <f t="shared" si="389"/>
        <v>0.37359668952178904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1.4861</v>
      </c>
      <c r="F140">
        <f>VLOOKUP(B140,home!$B$2:$E$405,3,FALSE)</f>
        <v>0.74019999999999997</v>
      </c>
      <c r="G140">
        <f>VLOOKUP(C140,away!$B$2:$E$405,4,FALSE)</f>
        <v>0.94210000000000005</v>
      </c>
      <c r="H140">
        <f>VLOOKUP(A140,away!$A$2:$E$405,3,FALSE)</f>
        <v>1.0625</v>
      </c>
      <c r="I140">
        <f>VLOOKUP(C140,away!$B$2:$E$405,3,FALSE)</f>
        <v>0.94120000000000004</v>
      </c>
      <c r="J140">
        <f>VLOOKUP(B140,home!$B$2:$E$405,4,FALSE)</f>
        <v>0.94120000000000004</v>
      </c>
      <c r="K140" s="3">
        <f t="shared" si="334"/>
        <v>1.036320570362</v>
      </c>
      <c r="L140" s="3">
        <f t="shared" si="335"/>
        <v>0.94122353000000003</v>
      </c>
      <c r="M140" s="5">
        <f t="shared" si="336"/>
        <v>0.13840873822026378</v>
      </c>
      <c r="N140" s="5">
        <f t="shared" si="337"/>
        <v>0.14343582253550849</v>
      </c>
      <c r="O140" s="5">
        <f t="shared" si="338"/>
        <v>0.13027356117052258</v>
      </c>
      <c r="P140" s="5">
        <f t="shared" si="339"/>
        <v>0.13500517121532485</v>
      </c>
      <c r="Q140" s="5">
        <f t="shared" si="340"/>
        <v>7.4322746710170376E-2</v>
      </c>
      <c r="R140" s="5">
        <f t="shared" si="341"/>
        <v>6.1308270555295093E-2</v>
      </c>
      <c r="S140" s="5">
        <f t="shared" si="342"/>
        <v>3.292132507174813E-2</v>
      </c>
      <c r="T140" s="5">
        <f t="shared" si="343"/>
        <v>6.9954318017842451E-2</v>
      </c>
      <c r="U140" s="5">
        <f t="shared" si="344"/>
        <v>6.3535021909771214E-2</v>
      </c>
      <c r="V140" s="5">
        <f t="shared" si="345"/>
        <v>3.5679740914058848E-3</v>
      </c>
      <c r="W140" s="5">
        <f t="shared" si="346"/>
        <v>2.5674063753851409E-2</v>
      </c>
      <c r="X140" s="5">
        <f t="shared" si="347"/>
        <v>2.4165032915845076E-2</v>
      </c>
      <c r="Y140" s="5">
        <f t="shared" si="348"/>
        <v>1.1372348791808946E-2</v>
      </c>
      <c r="Z140" s="5">
        <f t="shared" si="349"/>
        <v>1.9234928943416642E-2</v>
      </c>
      <c r="AA140" s="5">
        <f t="shared" si="350"/>
        <v>1.9933552533514073E-2</v>
      </c>
      <c r="AB140" s="5">
        <f t="shared" si="351"/>
        <v>1.0328775265436097E-2</v>
      </c>
      <c r="AC140" s="5">
        <f t="shared" si="352"/>
        <v>2.175146956471079E-4</v>
      </c>
      <c r="AD140" s="5">
        <f t="shared" si="353"/>
        <v>6.6516400982254108E-3</v>
      </c>
      <c r="AE140" s="5">
        <f t="shared" si="354"/>
        <v>6.2606801735412675E-3</v>
      </c>
      <c r="AF140" s="5">
        <f t="shared" si="355"/>
        <v>2.9463497465707618E-3</v>
      </c>
      <c r="AG140" s="5">
        <f t="shared" si="356"/>
        <v>9.2439123636064622E-4</v>
      </c>
      <c r="AH140" s="5">
        <f t="shared" si="357"/>
        <v>4.5260919298554447E-3</v>
      </c>
      <c r="AI140" s="5">
        <f t="shared" si="358"/>
        <v>4.6904821702586389E-3</v>
      </c>
      <c r="AJ140" s="5">
        <f t="shared" si="359"/>
        <v>2.4304215789776118E-3</v>
      </c>
      <c r="AK140" s="5">
        <f t="shared" si="360"/>
        <v>8.3956529231539716E-4</v>
      </c>
      <c r="AL140" s="5">
        <f t="shared" si="361"/>
        <v>8.4866343282328453E-6</v>
      </c>
      <c r="AM140" s="5">
        <f t="shared" si="362"/>
        <v>1.3786462920871417E-3</v>
      </c>
      <c r="AN140" s="5">
        <f t="shared" si="363"/>
        <v>1.2976143296596705E-3</v>
      </c>
      <c r="AO140" s="5">
        <f t="shared" si="364"/>
        <v>6.106725699704294E-4</v>
      </c>
      <c r="AP140" s="5">
        <f t="shared" si="365"/>
        <v>1.915931306605799E-4</v>
      </c>
      <c r="AQ140" s="5">
        <f t="shared" si="366"/>
        <v>4.5082990691025553E-5</v>
      </c>
      <c r="AR140" s="5">
        <f t="shared" si="367"/>
        <v>8.5201284466461101E-4</v>
      </c>
      <c r="AS140" s="5">
        <f t="shared" si="368"/>
        <v>8.8295843713857977E-4</v>
      </c>
      <c r="AT140" s="5">
        <f t="shared" si="369"/>
        <v>4.5751399559069647E-4</v>
      </c>
      <c r="AU140" s="5">
        <f t="shared" si="370"/>
        <v>1.5804372161971607E-4</v>
      </c>
      <c r="AV140" s="5">
        <f t="shared" si="371"/>
        <v>4.0945989932769318E-5</v>
      </c>
      <c r="AW140" s="5">
        <f t="shared" si="372"/>
        <v>2.2994283599140275E-7</v>
      </c>
      <c r="AX140" s="5">
        <f t="shared" si="373"/>
        <v>2.3811991862386707E-4</v>
      </c>
      <c r="AY140" s="5">
        <f t="shared" si="374"/>
        <v>2.2412407037046892E-4</v>
      </c>
      <c r="AZ140" s="5">
        <f t="shared" si="375"/>
        <v>1.0547542433603056E-4</v>
      </c>
      <c r="BA140" s="5">
        <f t="shared" si="376"/>
        <v>3.3091983740602208E-5</v>
      </c>
      <c r="BB140" s="5">
        <f t="shared" si="377"/>
        <v>7.786738437758052E-6</v>
      </c>
      <c r="BC140" s="5">
        <f t="shared" si="378"/>
        <v>1.4658122879146643E-6</v>
      </c>
      <c r="BD140" s="5">
        <f t="shared" si="379"/>
        <v>1.3365575621009446E-4</v>
      </c>
      <c r="BE140" s="5">
        <f t="shared" si="380"/>
        <v>1.3851020950780948E-4</v>
      </c>
      <c r="BF140" s="5">
        <f t="shared" si="381"/>
        <v>7.1770489659046612E-5</v>
      </c>
      <c r="BG140" s="5">
        <f t="shared" si="382"/>
        <v>2.4792411592874406E-5</v>
      </c>
      <c r="BH140" s="5">
        <f t="shared" si="383"/>
        <v>6.4232215306442657E-6</v>
      </c>
      <c r="BI140" s="5">
        <f t="shared" si="384"/>
        <v>1.3313033200397492E-6</v>
      </c>
      <c r="BJ140" s="8">
        <f t="shared" si="385"/>
        <v>0.36984106724059035</v>
      </c>
      <c r="BK140" s="8">
        <f t="shared" si="386"/>
        <v>0.31035333399908849</v>
      </c>
      <c r="BL140" s="8">
        <f t="shared" si="387"/>
        <v>0.30063370078671303</v>
      </c>
      <c r="BM140" s="8">
        <f t="shared" si="388"/>
        <v>0.31708482643518887</v>
      </c>
      <c r="BN140" s="8">
        <f t="shared" si="389"/>
        <v>0.68275431040708512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1.4861</v>
      </c>
      <c r="F141">
        <f>VLOOKUP(B141,home!$B$2:$E$405,3,FALSE)</f>
        <v>1.0467</v>
      </c>
      <c r="G141">
        <f>VLOOKUP(C141,away!$B$2:$E$405,4,FALSE)</f>
        <v>1.1214999999999999</v>
      </c>
      <c r="H141">
        <f>VLOOKUP(A141,away!$A$2:$E$405,3,FALSE)</f>
        <v>1.0625</v>
      </c>
      <c r="I141">
        <f>VLOOKUP(C141,away!$B$2:$E$405,3,FALSE)</f>
        <v>1.2548999999999999</v>
      </c>
      <c r="J141">
        <f>VLOOKUP(B141,home!$B$2:$E$405,4,FALSE)</f>
        <v>1.2548999999999999</v>
      </c>
      <c r="K141" s="3">
        <f t="shared" si="334"/>
        <v>1.7444942257049998</v>
      </c>
      <c r="L141" s="3">
        <f t="shared" si="335"/>
        <v>1.6731973856249998</v>
      </c>
      <c r="M141" s="5">
        <f t="shared" si="336"/>
        <v>3.2788035176996924E-2</v>
      </c>
      <c r="N141" s="5">
        <f t="shared" si="337"/>
        <v>5.7198538038483529E-2</v>
      </c>
      <c r="O141" s="5">
        <f t="shared" si="338"/>
        <v>5.4860854737931765E-2</v>
      </c>
      <c r="P141" s="5">
        <f t="shared" si="339"/>
        <v>9.5704444307562725E-2</v>
      </c>
      <c r="Q141" s="5">
        <f t="shared" si="340"/>
        <v>4.9891259663451176E-2</v>
      </c>
      <c r="R141" s="5">
        <f t="shared" si="341"/>
        <v>4.5896519360330172E-2</v>
      </c>
      <c r="S141" s="5">
        <f t="shared" si="342"/>
        <v>6.9837523129819154E-2</v>
      </c>
      <c r="T141" s="5">
        <f t="shared" si="343"/>
        <v>8.3477925234424488E-2</v>
      </c>
      <c r="U141" s="5">
        <f t="shared" si="344"/>
        <v>8.0066213004053713E-2</v>
      </c>
      <c r="V141" s="5">
        <f t="shared" si="345"/>
        <v>2.2649730159443538E-2</v>
      </c>
      <c r="W141" s="5">
        <f t="shared" si="346"/>
        <v>2.9011671465346445E-2</v>
      </c>
      <c r="X141" s="5">
        <f t="shared" si="347"/>
        <v>4.8542252848429071E-2</v>
      </c>
      <c r="Y141" s="5">
        <f t="shared" si="348"/>
        <v>4.0610385279169624E-2</v>
      </c>
      <c r="Z141" s="5">
        <f t="shared" si="349"/>
        <v>2.5597978734330552E-2</v>
      </c>
      <c r="AA141" s="5">
        <f t="shared" si="350"/>
        <v>4.4655526091759018E-2</v>
      </c>
      <c r="AB141" s="5">
        <f t="shared" si="351"/>
        <v>3.8950653706446299E-2</v>
      </c>
      <c r="AC141" s="5">
        <f t="shared" si="352"/>
        <v>4.1319947713475752E-3</v>
      </c>
      <c r="AD141" s="5">
        <f t="shared" si="353"/>
        <v>1.2652673337336839E-2</v>
      </c>
      <c r="AE141" s="5">
        <f t="shared" si="354"/>
        <v>2.1170419949199135E-2</v>
      </c>
      <c r="AF141" s="5">
        <f t="shared" si="355"/>
        <v>1.7711145655791675E-2</v>
      </c>
      <c r="AG141" s="5">
        <f t="shared" si="356"/>
        <v>9.878080869231403E-3</v>
      </c>
      <c r="AH141" s="5">
        <f t="shared" si="357"/>
        <v>1.0707617773891549E-2</v>
      </c>
      <c r="AI141" s="5">
        <f t="shared" si="358"/>
        <v>1.8679377377610031E-2</v>
      </c>
      <c r="AJ141" s="5">
        <f t="shared" si="359"/>
        <v>1.6293032987502655E-2</v>
      </c>
      <c r="AK141" s="5">
        <f t="shared" si="360"/>
        <v>9.4743673219731539E-3</v>
      </c>
      <c r="AL141" s="5">
        <f t="shared" si="361"/>
        <v>4.8243240113516776E-4</v>
      </c>
      <c r="AM141" s="5">
        <f t="shared" si="362"/>
        <v>4.4145031153431441E-3</v>
      </c>
      <c r="AN141" s="5">
        <f t="shared" si="363"/>
        <v>7.3863350714255633E-3</v>
      </c>
      <c r="AO141" s="5">
        <f t="shared" si="364"/>
        <v>6.179398265429752E-3</v>
      </c>
      <c r="AP141" s="5">
        <f t="shared" si="365"/>
        <v>3.4464510074842408E-3</v>
      </c>
      <c r="AQ141" s="5">
        <f t="shared" si="366"/>
        <v>1.4416482038518187E-3</v>
      </c>
      <c r="AR141" s="5">
        <f t="shared" si="367"/>
        <v>3.5831916131094225E-3</v>
      </c>
      <c r="AS141" s="5">
        <f t="shared" si="368"/>
        <v>6.2508570786639697E-3</v>
      </c>
      <c r="AT141" s="5">
        <f t="shared" si="369"/>
        <v>5.4522920397182617E-3</v>
      </c>
      <c r="AU141" s="5">
        <f t="shared" si="370"/>
        <v>3.1704973267152807E-3</v>
      </c>
      <c r="AV141" s="5">
        <f t="shared" si="371"/>
        <v>1.3827285697669857E-3</v>
      </c>
      <c r="AW141" s="5">
        <f t="shared" si="372"/>
        <v>3.9115661667912153E-5</v>
      </c>
      <c r="AX141" s="5">
        <f t="shared" si="373"/>
        <v>1.2835125323454751E-3</v>
      </c>
      <c r="AY141" s="5">
        <f t="shared" si="374"/>
        <v>2.1475698135373714E-3</v>
      </c>
      <c r="AZ141" s="5">
        <f t="shared" si="375"/>
        <v>1.7966540987289497E-3</v>
      </c>
      <c r="BA141" s="5">
        <f t="shared" si="376"/>
        <v>1.0020523136219065E-3</v>
      </c>
      <c r="BB141" s="5">
        <f t="shared" si="377"/>
        <v>4.191578278529139E-4</v>
      </c>
      <c r="BC141" s="5">
        <f t="shared" si="378"/>
        <v>1.4026675634554978E-4</v>
      </c>
      <c r="BD141" s="5">
        <f t="shared" si="379"/>
        <v>9.99231139874686E-4</v>
      </c>
      <c r="BE141" s="5">
        <f t="shared" si="380"/>
        <v>1.7431529536560146E-3</v>
      </c>
      <c r="BF141" s="5">
        <f t="shared" si="381"/>
        <v>1.5204601310867668E-3</v>
      </c>
      <c r="BG141" s="5">
        <f t="shared" si="382"/>
        <v>8.8414463969851054E-4</v>
      </c>
      <c r="BH141" s="5">
        <f t="shared" si="383"/>
        <v>3.8559630466051956E-4</v>
      </c>
      <c r="BI141" s="5">
        <f t="shared" si="384"/>
        <v>1.3453410538669241E-4</v>
      </c>
      <c r="BJ141" s="8">
        <f t="shared" si="385"/>
        <v>0.39980190134683002</v>
      </c>
      <c r="BK141" s="8">
        <f t="shared" si="386"/>
        <v>0.22774172975984247</v>
      </c>
      <c r="BL141" s="8">
        <f t="shared" si="387"/>
        <v>0.34509084826383557</v>
      </c>
      <c r="BM141" s="8">
        <f t="shared" si="388"/>
        <v>0.659784352668213</v>
      </c>
      <c r="BN141" s="8">
        <f t="shared" si="389"/>
        <v>0.33633965128475629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2</v>
      </c>
      <c r="F142">
        <f>VLOOKUP(B142,home!$B$2:$E$405,3,FALSE)</f>
        <v>1</v>
      </c>
      <c r="G142">
        <f>VLOOKUP(C142,away!$B$2:$E$405,4,FALSE)</f>
        <v>1.5</v>
      </c>
      <c r="H142">
        <f>VLOOKUP(A142,away!$A$2:$E$405,3,FALSE)</f>
        <v>1.4137999999999999</v>
      </c>
      <c r="I142">
        <f>VLOOKUP(C142,away!$B$2:$E$405,3,FALSE)</f>
        <v>1.0609999999999999</v>
      </c>
      <c r="J142">
        <f>VLOOKUP(B142,home!$B$2:$E$405,4,FALSE)</f>
        <v>1.4146000000000001</v>
      </c>
      <c r="K142" s="3">
        <f t="shared" si="334"/>
        <v>3</v>
      </c>
      <c r="L142" s="3">
        <f t="shared" si="335"/>
        <v>2.1219591302799996</v>
      </c>
      <c r="M142" s="5">
        <f t="shared" si="336"/>
        <v>5.9643265486725673E-3</v>
      </c>
      <c r="N142" s="5">
        <f t="shared" si="337"/>
        <v>1.7892979646017704E-2</v>
      </c>
      <c r="O142" s="5">
        <f t="shared" si="338"/>
        <v>1.2656057175927155E-2</v>
      </c>
      <c r="P142" s="5">
        <f t="shared" si="339"/>
        <v>3.7968171527781466E-2</v>
      </c>
      <c r="Q142" s="5">
        <f t="shared" si="340"/>
        <v>2.6839469469026555E-2</v>
      </c>
      <c r="R142" s="5">
        <f t="shared" si="341"/>
        <v>1.3427818038902167E-2</v>
      </c>
      <c r="S142" s="5">
        <f t="shared" si="342"/>
        <v>6.042518117505976E-2</v>
      </c>
      <c r="T142" s="5">
        <f t="shared" si="343"/>
        <v>5.6952257291672193E-2</v>
      </c>
      <c r="U142" s="5">
        <f t="shared" si="344"/>
        <v>4.0283454116706509E-2</v>
      </c>
      <c r="V142" s="5">
        <f t="shared" si="345"/>
        <v>4.2739921631080403E-2</v>
      </c>
      <c r="W142" s="5">
        <f t="shared" si="346"/>
        <v>2.6839469469026558E-2</v>
      </c>
      <c r="X142" s="5">
        <f t="shared" si="347"/>
        <v>5.6952257291672199E-2</v>
      </c>
      <c r="Y142" s="5">
        <f t="shared" si="348"/>
        <v>6.0425181175059767E-2</v>
      </c>
      <c r="Z142" s="5">
        <f t="shared" si="349"/>
        <v>9.4977603624623111E-3</v>
      </c>
      <c r="AA142" s="5">
        <f t="shared" si="350"/>
        <v>2.8493281087386937E-2</v>
      </c>
      <c r="AB142" s="5">
        <f t="shared" si="351"/>
        <v>4.2739921631080403E-2</v>
      </c>
      <c r="AC142" s="5">
        <f t="shared" si="352"/>
        <v>1.7004818799848012E-2</v>
      </c>
      <c r="AD142" s="5">
        <f t="shared" si="353"/>
        <v>2.0129602101769919E-2</v>
      </c>
      <c r="AE142" s="5">
        <f t="shared" si="354"/>
        <v>4.2714192968754158E-2</v>
      </c>
      <c r="AF142" s="5">
        <f t="shared" si="355"/>
        <v>4.5318885881294825E-2</v>
      </c>
      <c r="AG142" s="5">
        <f t="shared" si="356"/>
        <v>3.2054941223310304E-2</v>
      </c>
      <c r="AH142" s="5">
        <f t="shared" si="357"/>
        <v>5.0384648295845949E-3</v>
      </c>
      <c r="AI142" s="5">
        <f t="shared" si="358"/>
        <v>1.5115394488753786E-2</v>
      </c>
      <c r="AJ142" s="5">
        <f t="shared" si="359"/>
        <v>2.2673091733130677E-2</v>
      </c>
      <c r="AK142" s="5">
        <f t="shared" si="360"/>
        <v>2.2673091733130681E-2</v>
      </c>
      <c r="AL142" s="5">
        <f t="shared" si="361"/>
        <v>4.3300236613313392E-3</v>
      </c>
      <c r="AM142" s="5">
        <f t="shared" si="362"/>
        <v>1.2077761261061951E-2</v>
      </c>
      <c r="AN142" s="5">
        <f t="shared" si="363"/>
        <v>2.5628515781252491E-2</v>
      </c>
      <c r="AO142" s="5">
        <f t="shared" si="364"/>
        <v>2.7191331528776893E-2</v>
      </c>
      <c r="AP142" s="5">
        <f t="shared" si="365"/>
        <v>1.9232964733986183E-2</v>
      </c>
      <c r="AQ142" s="5">
        <f t="shared" si="366"/>
        <v>1.0202891279908805E-2</v>
      </c>
      <c r="AR142" s="5">
        <f t="shared" si="367"/>
        <v>2.13828328954634E-3</v>
      </c>
      <c r="AS142" s="5">
        <f t="shared" si="368"/>
        <v>6.4148498686390212E-3</v>
      </c>
      <c r="AT142" s="5">
        <f t="shared" si="369"/>
        <v>9.6222748029585296E-3</v>
      </c>
      <c r="AU142" s="5">
        <f t="shared" si="370"/>
        <v>9.6222748029585314E-3</v>
      </c>
      <c r="AV142" s="5">
        <f t="shared" si="371"/>
        <v>7.216706102218899E-3</v>
      </c>
      <c r="AW142" s="5">
        <f t="shared" si="372"/>
        <v>7.6567777020753814E-4</v>
      </c>
      <c r="AX142" s="5">
        <f t="shared" si="373"/>
        <v>6.0388806305309763E-3</v>
      </c>
      <c r="AY142" s="5">
        <f t="shared" si="374"/>
        <v>1.2814257890626249E-2</v>
      </c>
      <c r="AZ142" s="5">
        <f t="shared" si="375"/>
        <v>1.359566576438845E-2</v>
      </c>
      <c r="BA142" s="5">
        <f t="shared" si="376"/>
        <v>9.616482366993093E-3</v>
      </c>
      <c r="BB142" s="5">
        <f t="shared" si="377"/>
        <v>5.1014456399544042E-3</v>
      </c>
      <c r="BC142" s="5">
        <f t="shared" si="378"/>
        <v>2.16501183066567E-3</v>
      </c>
      <c r="BD142" s="5">
        <f t="shared" si="379"/>
        <v>7.5622495822966706E-4</v>
      </c>
      <c r="BE142" s="5">
        <f t="shared" si="380"/>
        <v>2.2686748746890014E-3</v>
      </c>
      <c r="BF142" s="5">
        <f t="shared" si="381"/>
        <v>3.4030123120335019E-3</v>
      </c>
      <c r="BG142" s="5">
        <f t="shared" si="382"/>
        <v>3.4030123120335023E-3</v>
      </c>
      <c r="BH142" s="5">
        <f t="shared" si="383"/>
        <v>2.5522592340251268E-3</v>
      </c>
      <c r="BI142" s="5">
        <f t="shared" si="384"/>
        <v>1.5313555404150758E-3</v>
      </c>
      <c r="BJ142" s="8">
        <f t="shared" si="385"/>
        <v>0.5297844452257493</v>
      </c>
      <c r="BK142" s="8">
        <f t="shared" si="386"/>
        <v>0.18124670123439979</v>
      </c>
      <c r="BL142" s="8">
        <f t="shared" si="387"/>
        <v>0.25202950293235005</v>
      </c>
      <c r="BM142" s="8">
        <f t="shared" si="388"/>
        <v>0.84576100722821523</v>
      </c>
      <c r="BN142" s="8">
        <f t="shared" si="389"/>
        <v>0.11474882240632762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2</v>
      </c>
      <c r="F143">
        <f>VLOOKUP(B143,home!$B$2:$E$405,3,FALSE)</f>
        <v>2</v>
      </c>
      <c r="G143">
        <f>VLOOKUP(C143,away!$B$2:$E$405,4,FALSE)</f>
        <v>1.3332999999999999</v>
      </c>
      <c r="H143">
        <f>VLOOKUP(A143,away!$A$2:$E$405,3,FALSE)</f>
        <v>1.4137999999999999</v>
      </c>
      <c r="I143">
        <f>VLOOKUP(C143,away!$B$2:$E$405,3,FALSE)</f>
        <v>0.70730000000000004</v>
      </c>
      <c r="J143">
        <f>VLOOKUP(B143,home!$B$2:$E$405,4,FALSE)</f>
        <v>0.70730000000000004</v>
      </c>
      <c r="K143" s="3">
        <f t="shared" si="334"/>
        <v>5.3331999999999997</v>
      </c>
      <c r="L143" s="3">
        <f t="shared" si="335"/>
        <v>0.70728637740200007</v>
      </c>
      <c r="M143" s="5">
        <f t="shared" si="336"/>
        <v>2.3804008588284254E-3</v>
      </c>
      <c r="N143" s="5">
        <f t="shared" si="337"/>
        <v>1.2695153860303759E-2</v>
      </c>
      <c r="O143" s="5">
        <f t="shared" si="338"/>
        <v>1.6836251002053668E-3</v>
      </c>
      <c r="P143" s="5">
        <f t="shared" si="339"/>
        <v>8.9791093844152625E-3</v>
      </c>
      <c r="Q143" s="5">
        <f t="shared" si="340"/>
        <v>3.3852897283886005E-2</v>
      </c>
      <c r="R143" s="5">
        <f t="shared" si="341"/>
        <v>5.9540254901366664E-4</v>
      </c>
      <c r="S143" s="5">
        <f t="shared" si="342"/>
        <v>8.4675239716742057E-3</v>
      </c>
      <c r="T143" s="5">
        <f t="shared" si="343"/>
        <v>2.3943693084481743E-2</v>
      </c>
      <c r="U143" s="5">
        <f t="shared" si="344"/>
        <v>3.1754008743996869E-3</v>
      </c>
      <c r="V143" s="5">
        <f t="shared" si="345"/>
        <v>3.5489271889666105E-3</v>
      </c>
      <c r="W143" s="5">
        <f t="shared" si="346"/>
        <v>6.0181423931473597E-2</v>
      </c>
      <c r="X143" s="5">
        <f t="shared" si="347"/>
        <v>4.2565501319385995E-2</v>
      </c>
      <c r="Y143" s="5">
        <f t="shared" si="348"/>
        <v>1.5052999615244287E-2</v>
      </c>
      <c r="Z143" s="5">
        <f t="shared" si="349"/>
        <v>1.4037337066259768E-4</v>
      </c>
      <c r="AA143" s="5">
        <f t="shared" si="350"/>
        <v>7.4863926041776596E-4</v>
      </c>
      <c r="AB143" s="5">
        <f t="shared" si="351"/>
        <v>1.9963214518300149E-3</v>
      </c>
      <c r="AC143" s="5">
        <f t="shared" si="352"/>
        <v>8.3668170081709309E-4</v>
      </c>
      <c r="AD143" s="5">
        <f t="shared" si="353"/>
        <v>8.0239892527833784E-2</v>
      </c>
      <c r="AE143" s="5">
        <f t="shared" si="354"/>
        <v>5.6752582909137365E-2</v>
      </c>
      <c r="AF143" s="5">
        <f t="shared" si="355"/>
        <v>2.0070164387005214E-2</v>
      </c>
      <c r="AG143" s="5">
        <f t="shared" si="356"/>
        <v>4.7317846210491836E-3</v>
      </c>
      <c r="AH143" s="5">
        <f t="shared" si="357"/>
        <v>2.482104320491422E-5</v>
      </c>
      <c r="AI143" s="5">
        <f t="shared" si="358"/>
        <v>1.3237558762044854E-4</v>
      </c>
      <c r="AJ143" s="5">
        <f t="shared" si="359"/>
        <v>3.5299274194868809E-4</v>
      </c>
      <c r="AK143" s="5">
        <f t="shared" si="360"/>
        <v>6.275269637869142E-4</v>
      </c>
      <c r="AL143" s="5">
        <f t="shared" si="361"/>
        <v>1.2624187197231694E-4</v>
      </c>
      <c r="AM143" s="5">
        <f t="shared" si="362"/>
        <v>8.5587078965888588E-2</v>
      </c>
      <c r="AN143" s="5">
        <f t="shared" si="363"/>
        <v>6.0534575034202252E-2</v>
      </c>
      <c r="AO143" s="5">
        <f t="shared" si="364"/>
        <v>2.1407640141755235E-2</v>
      </c>
      <c r="AP143" s="5">
        <f t="shared" si="365"/>
        <v>5.047110748195899E-3</v>
      </c>
      <c r="AQ143" s="5">
        <f t="shared" si="366"/>
        <v>8.9243816935954371E-4</v>
      </c>
      <c r="AR143" s="5">
        <f t="shared" si="367"/>
        <v>3.5111171463484637E-6</v>
      </c>
      <c r="AS143" s="5">
        <f t="shared" si="368"/>
        <v>1.8725489964905627E-5</v>
      </c>
      <c r="AT143" s="5">
        <f t="shared" si="369"/>
        <v>4.9933391540417355E-5</v>
      </c>
      <c r="AU143" s="5">
        <f t="shared" si="370"/>
        <v>8.8768254587784584E-5</v>
      </c>
      <c r="AV143" s="5">
        <f t="shared" si="371"/>
        <v>1.1835471384189323E-4</v>
      </c>
      <c r="AW143" s="5">
        <f t="shared" si="372"/>
        <v>1.3227692455531773E-5</v>
      </c>
      <c r="AX143" s="5">
        <f t="shared" si="373"/>
        <v>7.6075501590146172E-2</v>
      </c>
      <c r="AY143" s="5">
        <f t="shared" si="374"/>
        <v>5.3807165928734586E-2</v>
      </c>
      <c r="AZ143" s="5">
        <f t="shared" si="375"/>
        <v>1.9028537734001504E-2</v>
      </c>
      <c r="BA143" s="5">
        <f t="shared" si="376"/>
        <v>4.4862085070463955E-3</v>
      </c>
      <c r="BB143" s="5">
        <f t="shared" si="377"/>
        <v>7.9325854080471983E-4</v>
      </c>
      <c r="BC143" s="5">
        <f t="shared" si="378"/>
        <v>1.1221219193379346E-4</v>
      </c>
      <c r="BD143" s="5">
        <f t="shared" si="379"/>
        <v>4.1389422117914182E-7</v>
      </c>
      <c r="BE143" s="5">
        <f t="shared" si="380"/>
        <v>2.2073806603925993E-6</v>
      </c>
      <c r="BF143" s="5">
        <f t="shared" si="381"/>
        <v>5.8862012690029061E-6</v>
      </c>
      <c r="BG143" s="5">
        <f t="shared" si="382"/>
        <v>1.0464096202615429E-5</v>
      </c>
      <c r="BH143" s="5">
        <f t="shared" si="383"/>
        <v>1.3951779466947156E-5</v>
      </c>
      <c r="BI143" s="5">
        <f t="shared" si="384"/>
        <v>1.4881526050624509E-5</v>
      </c>
      <c r="BJ143" s="8">
        <f t="shared" si="385"/>
        <v>0.67785782109186954</v>
      </c>
      <c r="BK143" s="8">
        <f t="shared" si="386"/>
        <v>7.8146050905408507E-2</v>
      </c>
      <c r="BL143" s="8">
        <f t="shared" si="387"/>
        <v>9.6642034173795785E-3</v>
      </c>
      <c r="BM143" s="8">
        <f t="shared" si="388"/>
        <v>0.65182792151238877</v>
      </c>
      <c r="BN143" s="8">
        <f t="shared" si="389"/>
        <v>6.0186589036652492E-2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2</v>
      </c>
      <c r="F144">
        <f>VLOOKUP(B144,home!$B$2:$E$405,3,FALSE)</f>
        <v>1.5</v>
      </c>
      <c r="G144">
        <f>VLOOKUP(C144,away!$B$2:$E$405,4,FALSE)</f>
        <v>0.75</v>
      </c>
      <c r="H144">
        <f>VLOOKUP(A144,away!$A$2:$E$405,3,FALSE)</f>
        <v>1.4137999999999999</v>
      </c>
      <c r="I144">
        <f>VLOOKUP(C144,away!$B$2:$E$405,3,FALSE)</f>
        <v>1.4146000000000001</v>
      </c>
      <c r="J144">
        <f>VLOOKUP(B144,home!$B$2:$E$405,4,FALSE)</f>
        <v>0.94310000000000005</v>
      </c>
      <c r="K144" s="3">
        <f t="shared" si="334"/>
        <v>2.25</v>
      </c>
      <c r="L144" s="3">
        <f t="shared" si="335"/>
        <v>1.8861636717880002</v>
      </c>
      <c r="M144" s="5">
        <f t="shared" si="336"/>
        <v>1.598405411053401E-2</v>
      </c>
      <c r="N144" s="5">
        <f t="shared" si="337"/>
        <v>3.5964121748701519E-2</v>
      </c>
      <c r="O144" s="5">
        <f t="shared" si="338"/>
        <v>3.0148542191182907E-2</v>
      </c>
      <c r="P144" s="5">
        <f t="shared" si="339"/>
        <v>6.7834219930161546E-2</v>
      </c>
      <c r="Q144" s="5">
        <f t="shared" si="340"/>
        <v>4.0459636967289214E-2</v>
      </c>
      <c r="R144" s="5">
        <f t="shared" si="341"/>
        <v>2.8432542519188496E-2</v>
      </c>
      <c r="S144" s="5">
        <f t="shared" si="342"/>
        <v>7.196987325169589E-2</v>
      </c>
      <c r="T144" s="5">
        <f t="shared" si="343"/>
        <v>7.6313497421431745E-2</v>
      </c>
      <c r="U144" s="5">
        <f t="shared" si="344"/>
        <v>6.3973220668174124E-2</v>
      </c>
      <c r="V144" s="5">
        <f t="shared" si="345"/>
        <v>3.3936740097633922E-2</v>
      </c>
      <c r="W144" s="5">
        <f t="shared" si="346"/>
        <v>3.0344727725466914E-2</v>
      </c>
      <c r="X144" s="5">
        <f t="shared" si="347"/>
        <v>5.7235123066073812E-2</v>
      </c>
      <c r="Y144" s="5">
        <f t="shared" si="348"/>
        <v>5.3977404938771921E-2</v>
      </c>
      <c r="Z144" s="5">
        <f t="shared" si="349"/>
        <v>1.7876142932087002E-2</v>
      </c>
      <c r="AA144" s="5">
        <f t="shared" si="350"/>
        <v>4.0221321597195756E-2</v>
      </c>
      <c r="AB144" s="5">
        <f t="shared" si="351"/>
        <v>4.5248986796845227E-2</v>
      </c>
      <c r="AC144" s="5">
        <f t="shared" si="352"/>
        <v>9.0014408874939771E-3</v>
      </c>
      <c r="AD144" s="5">
        <f t="shared" si="353"/>
        <v>1.7068909345575145E-2</v>
      </c>
      <c r="AE144" s="5">
        <f t="shared" si="354"/>
        <v>3.2194756724666526E-2</v>
      </c>
      <c r="AF144" s="5">
        <f t="shared" si="355"/>
        <v>3.0362290278059215E-2</v>
      </c>
      <c r="AG144" s="5">
        <f t="shared" si="356"/>
        <v>1.9089416304919088E-2</v>
      </c>
      <c r="AH144" s="5">
        <f t="shared" si="357"/>
        <v>8.4293328475480832E-3</v>
      </c>
      <c r="AI144" s="5">
        <f t="shared" si="358"/>
        <v>1.8965998906983188E-2</v>
      </c>
      <c r="AJ144" s="5">
        <f t="shared" si="359"/>
        <v>2.1336748770356087E-2</v>
      </c>
      <c r="AK144" s="5">
        <f t="shared" si="360"/>
        <v>1.6002561577767065E-2</v>
      </c>
      <c r="AL144" s="5">
        <f t="shared" si="361"/>
        <v>1.5280371716164445E-3</v>
      </c>
      <c r="AM144" s="5">
        <f t="shared" si="362"/>
        <v>7.6810092055088113E-3</v>
      </c>
      <c r="AN144" s="5">
        <f t="shared" si="363"/>
        <v>1.4487640526099931E-2</v>
      </c>
      <c r="AO144" s="5">
        <f t="shared" si="364"/>
        <v>1.3663030625126639E-2</v>
      </c>
      <c r="AP144" s="5">
        <f t="shared" si="365"/>
        <v>8.5902373372135857E-3</v>
      </c>
      <c r="AQ144" s="5">
        <f t="shared" si="366"/>
        <v>4.0506483993722874E-3</v>
      </c>
      <c r="AR144" s="5">
        <f t="shared" si="367"/>
        <v>3.179820278890899E-3</v>
      </c>
      <c r="AS144" s="5">
        <f t="shared" si="368"/>
        <v>7.1545956275045229E-3</v>
      </c>
      <c r="AT144" s="5">
        <f t="shared" si="369"/>
        <v>8.0489200809425888E-3</v>
      </c>
      <c r="AU144" s="5">
        <f t="shared" si="370"/>
        <v>6.0366900607069429E-3</v>
      </c>
      <c r="AV144" s="5">
        <f t="shared" si="371"/>
        <v>3.3956381591476559E-3</v>
      </c>
      <c r="AW144" s="5">
        <f t="shared" si="372"/>
        <v>1.801330126402889E-4</v>
      </c>
      <c r="AX144" s="5">
        <f t="shared" si="373"/>
        <v>2.8803784520658052E-3</v>
      </c>
      <c r="AY144" s="5">
        <f t="shared" si="374"/>
        <v>5.4328651972874757E-3</v>
      </c>
      <c r="AZ144" s="5">
        <f t="shared" si="375"/>
        <v>5.1236364844224917E-3</v>
      </c>
      <c r="BA144" s="5">
        <f t="shared" si="376"/>
        <v>3.2213390014550957E-3</v>
      </c>
      <c r="BB144" s="5">
        <f t="shared" si="377"/>
        <v>1.5189931497646086E-3</v>
      </c>
      <c r="BC144" s="5">
        <f t="shared" si="378"/>
        <v>5.7301393935616689E-4</v>
      </c>
      <c r="BD144" s="5">
        <f t="shared" si="379"/>
        <v>9.9961024880979932E-4</v>
      </c>
      <c r="BE144" s="5">
        <f t="shared" si="380"/>
        <v>2.2491230598220488E-3</v>
      </c>
      <c r="BF144" s="5">
        <f t="shared" si="381"/>
        <v>2.5302634422998053E-3</v>
      </c>
      <c r="BG144" s="5">
        <f t="shared" si="382"/>
        <v>1.8976975817248539E-3</v>
      </c>
      <c r="BH144" s="5">
        <f t="shared" si="383"/>
        <v>1.0674548897202307E-3</v>
      </c>
      <c r="BI144" s="5">
        <f t="shared" si="384"/>
        <v>4.8035470037410355E-4</v>
      </c>
      <c r="BJ144" s="8">
        <f t="shared" si="385"/>
        <v>0.46023267683862795</v>
      </c>
      <c r="BK144" s="8">
        <f t="shared" si="386"/>
        <v>0.20568723064642325</v>
      </c>
      <c r="BL144" s="8">
        <f t="shared" si="387"/>
        <v>0.3097994240051844</v>
      </c>
      <c r="BM144" s="8">
        <f t="shared" si="388"/>
        <v>0.76951962477061775</v>
      </c>
      <c r="BN144" s="8">
        <f t="shared" si="389"/>
        <v>0.21882311746705771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1.5981000000000001</v>
      </c>
      <c r="F145">
        <f>VLOOKUP(B145,home!$B$2:$E$405,3,FALSE)</f>
        <v>0.50060000000000004</v>
      </c>
      <c r="G145">
        <f>VLOOKUP(C145,away!$B$2:$E$405,4,FALSE)</f>
        <v>1.2034</v>
      </c>
      <c r="H145">
        <f>VLOOKUP(A145,away!$A$2:$E$405,3,FALSE)</f>
        <v>1.1214999999999999</v>
      </c>
      <c r="I145">
        <f>VLOOKUP(C145,away!$B$2:$E$405,3,FALSE)</f>
        <v>1.2345999999999999</v>
      </c>
      <c r="J145">
        <f>VLOOKUP(B145,home!$B$2:$E$405,4,FALSE)</f>
        <v>0.98080000000000001</v>
      </c>
      <c r="K145" s="3">
        <f t="shared" si="334"/>
        <v>0.96273066212400016</v>
      </c>
      <c r="L145" s="3">
        <f t="shared" si="335"/>
        <v>1.3580195051199999</v>
      </c>
      <c r="M145" s="5">
        <f t="shared" si="336"/>
        <v>9.8199891624351596E-2</v>
      </c>
      <c r="N145" s="5">
        <f t="shared" si="337"/>
        <v>9.4540046684017068E-2</v>
      </c>
      <c r="O145" s="5">
        <f t="shared" si="338"/>
        <v>0.13335736822653957</v>
      </c>
      <c r="P145" s="5">
        <f t="shared" si="339"/>
        <v>0.12838722741185055</v>
      </c>
      <c r="Q145" s="5">
        <f t="shared" si="340"/>
        <v>4.5508300870668809E-2</v>
      </c>
      <c r="R145" s="5">
        <f t="shared" si="341"/>
        <v>9.0550953601555462E-2</v>
      </c>
      <c r="S145" s="5">
        <f t="shared" si="342"/>
        <v>4.1963590513817602E-2</v>
      </c>
      <c r="T145" s="5">
        <f t="shared" si="343"/>
        <v>6.1801160227237723E-2</v>
      </c>
      <c r="U145" s="5">
        <f t="shared" si="344"/>
        <v>8.7176179516785093E-2</v>
      </c>
      <c r="V145" s="5">
        <f t="shared" si="345"/>
        <v>6.0959436345121871E-3</v>
      </c>
      <c r="W145" s="5">
        <f t="shared" si="346"/>
        <v>1.4604078876452401E-2</v>
      </c>
      <c r="X145" s="5">
        <f t="shared" si="347"/>
        <v>1.9832623968533334E-2</v>
      </c>
      <c r="Y145" s="5">
        <f t="shared" si="348"/>
        <v>1.3466545093489346E-2</v>
      </c>
      <c r="Z145" s="5">
        <f t="shared" si="349"/>
        <v>4.0989987066042795E-2</v>
      </c>
      <c r="AA145" s="5">
        <f t="shared" si="350"/>
        <v>3.9462317388545581E-2</v>
      </c>
      <c r="AB145" s="5">
        <f t="shared" si="351"/>
        <v>1.8995791474210964E-2</v>
      </c>
      <c r="AC145" s="5">
        <f t="shared" si="352"/>
        <v>4.9811746781746192E-4</v>
      </c>
      <c r="AD145" s="5">
        <f t="shared" si="353"/>
        <v>3.5149486316095355E-3</v>
      </c>
      <c r="AE145" s="5">
        <f t="shared" si="354"/>
        <v>4.7733688012206021E-3</v>
      </c>
      <c r="AF145" s="5">
        <f t="shared" si="355"/>
        <v>3.2411639685944252E-3</v>
      </c>
      <c r="AG145" s="5">
        <f t="shared" si="356"/>
        <v>1.4671879628811251E-3</v>
      </c>
      <c r="AH145" s="5">
        <f t="shared" si="357"/>
        <v>1.3916300487575669E-2</v>
      </c>
      <c r="AI145" s="5">
        <f t="shared" si="358"/>
        <v>1.3397649182720267E-2</v>
      </c>
      <c r="AJ145" s="5">
        <f t="shared" si="359"/>
        <v>6.4491638342926757E-3</v>
      </c>
      <c r="AK145" s="5">
        <f t="shared" si="360"/>
        <v>2.069602589444915E-3</v>
      </c>
      <c r="AL145" s="5">
        <f t="shared" si="361"/>
        <v>2.6049690915396839E-5</v>
      </c>
      <c r="AM145" s="5">
        <f t="shared" si="362"/>
        <v>6.7678976468825945E-4</v>
      </c>
      <c r="AN145" s="5">
        <f t="shared" si="363"/>
        <v>9.1909370131223133E-4</v>
      </c>
      <c r="AO145" s="5">
        <f t="shared" si="364"/>
        <v>6.2407358670747281E-4</v>
      </c>
      <c r="AP145" s="5">
        <f t="shared" si="365"/>
        <v>2.8250136779298178E-4</v>
      </c>
      <c r="AQ145" s="5">
        <f t="shared" si="366"/>
        <v>9.5910591921487121E-5</v>
      </c>
      <c r="AR145" s="5">
        <f t="shared" si="367"/>
        <v>3.7797215002477445E-3</v>
      </c>
      <c r="AS145" s="5">
        <f t="shared" si="368"/>
        <v>3.6388537825778298E-3</v>
      </c>
      <c r="AT145" s="5">
        <f t="shared" si="369"/>
        <v>1.7516180557367882E-3</v>
      </c>
      <c r="AU145" s="5">
        <f t="shared" si="370"/>
        <v>5.6211213686261068E-4</v>
      </c>
      <c r="AV145" s="5">
        <f t="shared" si="371"/>
        <v>1.3529064742741942E-4</v>
      </c>
      <c r="AW145" s="5">
        <f t="shared" si="372"/>
        <v>9.4604301951018151E-7</v>
      </c>
      <c r="AX145" s="5">
        <f t="shared" si="373"/>
        <v>1.0859437637951234E-4</v>
      </c>
      <c r="AY145" s="5">
        <f t="shared" si="374"/>
        <v>1.4747328126972034E-4</v>
      </c>
      <c r="AZ145" s="5">
        <f t="shared" si="375"/>
        <v>1.0013579622416411E-4</v>
      </c>
      <c r="BA145" s="5">
        <f t="shared" si="376"/>
        <v>4.5328788144378825E-5</v>
      </c>
      <c r="BB145" s="5">
        <f t="shared" si="377"/>
        <v>1.5389344610879673E-5</v>
      </c>
      <c r="BC145" s="5">
        <f t="shared" si="378"/>
        <v>4.1798060305175899E-6</v>
      </c>
      <c r="BD145" s="5">
        <f t="shared" si="379"/>
        <v>8.554892535429776E-4</v>
      </c>
      <c r="BE145" s="5">
        <f t="shared" si="380"/>
        <v>8.2360573550339738E-4</v>
      </c>
      <c r="BF145" s="5">
        <f t="shared" si="381"/>
        <v>3.964552475351549E-4</v>
      </c>
      <c r="BG145" s="5">
        <f t="shared" si="382"/>
        <v>1.2722654098735138E-4</v>
      </c>
      <c r="BH145" s="5">
        <f t="shared" si="383"/>
        <v>3.0621223011124755E-5</v>
      </c>
      <c r="BI145" s="5">
        <f t="shared" si="384"/>
        <v>5.895998060909362E-6</v>
      </c>
      <c r="BJ145" s="8">
        <f t="shared" si="385"/>
        <v>0.26576889548978599</v>
      </c>
      <c r="BK145" s="8">
        <f t="shared" si="386"/>
        <v>0.27531829362453458</v>
      </c>
      <c r="BL145" s="8">
        <f t="shared" si="387"/>
        <v>0.41748221642316358</v>
      </c>
      <c r="BM145" s="8">
        <f t="shared" si="388"/>
        <v>0.40886907694629371</v>
      </c>
      <c r="BN145" s="8">
        <f t="shared" si="389"/>
        <v>0.59054378841898303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1.5981000000000001</v>
      </c>
      <c r="F146">
        <f>VLOOKUP(B146,home!$B$2:$E$405,3,FALSE)</f>
        <v>0.83430000000000004</v>
      </c>
      <c r="G146">
        <f>VLOOKUP(C146,away!$B$2:$E$405,4,FALSE)</f>
        <v>0.77010000000000001</v>
      </c>
      <c r="H146">
        <f>VLOOKUP(A146,away!$A$2:$E$405,3,FALSE)</f>
        <v>1.1214999999999999</v>
      </c>
      <c r="I146">
        <f>VLOOKUP(C146,away!$B$2:$E$405,3,FALSE)</f>
        <v>0.96030000000000004</v>
      </c>
      <c r="J146">
        <f>VLOOKUP(B146,home!$B$2:$E$405,4,FALSE)</f>
        <v>1.6347</v>
      </c>
      <c r="K146" s="3">
        <f t="shared" si="334"/>
        <v>1.026770348583</v>
      </c>
      <c r="L146" s="3">
        <f t="shared" si="335"/>
        <v>1.7605334028150001</v>
      </c>
      <c r="M146" s="5">
        <f t="shared" si="336"/>
        <v>6.158704423657578E-2</v>
      </c>
      <c r="N146" s="5">
        <f t="shared" si="337"/>
        <v>6.3235750878985558E-2</v>
      </c>
      <c r="O146" s="5">
        <f t="shared" si="338"/>
        <v>0.10842604855913669</v>
      </c>
      <c r="P146" s="5">
        <f t="shared" si="339"/>
        <v>0.11132865167454206</v>
      </c>
      <c r="Q146" s="5">
        <f t="shared" si="340"/>
        <v>3.2464296986461874E-2</v>
      </c>
      <c r="R146" s="5">
        <f t="shared" si="341"/>
        <v>9.544384011180071E-2</v>
      </c>
      <c r="S146" s="5">
        <f t="shared" si="342"/>
        <v>5.0311184914402979E-2</v>
      </c>
      <c r="T146" s="5">
        <f t="shared" si="343"/>
        <v>5.7154479243572469E-2</v>
      </c>
      <c r="U146" s="5">
        <f t="shared" si="344"/>
        <v>9.7998904981693738E-2</v>
      </c>
      <c r="V146" s="5">
        <f t="shared" si="345"/>
        <v>1.0105076932799729E-2</v>
      </c>
      <c r="W146" s="5">
        <f t="shared" si="346"/>
        <v>1.1111125844430501E-2</v>
      </c>
      <c r="X146" s="5">
        <f t="shared" si="347"/>
        <v>1.9561508192000917E-2</v>
      </c>
      <c r="Y146" s="5">
        <f t="shared" si="348"/>
        <v>1.7219344290728446E-2</v>
      </c>
      <c r="Z146" s="5">
        <f t="shared" si="349"/>
        <v>5.601068953658643E-2</v>
      </c>
      <c r="AA146" s="5">
        <f t="shared" si="350"/>
        <v>5.7510115219855037E-2</v>
      </c>
      <c r="AB146" s="5">
        <f t="shared" si="351"/>
        <v>2.9524840525669525E-2</v>
      </c>
      <c r="AC146" s="5">
        <f t="shared" si="352"/>
        <v>1.1416611682916224E-3</v>
      </c>
      <c r="AD146" s="5">
        <f t="shared" si="353"/>
        <v>2.8521436391088697E-3</v>
      </c>
      <c r="AE146" s="5">
        <f t="shared" si="354"/>
        <v>5.0212941462774953E-3</v>
      </c>
      <c r="AF146" s="5">
        <f t="shared" si="355"/>
        <v>4.4200780349404811E-3</v>
      </c>
      <c r="AG146" s="5">
        <f t="shared" si="356"/>
        <v>2.5938983411872012E-3</v>
      </c>
      <c r="AH146" s="5">
        <f t="shared" si="357"/>
        <v>2.4652172460965266E-2</v>
      </c>
      <c r="AI146" s="5">
        <f t="shared" si="358"/>
        <v>2.5312119711073541E-2</v>
      </c>
      <c r="AJ146" s="5">
        <f t="shared" si="359"/>
        <v>1.2994866989556802E-2</v>
      </c>
      <c r="AK146" s="5">
        <f t="shared" si="360"/>
        <v>4.4475813695523201E-3</v>
      </c>
      <c r="AL146" s="5">
        <f t="shared" si="361"/>
        <v>8.2549568735176303E-5</v>
      </c>
      <c r="AM146" s="5">
        <f t="shared" si="362"/>
        <v>5.8569930370732032E-4</v>
      </c>
      <c r="AN146" s="5">
        <f t="shared" si="363"/>
        <v>1.0311431881822248E-3</v>
      </c>
      <c r="AO146" s="5">
        <f t="shared" si="364"/>
        <v>9.0768101293998038E-4</v>
      </c>
      <c r="AP146" s="5">
        <f t="shared" si="365"/>
        <v>5.3266758079392989E-4</v>
      </c>
      <c r="AQ146" s="5">
        <f t="shared" si="366"/>
        <v>2.3444476714609295E-4</v>
      </c>
      <c r="AR146" s="5">
        <f t="shared" si="367"/>
        <v>8.6801946138970864E-3</v>
      </c>
      <c r="AS146" s="5">
        <f t="shared" si="368"/>
        <v>8.9125664494793897E-3</v>
      </c>
      <c r="AT146" s="5">
        <f t="shared" si="369"/>
        <v>4.575579480050552E-3</v>
      </c>
      <c r="AU146" s="5">
        <f t="shared" si="370"/>
        <v>1.5660231125669093E-3</v>
      </c>
      <c r="AV146" s="5">
        <f t="shared" si="371"/>
        <v>4.0198652429483981E-4</v>
      </c>
      <c r="AW146" s="5">
        <f t="shared" si="372"/>
        <v>4.1450511663440813E-6</v>
      </c>
      <c r="AX146" s="5">
        <f t="shared" si="373"/>
        <v>1.0022977970539757E-4</v>
      </c>
      <c r="AY146" s="5">
        <f t="shared" si="374"/>
        <v>1.764578751281414E-4</v>
      </c>
      <c r="AZ146" s="5">
        <f t="shared" si="375"/>
        <v>1.5532999167642563E-4</v>
      </c>
      <c r="BA146" s="5">
        <f t="shared" si="376"/>
        <v>9.1154546268441074E-5</v>
      </c>
      <c r="BB146" s="5">
        <f t="shared" si="377"/>
        <v>4.0120155881009003E-5</v>
      </c>
      <c r="BC146" s="5">
        <f t="shared" si="378"/>
        <v>1.4126574910932207E-5</v>
      </c>
      <c r="BD146" s="5">
        <f t="shared" si="379"/>
        <v>2.5469620934501121E-3</v>
      </c>
      <c r="BE146" s="5">
        <f t="shared" si="380"/>
        <v>2.6151451565194594E-3</v>
      </c>
      <c r="BF146" s="5">
        <f t="shared" si="381"/>
        <v>1.3425767519773145E-3</v>
      </c>
      <c r="BG146" s="5">
        <f t="shared" si="382"/>
        <v>4.5950599987572651E-4</v>
      </c>
      <c r="BH146" s="5">
        <f t="shared" si="383"/>
        <v>1.1795178391709485E-4</v>
      </c>
      <c r="BI146" s="5">
        <f t="shared" si="384"/>
        <v>2.4221878857708445E-5</v>
      </c>
      <c r="BJ146" s="8">
        <f t="shared" si="385"/>
        <v>0.21950297437403368</v>
      </c>
      <c r="BK146" s="8">
        <f t="shared" si="386"/>
        <v>0.23473262637047546</v>
      </c>
      <c r="BL146" s="8">
        <f t="shared" si="387"/>
        <v>0.48755320377418981</v>
      </c>
      <c r="BM146" s="8">
        <f t="shared" si="388"/>
        <v>0.52514154878382102</v>
      </c>
      <c r="BN146" s="8">
        <f t="shared" si="389"/>
        <v>0.47248563244750263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1.5981000000000001</v>
      </c>
      <c r="F147">
        <f>VLOOKUP(B147,home!$B$2:$E$405,3,FALSE)</f>
        <v>0.83430000000000004</v>
      </c>
      <c r="G147">
        <f>VLOOKUP(C147,away!$B$2:$E$405,4,FALSE)</f>
        <v>1.1993</v>
      </c>
      <c r="H147">
        <f>VLOOKUP(A147,away!$A$2:$E$405,3,FALSE)</f>
        <v>1.1214999999999999</v>
      </c>
      <c r="I147">
        <f>VLOOKUP(C147,away!$B$2:$E$405,3,FALSE)</f>
        <v>1.4861</v>
      </c>
      <c r="J147">
        <f>VLOOKUP(B147,home!$B$2:$E$405,4,FALSE)</f>
        <v>1.1146</v>
      </c>
      <c r="K147" s="3">
        <f t="shared" si="334"/>
        <v>1.5990204896190001</v>
      </c>
      <c r="L147" s="3">
        <f t="shared" si="335"/>
        <v>1.8576605177900001</v>
      </c>
      <c r="M147" s="5">
        <f t="shared" si="336"/>
        <v>3.1534250467920646E-2</v>
      </c>
      <c r="N147" s="5">
        <f t="shared" si="337"/>
        <v>5.0423912622982653E-2</v>
      </c>
      <c r="O147" s="5">
        <f t="shared" si="338"/>
        <v>5.8579932052357016E-2</v>
      </c>
      <c r="P147" s="5">
        <f t="shared" si="339"/>
        <v>9.3670511632207673E-2</v>
      </c>
      <c r="Q147" s="5">
        <f t="shared" si="340"/>
        <v>4.0314434725453714E-2</v>
      </c>
      <c r="R147" s="5">
        <f t="shared" si="341"/>
        <v>5.4410813454242292E-2</v>
      </c>
      <c r="S147" s="5">
        <f t="shared" si="342"/>
        <v>6.9560593792814207E-2</v>
      </c>
      <c r="T147" s="5">
        <f t="shared" si="343"/>
        <v>7.4890533686497493E-2</v>
      </c>
      <c r="U147" s="5">
        <f t="shared" si="344"/>
        <v>8.7004005570170587E-2</v>
      </c>
      <c r="V147" s="5">
        <f t="shared" si="345"/>
        <v>2.2958375287993892E-2</v>
      </c>
      <c r="W147" s="5">
        <f t="shared" si="346"/>
        <v>2.1487869051136067E-2</v>
      </c>
      <c r="X147" s="5">
        <f t="shared" si="347"/>
        <v>3.9917165947737143E-2</v>
      </c>
      <c r="Y147" s="5">
        <f t="shared" si="348"/>
        <v>3.707627158159138E-2</v>
      </c>
      <c r="Z147" s="5">
        <f t="shared" si="349"/>
        <v>3.3692273298260932E-2</v>
      </c>
      <c r="AA147" s="5">
        <f t="shared" si="350"/>
        <v>5.3874635345762367E-2</v>
      </c>
      <c r="AB147" s="5">
        <f t="shared" si="351"/>
        <v>4.3073322894313024E-2</v>
      </c>
      <c r="AC147" s="5">
        <f t="shared" si="352"/>
        <v>4.2622757944935155E-3</v>
      </c>
      <c r="AD147" s="5">
        <f t="shared" si="353"/>
        <v>8.5898857227541432E-3</v>
      </c>
      <c r="AE147" s="5">
        <f t="shared" si="354"/>
        <v>1.5957091559488389E-2</v>
      </c>
      <c r="AF147" s="5">
        <f t="shared" si="355"/>
        <v>1.4821429484410825E-2</v>
      </c>
      <c r="AG147" s="5">
        <f t="shared" si="356"/>
        <v>9.1777281234661917E-3</v>
      </c>
      <c r="AH147" s="5">
        <f t="shared" si="357"/>
        <v>1.5647201465192408E-2</v>
      </c>
      <c r="AI147" s="5">
        <f t="shared" si="358"/>
        <v>2.5020195748039101E-2</v>
      </c>
      <c r="AJ147" s="5">
        <f t="shared" si="359"/>
        <v>2.000390282769636E-2</v>
      </c>
      <c r="AK147" s="5">
        <f t="shared" si="360"/>
        <v>1.0662216831277976E-2</v>
      </c>
      <c r="AL147" s="5">
        <f t="shared" si="361"/>
        <v>5.0643290829941584E-4</v>
      </c>
      <c r="AM147" s="5">
        <f t="shared" si="362"/>
        <v>2.747080654833917E-3</v>
      </c>
      <c r="AN147" s="5">
        <f t="shared" si="363"/>
        <v>5.103143271669666E-3</v>
      </c>
      <c r="AO147" s="5">
        <f t="shared" si="364"/>
        <v>4.7399538862032149E-3</v>
      </c>
      <c r="AP147" s="5">
        <f t="shared" si="365"/>
        <v>2.9350750635149946E-3</v>
      </c>
      <c r="AQ147" s="5">
        <f t="shared" si="366"/>
        <v>1.3630932655604464E-3</v>
      </c>
      <c r="AR147" s="5">
        <f t="shared" si="367"/>
        <v>5.8134376751587512E-3</v>
      </c>
      <c r="AS147" s="5">
        <f t="shared" si="368"/>
        <v>9.295805957701889E-3</v>
      </c>
      <c r="AT147" s="5">
        <f t="shared" si="369"/>
        <v>7.4320920969438483E-3</v>
      </c>
      <c r="AU147" s="5">
        <f t="shared" si="370"/>
        <v>3.961355847916217E-3</v>
      </c>
      <c r="AV147" s="5">
        <f t="shared" si="371"/>
        <v>1.5835722918725204E-3</v>
      </c>
      <c r="AW147" s="5">
        <f t="shared" si="372"/>
        <v>4.1786865712930666E-5</v>
      </c>
      <c r="AX147" s="5">
        <f t="shared" si="373"/>
        <v>7.3210637561923499E-4</v>
      </c>
      <c r="AY147" s="5">
        <f t="shared" si="374"/>
        <v>1.3600051088101884E-3</v>
      </c>
      <c r="AZ147" s="5">
        <f t="shared" si="375"/>
        <v>1.2632138973146902E-3</v>
      </c>
      <c r="BA147" s="5">
        <f t="shared" si="376"/>
        <v>7.8220752752171027E-4</v>
      </c>
      <c r="BB147" s="5">
        <f t="shared" si="377"/>
        <v>3.6326901014880421E-4</v>
      </c>
      <c r="BC147" s="5">
        <f t="shared" si="378"/>
        <v>1.3496609949801758E-4</v>
      </c>
      <c r="BD147" s="5">
        <f t="shared" si="379"/>
        <v>1.7998989402958833E-3</v>
      </c>
      <c r="BE147" s="5">
        <f t="shared" si="380"/>
        <v>2.8780752847766427E-3</v>
      </c>
      <c r="BF147" s="5">
        <f t="shared" si="381"/>
        <v>2.3010506755119457E-3</v>
      </c>
      <c r="BG147" s="5">
        <f t="shared" si="382"/>
        <v>1.2264757259317473E-3</v>
      </c>
      <c r="BH147" s="5">
        <f t="shared" si="383"/>
        <v>4.9028995394630051E-4</v>
      </c>
      <c r="BI147" s="5">
        <f t="shared" si="384"/>
        <v>1.5679673644289805E-4</v>
      </c>
      <c r="BJ147" s="8">
        <f t="shared" si="385"/>
        <v>0.33418043666621289</v>
      </c>
      <c r="BK147" s="8">
        <f t="shared" si="386"/>
        <v>0.22385244499253951</v>
      </c>
      <c r="BL147" s="8">
        <f t="shared" si="387"/>
        <v>0.40521507737554979</v>
      </c>
      <c r="BM147" s="8">
        <f t="shared" si="388"/>
        <v>0.66668815913430179</v>
      </c>
      <c r="BN147" s="8">
        <f t="shared" si="389"/>
        <v>0.32893385495516403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1.5981000000000001</v>
      </c>
      <c r="F148">
        <f>VLOOKUP(B148,home!$B$2:$E$405,3,FALSE)</f>
        <v>1.2034</v>
      </c>
      <c r="G148">
        <f>VLOOKUP(C148,away!$B$2:$E$405,4,FALSE)</f>
        <v>1.3478000000000001</v>
      </c>
      <c r="H148">
        <f>VLOOKUP(A148,away!$A$2:$E$405,3,FALSE)</f>
        <v>1.1214999999999999</v>
      </c>
      <c r="I148">
        <f>VLOOKUP(C148,away!$B$2:$E$405,3,FALSE)</f>
        <v>1.1659999999999999</v>
      </c>
      <c r="J148">
        <f>VLOOKUP(B148,home!$B$2:$E$405,4,FALSE)</f>
        <v>0.82310000000000005</v>
      </c>
      <c r="K148" s="3">
        <f t="shared" si="334"/>
        <v>2.5920263412120006</v>
      </c>
      <c r="L148" s="3">
        <f t="shared" si="335"/>
        <v>1.0763423538999999</v>
      </c>
      <c r="M148" s="5">
        <f t="shared" si="336"/>
        <v>2.5518063753500228E-2</v>
      </c>
      <c r="N148" s="5">
        <f t="shared" si="337"/>
        <v>6.6143493425799768E-2</v>
      </c>
      <c r="O148" s="5">
        <f t="shared" si="338"/>
        <v>2.7466172807412703E-2</v>
      </c>
      <c r="P148" s="5">
        <f t="shared" si="339"/>
        <v>7.1193043409094492E-2</v>
      </c>
      <c r="Q148" s="5">
        <f t="shared" si="340"/>
        <v>8.5722838629727904E-2</v>
      </c>
      <c r="R148" s="5">
        <f t="shared" si="341"/>
        <v>1.4781502546077376E-2</v>
      </c>
      <c r="S148" s="5">
        <f t="shared" si="342"/>
        <v>4.9655505594091064E-2</v>
      </c>
      <c r="T148" s="5">
        <f t="shared" si="343"/>
        <v>9.226712191371117E-2</v>
      </c>
      <c r="U148" s="5">
        <f t="shared" si="344"/>
        <v>3.8314043962124816E-2</v>
      </c>
      <c r="V148" s="5">
        <f t="shared" si="345"/>
        <v>1.5392697674040409E-2</v>
      </c>
      <c r="W148" s="5">
        <f t="shared" si="346"/>
        <v>7.4065285257240127E-2</v>
      </c>
      <c r="X148" s="5">
        <f t="shared" si="347"/>
        <v>7.9719603476052794E-2</v>
      </c>
      <c r="Y148" s="5">
        <f t="shared" si="348"/>
        <v>4.2902792828694629E-2</v>
      </c>
      <c r="Z148" s="5">
        <f t="shared" si="349"/>
        <v>5.3033190815412563E-3</v>
      </c>
      <c r="AA148" s="5">
        <f t="shared" si="350"/>
        <v>1.3746342755207171E-2</v>
      </c>
      <c r="AB148" s="5">
        <f t="shared" si="351"/>
        <v>1.7815441258412869E-2</v>
      </c>
      <c r="AC148" s="5">
        <f t="shared" si="352"/>
        <v>2.684012892486582E-3</v>
      </c>
      <c r="AD148" s="5">
        <f t="shared" si="353"/>
        <v>4.7994792589036807E-2</v>
      </c>
      <c r="AE148" s="5">
        <f t="shared" si="354"/>
        <v>5.1658828030226145E-2</v>
      </c>
      <c r="AF148" s="5">
        <f t="shared" si="355"/>
        <v>2.7801292280884449E-2</v>
      </c>
      <c r="AG148" s="5">
        <f t="shared" si="356"/>
        <v>9.9745694583563572E-3</v>
      </c>
      <c r="AH148" s="5">
        <f t="shared" si="357"/>
        <v>1.4270467359272251E-3</v>
      </c>
      <c r="AI148" s="5">
        <f t="shared" si="358"/>
        <v>3.6989427296639735E-3</v>
      </c>
      <c r="AJ148" s="5">
        <f t="shared" si="359"/>
        <v>4.7938784949618203E-3</v>
      </c>
      <c r="AK148" s="5">
        <f t="shared" si="360"/>
        <v>4.1419531118369263E-3</v>
      </c>
      <c r="AL148" s="5">
        <f t="shared" si="361"/>
        <v>2.9952593301935966E-4</v>
      </c>
      <c r="AM148" s="5">
        <f t="shared" si="362"/>
        <v>2.4880753326357981E-2</v>
      </c>
      <c r="AN148" s="5">
        <f t="shared" si="363"/>
        <v>2.67802086020974E-2</v>
      </c>
      <c r="AO148" s="5">
        <f t="shared" si="364"/>
        <v>1.4412336382357269E-2</v>
      </c>
      <c r="AP148" s="5">
        <f t="shared" si="365"/>
        <v>5.1708693556616787E-3</v>
      </c>
      <c r="AQ148" s="5">
        <f t="shared" si="366"/>
        <v>1.3914064234955665E-3</v>
      </c>
      <c r="AR148" s="5">
        <f t="shared" si="367"/>
        <v>3.0719816857464427E-4</v>
      </c>
      <c r="AS148" s="5">
        <f t="shared" si="368"/>
        <v>7.9626574491756252E-4</v>
      </c>
      <c r="AT148" s="5">
        <f t="shared" si="369"/>
        <v>1.0319708927155591E-3</v>
      </c>
      <c r="AU148" s="5">
        <f t="shared" si="370"/>
        <v>8.916319124275975E-4</v>
      </c>
      <c r="AV148" s="5">
        <f t="shared" si="371"/>
        <v>5.777833509193911E-4</v>
      </c>
      <c r="AW148" s="5">
        <f t="shared" si="372"/>
        <v>2.3212492136272429E-5</v>
      </c>
      <c r="AX148" s="5">
        <f t="shared" si="373"/>
        <v>1.0748594668519674E-2</v>
      </c>
      <c r="AY148" s="5">
        <f t="shared" si="374"/>
        <v>1.1569167686631455E-2</v>
      </c>
      <c r="AZ148" s="5">
        <f t="shared" si="375"/>
        <v>6.2261925902463572E-3</v>
      </c>
      <c r="BA148" s="5">
        <f t="shared" si="376"/>
        <v>2.2338382628068346E-3</v>
      </c>
      <c r="BB148" s="5">
        <f t="shared" si="377"/>
        <v>6.0109368350534859E-4</v>
      </c>
      <c r="BC148" s="5">
        <f t="shared" si="378"/>
        <v>1.2939651804371371E-4</v>
      </c>
      <c r="BD148" s="5">
        <f t="shared" si="379"/>
        <v>5.5108399979566911E-5</v>
      </c>
      <c r="BE148" s="5">
        <f t="shared" si="380"/>
        <v>1.4284242436908432E-4</v>
      </c>
      <c r="BF148" s="5">
        <f t="shared" si="381"/>
        <v>1.8512566330362477E-4</v>
      </c>
      <c r="BG148" s="5">
        <f t="shared" si="382"/>
        <v>1.5995019857244642E-4</v>
      </c>
      <c r="BH148" s="5">
        <f t="shared" si="383"/>
        <v>1.036487819954678E-4</v>
      </c>
      <c r="BI148" s="5">
        <f t="shared" si="384"/>
        <v>5.3732074633358535E-5</v>
      </c>
      <c r="BJ148" s="8">
        <f t="shared" si="385"/>
        <v>0.68239447538945353</v>
      </c>
      <c r="BK148" s="8">
        <f t="shared" si="386"/>
        <v>0.17631201694286358</v>
      </c>
      <c r="BL148" s="8">
        <f t="shared" si="387"/>
        <v>0.13049058201403321</v>
      </c>
      <c r="BM148" s="8">
        <f t="shared" si="388"/>
        <v>0.69212932366178381</v>
      </c>
      <c r="BN148" s="8">
        <f t="shared" si="389"/>
        <v>0.29082511457161242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1.5981000000000001</v>
      </c>
      <c r="F149">
        <f>VLOOKUP(B149,home!$B$2:$E$405,3,FALSE)</f>
        <v>0.85329999999999995</v>
      </c>
      <c r="G149">
        <f>VLOOKUP(C149,away!$B$2:$E$405,4,FALSE)</f>
        <v>0.67789999999999995</v>
      </c>
      <c r="H149">
        <f>VLOOKUP(A149,away!$A$2:$E$405,3,FALSE)</f>
        <v>1.1214999999999999</v>
      </c>
      <c r="I149">
        <f>VLOOKUP(C149,away!$B$2:$E$405,3,FALSE)</f>
        <v>1.1146</v>
      </c>
      <c r="J149">
        <f>VLOOKUP(B149,home!$B$2:$E$405,4,FALSE)</f>
        <v>1.3779999999999999</v>
      </c>
      <c r="K149" s="3">
        <f t="shared" si="334"/>
        <v>0.92442425306699993</v>
      </c>
      <c r="L149" s="3">
        <f t="shared" si="335"/>
        <v>1.7225329341999998</v>
      </c>
      <c r="M149" s="5">
        <f t="shared" si="336"/>
        <v>7.0866518872644085E-2</v>
      </c>
      <c r="N149" s="5">
        <f t="shared" si="337"/>
        <v>6.5510728776302457E-2</v>
      </c>
      <c r="O149" s="5">
        <f t="shared" si="338"/>
        <v>0.12206991269023529</v>
      </c>
      <c r="P149" s="5">
        <f t="shared" si="339"/>
        <v>0.11284438786062466</v>
      </c>
      <c r="Q149" s="5">
        <f t="shared" si="340"/>
        <v>3.0279853258454115E-2</v>
      </c>
      <c r="R149" s="5">
        <f t="shared" si="341"/>
        <v>0.1051347224419244</v>
      </c>
      <c r="S149" s="5">
        <f t="shared" si="342"/>
        <v>4.4921974700504942E-2</v>
      </c>
      <c r="T149" s="5">
        <f t="shared" si="343"/>
        <v>5.2158044480430397E-2</v>
      </c>
      <c r="U149" s="5">
        <f t="shared" si="344"/>
        <v>9.7189087264782328E-2</v>
      </c>
      <c r="V149" s="5">
        <f t="shared" si="345"/>
        <v>7.9479512519694713E-3</v>
      </c>
      <c r="W149" s="5">
        <f t="shared" si="346"/>
        <v>9.3304769104749358E-3</v>
      </c>
      <c r="X149" s="5">
        <f t="shared" si="347"/>
        <v>1.6072053770085741E-2</v>
      </c>
      <c r="Y149" s="5">
        <f t="shared" si="348"/>
        <v>1.3842320969602981E-2</v>
      </c>
      <c r="Z149" s="5">
        <f t="shared" si="349"/>
        <v>6.036600731139688E-2</v>
      </c>
      <c r="AA149" s="5">
        <f t="shared" si="350"/>
        <v>5.5803801219475119E-2</v>
      </c>
      <c r="AB149" s="5">
        <f t="shared" si="351"/>
        <v>2.5793193630306313E-2</v>
      </c>
      <c r="AC149" s="5">
        <f t="shared" si="352"/>
        <v>7.9099561757293611E-4</v>
      </c>
      <c r="AD149" s="5">
        <f t="shared" si="353"/>
        <v>2.1563297871811703E-3</v>
      </c>
      <c r="AE149" s="5">
        <f t="shared" si="354"/>
        <v>3.7143490754160424E-3</v>
      </c>
      <c r="AF149" s="5">
        <f t="shared" si="355"/>
        <v>3.1990443057597264E-3</v>
      </c>
      <c r="AG149" s="5">
        <f t="shared" si="356"/>
        <v>1.8368197248787013E-3</v>
      </c>
      <c r="AH149" s="5">
        <f t="shared" si="357"/>
        <v>2.599560892500977E-2</v>
      </c>
      <c r="AI149" s="5">
        <f t="shared" si="358"/>
        <v>2.4030971363523994E-2</v>
      </c>
      <c r="AJ149" s="5">
        <f t="shared" si="359"/>
        <v>1.1107406376600067E-2</v>
      </c>
      <c r="AK149" s="5">
        <f t="shared" si="360"/>
        <v>3.4226519477333827E-3</v>
      </c>
      <c r="AL149" s="5">
        <f t="shared" si="361"/>
        <v>5.0381713500483865E-5</v>
      </c>
      <c r="AM149" s="5">
        <f t="shared" si="362"/>
        <v>3.9867271057621531E-4</v>
      </c>
      <c r="AN149" s="5">
        <f t="shared" si="363"/>
        <v>6.8672687393431556E-4</v>
      </c>
      <c r="AO149" s="5">
        <f t="shared" si="364"/>
        <v>5.9145482857603498E-4</v>
      </c>
      <c r="AP149" s="5">
        <f t="shared" si="365"/>
        <v>3.396001404379452E-4</v>
      </c>
      <c r="AQ149" s="5">
        <f t="shared" si="366"/>
        <v>1.4624310659082639E-4</v>
      </c>
      <c r="AR149" s="5">
        <f t="shared" si="367"/>
        <v>8.9556585035825489E-3</v>
      </c>
      <c r="AS149" s="5">
        <f t="shared" si="368"/>
        <v>8.2788279228974242E-3</v>
      </c>
      <c r="AT149" s="5">
        <f t="shared" si="369"/>
        <v>3.8265746594473371E-3</v>
      </c>
      <c r="AU149" s="5">
        <f t="shared" si="370"/>
        <v>1.1791261404549048E-3</v>
      </c>
      <c r="AV149" s="5">
        <f t="shared" si="371"/>
        <v>2.7250320041544992E-4</v>
      </c>
      <c r="AW149" s="5">
        <f t="shared" si="372"/>
        <v>2.2284828614626616E-6</v>
      </c>
      <c r="AX149" s="5">
        <f t="shared" si="373"/>
        <v>6.1423787115435653E-5</v>
      </c>
      <c r="AY149" s="5">
        <f t="shared" si="374"/>
        <v>1.0580449624962754E-4</v>
      </c>
      <c r="AZ149" s="5">
        <f t="shared" si="375"/>
        <v>9.1125864688211907E-5</v>
      </c>
      <c r="BA149" s="5">
        <f t="shared" si="376"/>
        <v>5.2322434360965942E-5</v>
      </c>
      <c r="BB149" s="5">
        <f t="shared" si="377"/>
        <v>2.2531779096070381E-5</v>
      </c>
      <c r="BC149" s="5">
        <f t="shared" si="378"/>
        <v>7.762346311820061E-6</v>
      </c>
      <c r="BD149" s="5">
        <f t="shared" si="379"/>
        <v>2.5710694533115403E-3</v>
      </c>
      <c r="BE149" s="5">
        <f t="shared" si="380"/>
        <v>2.3767589589609004E-3</v>
      </c>
      <c r="BF149" s="5">
        <f t="shared" si="381"/>
        <v>1.0985668126788654E-3</v>
      </c>
      <c r="BG149" s="5">
        <f t="shared" si="382"/>
        <v>3.3851393508495167E-4</v>
      </c>
      <c r="BH149" s="5">
        <f t="shared" si="383"/>
        <v>7.8232622898419333E-5</v>
      </c>
      <c r="BI149" s="5">
        <f t="shared" si="384"/>
        <v>1.4464026797668716E-5</v>
      </c>
      <c r="BJ149" s="8">
        <f t="shared" si="385"/>
        <v>0.20060368942652373</v>
      </c>
      <c r="BK149" s="8">
        <f t="shared" si="386"/>
        <v>0.23752801451306621</v>
      </c>
      <c r="BL149" s="8">
        <f t="shared" si="387"/>
        <v>0.49953765209612067</v>
      </c>
      <c r="BM149" s="8">
        <f t="shared" si="388"/>
        <v>0.49122566343353447</v>
      </c>
      <c r="BN149" s="8">
        <f t="shared" si="389"/>
        <v>0.50670612390018499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1.5981000000000001</v>
      </c>
      <c r="F150">
        <f>VLOOKUP(B150,home!$B$2:$E$405,3,FALSE)</f>
        <v>0.83430000000000004</v>
      </c>
      <c r="G150">
        <f>VLOOKUP(C150,away!$B$2:$E$405,4,FALSE)</f>
        <v>1.1472</v>
      </c>
      <c r="H150">
        <f>VLOOKUP(A150,away!$A$2:$E$405,3,FALSE)</f>
        <v>1.1214999999999999</v>
      </c>
      <c r="I150">
        <f>VLOOKUP(C150,away!$B$2:$E$405,3,FALSE)</f>
        <v>0.89170000000000005</v>
      </c>
      <c r="J150">
        <f>VLOOKUP(B150,home!$B$2:$E$405,4,FALSE)</f>
        <v>1.0403</v>
      </c>
      <c r="K150" s="3">
        <f t="shared" si="334"/>
        <v>1.5295558289760001</v>
      </c>
      <c r="L150" s="3">
        <f t="shared" si="335"/>
        <v>1.0403432244649999</v>
      </c>
      <c r="M150" s="5">
        <f t="shared" si="336"/>
        <v>7.6543271813832914E-2</v>
      </c>
      <c r="N150" s="5">
        <f t="shared" si="337"/>
        <v>0.1170772075717425</v>
      </c>
      <c r="O150" s="5">
        <f t="shared" si="338"/>
        <v>7.9631274209903874E-2</v>
      </c>
      <c r="P150" s="5">
        <f t="shared" si="339"/>
        <v>0.1218004796365447</v>
      </c>
      <c r="Q150" s="5">
        <f t="shared" si="340"/>
        <v>8.9538062640795932E-2</v>
      </c>
      <c r="R150" s="5">
        <f t="shared" si="341"/>
        <v>4.1421928289893988E-2</v>
      </c>
      <c r="S150" s="5">
        <f t="shared" si="342"/>
        <v>4.8454150469863018E-2</v>
      </c>
      <c r="T150" s="5">
        <f t="shared" si="343"/>
        <v>9.3150316800074795E-2</v>
      </c>
      <c r="U150" s="5">
        <f t="shared" si="344"/>
        <v>6.3357151863233221E-2</v>
      </c>
      <c r="V150" s="5">
        <f t="shared" si="345"/>
        <v>8.5670332142534431E-3</v>
      </c>
      <c r="W150" s="5">
        <f t="shared" si="346"/>
        <v>4.5651155209149204E-2</v>
      </c>
      <c r="X150" s="5">
        <f t="shared" si="347"/>
        <v>4.7492870010838455E-2</v>
      </c>
      <c r="Y150" s="5">
        <f t="shared" si="348"/>
        <v>2.4704442763086386E-2</v>
      </c>
      <c r="Z150" s="5">
        <f t="shared" si="349"/>
        <v>1.4364340813555442E-2</v>
      </c>
      <c r="AA150" s="5">
        <f t="shared" si="350"/>
        <v>2.1971061220771585E-2</v>
      </c>
      <c r="AB150" s="5">
        <f t="shared" si="351"/>
        <v>1.6802982379509869E-2</v>
      </c>
      <c r="AC150" s="5">
        <f t="shared" si="352"/>
        <v>8.520252089368669E-4</v>
      </c>
      <c r="AD150" s="5">
        <f t="shared" si="353"/>
        <v>1.7456497637410563E-2</v>
      </c>
      <c r="AE150" s="5">
        <f t="shared" si="354"/>
        <v>1.8160749039969358E-2</v>
      </c>
      <c r="AF150" s="5">
        <f t="shared" si="355"/>
        <v>9.4467061074706843E-3</v>
      </c>
      <c r="AG150" s="5">
        <f t="shared" si="356"/>
        <v>3.275938897473088E-3</v>
      </c>
      <c r="AH150" s="5">
        <f t="shared" si="357"/>
        <v>3.7359611598221159E-3</v>
      </c>
      <c r="AI150" s="5">
        <f t="shared" si="358"/>
        <v>5.7143611688338551E-3</v>
      </c>
      <c r="AJ150" s="5">
        <f t="shared" si="359"/>
        <v>4.3702172173319667E-3</v>
      </c>
      <c r="AK150" s="5">
        <f t="shared" si="360"/>
        <v>2.2281637395537941E-3</v>
      </c>
      <c r="AL150" s="5">
        <f t="shared" si="361"/>
        <v>5.4231849071381403E-5</v>
      </c>
      <c r="AM150" s="5">
        <f t="shared" si="362"/>
        <v>5.3401375429614224E-3</v>
      </c>
      <c r="AN150" s="5">
        <f t="shared" si="363"/>
        <v>5.5555759105310881E-3</v>
      </c>
      <c r="AO150" s="5">
        <f t="shared" si="364"/>
        <v>2.8898528782609944E-3</v>
      </c>
      <c r="AP150" s="5">
        <f t="shared" si="365"/>
        <v>1.0021462871998351E-3</v>
      </c>
      <c r="AQ150" s="5">
        <f t="shared" si="366"/>
        <v>2.6064402495277594E-4</v>
      </c>
      <c r="AR150" s="5">
        <f t="shared" si="367"/>
        <v>7.7733637589706857E-4</v>
      </c>
      <c r="AS150" s="5">
        <f t="shared" si="368"/>
        <v>1.1889793848284403E-3</v>
      </c>
      <c r="AT150" s="5">
        <f t="shared" si="369"/>
        <v>9.0930517429832004E-4</v>
      </c>
      <c r="AU150" s="5">
        <f t="shared" si="370"/>
        <v>4.6361100988867755E-4</v>
      </c>
      <c r="AV150" s="5">
        <f t="shared" si="371"/>
        <v>1.7727973063816918E-4</v>
      </c>
      <c r="AW150" s="5">
        <f t="shared" si="372"/>
        <v>2.3971426996428013E-6</v>
      </c>
      <c r="AX150" s="5">
        <f t="shared" si="373"/>
        <v>1.3613397510617027E-3</v>
      </c>
      <c r="AY150" s="5">
        <f t="shared" si="374"/>
        <v>1.416260586211912E-3</v>
      </c>
      <c r="AZ150" s="5">
        <f t="shared" si="375"/>
        <v>7.3669855247119568E-4</v>
      </c>
      <c r="BA150" s="5">
        <f t="shared" si="376"/>
        <v>2.5547311584552727E-4</v>
      </c>
      <c r="BB150" s="5">
        <f t="shared" si="377"/>
        <v>6.6444931275714059E-5</v>
      </c>
      <c r="BC150" s="5">
        <f t="shared" si="378"/>
        <v>1.3825106810546345E-5</v>
      </c>
      <c r="BD150" s="5">
        <f t="shared" si="379"/>
        <v>1.3478277196578222E-4</v>
      </c>
      <c r="BE150" s="5">
        <f t="shared" si="380"/>
        <v>2.0615777450580519E-4</v>
      </c>
      <c r="BF150" s="5">
        <f t="shared" si="381"/>
        <v>1.5766491284203711E-4</v>
      </c>
      <c r="BG150" s="5">
        <f t="shared" si="382"/>
        <v>8.0385762154176925E-5</v>
      </c>
      <c r="BH150" s="5">
        <f t="shared" si="383"/>
        <v>3.0738627767399915E-5</v>
      </c>
      <c r="BI150" s="5">
        <f t="shared" si="384"/>
        <v>9.4032894552700195E-6</v>
      </c>
      <c r="BJ150" s="8">
        <f t="shared" si="385"/>
        <v>0.48485234536559368</v>
      </c>
      <c r="BK150" s="8">
        <f t="shared" si="386"/>
        <v>0.25768745277871419</v>
      </c>
      <c r="BL150" s="8">
        <f t="shared" si="387"/>
        <v>0.24336874606309541</v>
      </c>
      <c r="BM150" s="8">
        <f t="shared" si="388"/>
        <v>0.47284679741473251</v>
      </c>
      <c r="BN150" s="8">
        <f t="shared" si="389"/>
        <v>0.52601222416271387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1.5981000000000001</v>
      </c>
      <c r="F151">
        <f>VLOOKUP(B151,home!$B$2:$E$405,3,FALSE)</f>
        <v>0.78220000000000001</v>
      </c>
      <c r="G151">
        <f>VLOOKUP(C151,away!$B$2:$E$405,4,FALSE)</f>
        <v>1.3084</v>
      </c>
      <c r="H151">
        <f>VLOOKUP(A151,away!$A$2:$E$405,3,FALSE)</f>
        <v>1.1214999999999999</v>
      </c>
      <c r="I151">
        <f>VLOOKUP(C151,away!$B$2:$E$405,3,FALSE)</f>
        <v>0.4864</v>
      </c>
      <c r="J151">
        <f>VLOOKUP(B151,home!$B$2:$E$405,4,FALSE)</f>
        <v>0.66869999999999996</v>
      </c>
      <c r="K151" s="3">
        <f t="shared" si="334"/>
        <v>1.6355442500880002</v>
      </c>
      <c r="L151" s="3">
        <f t="shared" si="335"/>
        <v>0.3647742451199999</v>
      </c>
      <c r="M151" s="5">
        <f t="shared" si="336"/>
        <v>0.13529218646085109</v>
      </c>
      <c r="N151" s="5">
        <f t="shared" si="337"/>
        <v>0.22127635764787856</v>
      </c>
      <c r="O151" s="5">
        <f t="shared" si="338"/>
        <v>4.9351105186891224E-2</v>
      </c>
      <c r="P151" s="5">
        <f t="shared" si="339"/>
        <v>8.071591632390801E-2</v>
      </c>
      <c r="Q151" s="5">
        <f t="shared" si="340"/>
        <v>0.1809536372157019</v>
      </c>
      <c r="R151" s="5">
        <f t="shared" si="341"/>
        <v>9.0010060701929771E-3</v>
      </c>
      <c r="S151" s="5">
        <f t="shared" si="342"/>
        <v>1.2038868094376898E-2</v>
      </c>
      <c r="T151" s="5">
        <f t="shared" si="343"/>
        <v>6.6007226417075973E-2</v>
      </c>
      <c r="U151" s="5">
        <f t="shared" si="344"/>
        <v>1.4721543723111307E-2</v>
      </c>
      <c r="V151" s="5">
        <f t="shared" si="345"/>
        <v>7.9804910078945372E-4</v>
      </c>
      <c r="W151" s="5">
        <f t="shared" si="346"/>
        <v>9.8652560293550379E-2</v>
      </c>
      <c r="X151" s="5">
        <f t="shared" si="347"/>
        <v>3.5985913210235115E-2</v>
      </c>
      <c r="Y151" s="5">
        <f t="shared" si="348"/>
        <v>6.5633671631086712E-3</v>
      </c>
      <c r="Z151" s="5">
        <f t="shared" si="349"/>
        <v>1.0944450648583935E-3</v>
      </c>
      <c r="AA151" s="5">
        <f t="shared" si="350"/>
        <v>1.7900133328663335E-3</v>
      </c>
      <c r="AB151" s="5">
        <f t="shared" si="351"/>
        <v>1.4638230070751952E-3</v>
      </c>
      <c r="AC151" s="5">
        <f t="shared" si="352"/>
        <v>2.9757476266160387E-5</v>
      </c>
      <c r="AD151" s="5">
        <f t="shared" si="353"/>
        <v>4.0337656936144009E-2</v>
      </c>
      <c r="AE151" s="5">
        <f t="shared" si="354"/>
        <v>1.4714138358791456E-2</v>
      </c>
      <c r="AF151" s="5">
        <f t="shared" si="355"/>
        <v>2.6836693562096933E-3</v>
      </c>
      <c r="AG151" s="5">
        <f t="shared" si="356"/>
        <v>3.2631115452102236E-4</v>
      </c>
      <c r="AH151" s="5">
        <f t="shared" si="357"/>
        <v>9.9806343089757423E-5</v>
      </c>
      <c r="AI151" s="5">
        <f t="shared" si="358"/>
        <v>1.6323769056276292E-4</v>
      </c>
      <c r="AJ151" s="5">
        <f t="shared" si="359"/>
        <v>1.3349123309878562E-4</v>
      </c>
      <c r="AK151" s="5">
        <f t="shared" si="360"/>
        <v>7.2776939577291901E-5</v>
      </c>
      <c r="AL151" s="5">
        <f t="shared" si="361"/>
        <v>7.1013767376879776E-7</v>
      </c>
      <c r="AM151" s="5">
        <f t="shared" si="362"/>
        <v>1.3194804572786534E-2</v>
      </c>
      <c r="AN151" s="5">
        <f t="shared" si="363"/>
        <v>4.8131248775441305E-3</v>
      </c>
      <c r="AO151" s="5">
        <f t="shared" si="364"/>
        <v>8.7785199693722583E-4</v>
      </c>
      <c r="AP151" s="5">
        <f t="shared" si="365"/>
        <v>1.0673926650328702E-4</v>
      </c>
      <c r="AQ151" s="5">
        <f t="shared" si="366"/>
        <v>9.7339338408497511E-6</v>
      </c>
      <c r="AR151" s="5">
        <f t="shared" si="367"/>
        <v>7.2813566917507964E-6</v>
      </c>
      <c r="AS151" s="5">
        <f t="shared" si="368"/>
        <v>1.1908981070032795E-5</v>
      </c>
      <c r="AT151" s="5">
        <f t="shared" si="369"/>
        <v>9.7388327567494925E-6</v>
      </c>
      <c r="AU151" s="5">
        <f t="shared" si="370"/>
        <v>5.3094306392900988E-6</v>
      </c>
      <c r="AV151" s="5">
        <f t="shared" si="371"/>
        <v>2.1709521883329935E-6</v>
      </c>
      <c r="AW151" s="5">
        <f t="shared" si="372"/>
        <v>1.1768646511141037E-8</v>
      </c>
      <c r="AX151" s="5">
        <f t="shared" si="373"/>
        <v>3.59678112500931E-3</v>
      </c>
      <c r="AY151" s="5">
        <f t="shared" si="374"/>
        <v>1.312013119737135E-3</v>
      </c>
      <c r="AZ151" s="5">
        <f t="shared" si="375"/>
        <v>2.3929429766982466E-4</v>
      </c>
      <c r="BA151" s="5">
        <f t="shared" si="376"/>
        <v>2.9096132264676951E-5</v>
      </c>
      <c r="BB151" s="5">
        <f t="shared" si="377"/>
        <v>2.6533799206898011E-6</v>
      </c>
      <c r="BC151" s="5">
        <f t="shared" si="378"/>
        <v>1.9357693151723747E-7</v>
      </c>
      <c r="BD151" s="5">
        <f t="shared" si="379"/>
        <v>4.4267523178047607E-7</v>
      </c>
      <c r="BE151" s="5">
        <f t="shared" si="380"/>
        <v>7.2401492999493022E-7</v>
      </c>
      <c r="BF151" s="5">
        <f t="shared" si="381"/>
        <v>5.9207922786553728E-7</v>
      </c>
      <c r="BG151" s="5">
        <f t="shared" si="382"/>
        <v>3.227905922440074E-7</v>
      </c>
      <c r="BH151" s="5">
        <f t="shared" si="383"/>
        <v>1.319845742817966E-7</v>
      </c>
      <c r="BI151" s="5">
        <f t="shared" si="384"/>
        <v>4.317332231338099E-8</v>
      </c>
      <c r="BJ151" s="8">
        <f t="shared" si="385"/>
        <v>0.69168312403236176</v>
      </c>
      <c r="BK151" s="8">
        <f t="shared" si="386"/>
        <v>0.23018750071360253</v>
      </c>
      <c r="BL151" s="8">
        <f t="shared" si="387"/>
        <v>7.6835469797690292E-2</v>
      </c>
      <c r="BM151" s="8">
        <f t="shared" si="388"/>
        <v>0.3218983293519988</v>
      </c>
      <c r="BN151" s="8">
        <f t="shared" si="389"/>
        <v>0.67659020890542376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1.2726999999999999</v>
      </c>
      <c r="F152">
        <f>VLOOKUP(B152,home!$B$2:$E$405,3,FALSE)</f>
        <v>0.94289999999999996</v>
      </c>
      <c r="G152">
        <f>VLOOKUP(C152,away!$B$2:$E$405,4,FALSE)</f>
        <v>0.65480000000000005</v>
      </c>
      <c r="H152">
        <f>VLOOKUP(A152,away!$A$2:$E$405,3,FALSE)</f>
        <v>0.89510000000000001</v>
      </c>
      <c r="I152">
        <f>VLOOKUP(C152,away!$B$2:$E$405,3,FALSE)</f>
        <v>0.74480000000000002</v>
      </c>
      <c r="J152">
        <f>VLOOKUP(B152,home!$B$2:$E$405,4,FALSE)</f>
        <v>0.67030000000000001</v>
      </c>
      <c r="K152" s="3">
        <f t="shared" si="334"/>
        <v>0.78577887788400003</v>
      </c>
      <c r="L152" s="3">
        <f t="shared" si="335"/>
        <v>0.44686922274400004</v>
      </c>
      <c r="M152" s="5">
        <f t="shared" si="336"/>
        <v>0.29151958145994755</v>
      </c>
      <c r="N152" s="5">
        <f t="shared" si="337"/>
        <v>0.22906992960081091</v>
      </c>
      <c r="O152" s="5">
        <f t="shared" si="338"/>
        <v>0.13027112878166294</v>
      </c>
      <c r="P152" s="5">
        <f t="shared" si="339"/>
        <v>0.10236430139473716</v>
      </c>
      <c r="Q152" s="5">
        <f t="shared" si="340"/>
        <v>8.999915611934603E-2</v>
      </c>
      <c r="R152" s="5">
        <f t="shared" si="341"/>
        <v>2.9107079032322628E-2</v>
      </c>
      <c r="S152" s="5">
        <f t="shared" si="342"/>
        <v>8.9860603424612891E-3</v>
      </c>
      <c r="T152" s="5">
        <f t="shared" si="343"/>
        <v>4.0217852942668074E-2</v>
      </c>
      <c r="U152" s="5">
        <f t="shared" si="344"/>
        <v>2.2871727900499378E-2</v>
      </c>
      <c r="V152" s="5">
        <f t="shared" si="345"/>
        <v>3.505965323115708E-4</v>
      </c>
      <c r="W152" s="5">
        <f t="shared" si="346"/>
        <v>2.3573145301988892E-2</v>
      </c>
      <c r="X152" s="5">
        <f t="shared" si="347"/>
        <v>1.0534113118731151E-2</v>
      </c>
      <c r="Y152" s="5">
        <f t="shared" si="348"/>
        <v>2.3536854708323817E-3</v>
      </c>
      <c r="Z152" s="5">
        <f t="shared" si="349"/>
        <v>4.3356859278407319E-3</v>
      </c>
      <c r="AA152" s="5">
        <f t="shared" si="350"/>
        <v>3.4068904232361398E-3</v>
      </c>
      <c r="AB152" s="5">
        <f t="shared" si="351"/>
        <v>1.3385312669221198E-3</v>
      </c>
      <c r="AC152" s="5">
        <f t="shared" si="352"/>
        <v>7.6942878334619967E-6</v>
      </c>
      <c r="AD152" s="5">
        <f t="shared" si="353"/>
        <v>4.6308199158983281E-3</v>
      </c>
      <c r="AE152" s="5">
        <f t="shared" si="354"/>
        <v>2.0693708964849215E-3</v>
      </c>
      <c r="AF152" s="5">
        <f t="shared" si="355"/>
        <v>4.623690820406357E-4</v>
      </c>
      <c r="AG152" s="5">
        <f t="shared" si="356"/>
        <v>6.8872837437451904E-5</v>
      </c>
      <c r="AH152" s="5">
        <f t="shared" si="357"/>
        <v>4.8437115015907142E-4</v>
      </c>
      <c r="AI152" s="5">
        <f t="shared" si="358"/>
        <v>3.8060861885137764E-4</v>
      </c>
      <c r="AJ152" s="5">
        <f t="shared" si="359"/>
        <v>1.4953710671700729E-4</v>
      </c>
      <c r="AK152" s="5">
        <f t="shared" si="360"/>
        <v>3.9167699972703321E-5</v>
      </c>
      <c r="AL152" s="5">
        <f t="shared" si="361"/>
        <v>1.0807101119697185E-7</v>
      </c>
      <c r="AM152" s="5">
        <f t="shared" si="362"/>
        <v>7.277600954394938E-4</v>
      </c>
      <c r="AN152" s="5">
        <f t="shared" si="363"/>
        <v>3.2521358819314586E-4</v>
      </c>
      <c r="AO152" s="5">
        <f t="shared" si="364"/>
        <v>7.2663971690829191E-5</v>
      </c>
      <c r="AP152" s="5">
        <f t="shared" si="365"/>
        <v>1.0823764183657623E-5</v>
      </c>
      <c r="AQ152" s="5">
        <f t="shared" si="366"/>
        <v>1.2092017719788567E-6</v>
      </c>
      <c r="AR152" s="5">
        <f t="shared" si="367"/>
        <v>4.3290111878240315E-5</v>
      </c>
      <c r="AS152" s="5">
        <f t="shared" si="368"/>
        <v>3.4016455535156492E-5</v>
      </c>
      <c r="AT152" s="5">
        <f t="shared" si="369"/>
        <v>1.3364706130003126E-5</v>
      </c>
      <c r="AU152" s="5">
        <f t="shared" si="370"/>
        <v>3.5005679286944248E-6</v>
      </c>
      <c r="AV152" s="5">
        <f t="shared" si="371"/>
        <v>6.8766808474155569E-7</v>
      </c>
      <c r="AW152" s="5">
        <f t="shared" si="372"/>
        <v>1.0541138253330862E-9</v>
      </c>
      <c r="AX152" s="5">
        <f t="shared" si="373"/>
        <v>9.5309751860532998E-5</v>
      </c>
      <c r="AY152" s="5">
        <f t="shared" si="374"/>
        <v>4.2590994733839892E-5</v>
      </c>
      <c r="AZ152" s="5">
        <f t="shared" si="375"/>
        <v>9.5163023563024148E-6</v>
      </c>
      <c r="BA152" s="5">
        <f t="shared" si="376"/>
        <v>1.4175142124525859E-6</v>
      </c>
      <c r="BB152" s="5">
        <f t="shared" si="377"/>
        <v>1.5836086858681502E-7</v>
      </c>
      <c r="BC152" s="5">
        <f t="shared" si="378"/>
        <v>1.4153319651690952E-8</v>
      </c>
      <c r="BD152" s="5">
        <f t="shared" si="379"/>
        <v>3.2241697745883421E-6</v>
      </c>
      <c r="BE152" s="5">
        <f t="shared" si="380"/>
        <v>2.5334845075835369E-6</v>
      </c>
      <c r="BF152" s="5">
        <f t="shared" si="381"/>
        <v>9.9537930675274498E-7</v>
      </c>
      <c r="BG152" s="5">
        <f t="shared" si="382"/>
        <v>2.6071601157637533E-7</v>
      </c>
      <c r="BH152" s="5">
        <f t="shared" si="383"/>
        <v>5.1216283755719025E-8</v>
      </c>
      <c r="BI152" s="5">
        <f t="shared" si="384"/>
        <v>8.0489347957914892E-9</v>
      </c>
      <c r="BJ152" s="8">
        <f t="shared" si="385"/>
        <v>0.40426599298486909</v>
      </c>
      <c r="BK152" s="8">
        <f t="shared" si="386"/>
        <v>0.40327093308303613</v>
      </c>
      <c r="BL152" s="8">
        <f t="shared" si="387"/>
        <v>0.18815097450471926</v>
      </c>
      <c r="BM152" s="8">
        <f t="shared" si="388"/>
        <v>0.12764982017101806</v>
      </c>
      <c r="BN152" s="8">
        <f t="shared" si="389"/>
        <v>0.87233117638882729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1.1616</v>
      </c>
      <c r="F153">
        <f>VLOOKUP(B153,home!$B$2:$E$405,3,FALSE)</f>
        <v>0.70440000000000003</v>
      </c>
      <c r="G153">
        <f>VLOOKUP(C153,away!$B$2:$E$405,4,FALSE)</f>
        <v>1.6142000000000001</v>
      </c>
      <c r="H153">
        <f>VLOOKUP(A153,away!$A$2:$E$405,3,FALSE)</f>
        <v>1.0606</v>
      </c>
      <c r="I153">
        <f>VLOOKUP(C153,away!$B$2:$E$405,3,FALSE)</f>
        <v>0.94289999999999996</v>
      </c>
      <c r="J153">
        <f>VLOOKUP(B153,home!$B$2:$E$405,4,FALSE)</f>
        <v>0.77139999999999997</v>
      </c>
      <c r="K153" s="3">
        <f t="shared" si="334"/>
        <v>1.3207885447680001</v>
      </c>
      <c r="L153" s="3">
        <f t="shared" si="335"/>
        <v>0.77143065543599987</v>
      </c>
      <c r="M153" s="5">
        <f t="shared" si="336"/>
        <v>0.12341295364550799</v>
      </c>
      <c r="N153" s="5">
        <f t="shared" si="337"/>
        <v>0.16300241545097116</v>
      </c>
      <c r="O153" s="5">
        <f t="shared" si="338"/>
        <v>9.520453572004689E-2</v>
      </c>
      <c r="P153" s="5">
        <f t="shared" si="339"/>
        <v>0.12574506018899381</v>
      </c>
      <c r="Q153" s="5">
        <f t="shared" si="340"/>
        <v>0.10764586154857861</v>
      </c>
      <c r="R153" s="5">
        <f t="shared" si="341"/>
        <v>3.6721848695497918E-2</v>
      </c>
      <c r="S153" s="5">
        <f t="shared" si="342"/>
        <v>3.203030900498427E-2</v>
      </c>
      <c r="T153" s="5">
        <f t="shared" si="343"/>
        <v>8.3041317529392894E-2</v>
      </c>
      <c r="U153" s="5">
        <f t="shared" si="344"/>
        <v>4.8501797099717379E-2</v>
      </c>
      <c r="V153" s="5">
        <f t="shared" si="345"/>
        <v>3.6261753862680398E-3</v>
      </c>
      <c r="W153" s="5">
        <f t="shared" si="346"/>
        <v>4.7392473608348244E-2</v>
      </c>
      <c r="X153" s="5">
        <f t="shared" si="347"/>
        <v>3.6560006978421412E-2</v>
      </c>
      <c r="Y153" s="5">
        <f t="shared" si="348"/>
        <v>1.410175507305418E-2</v>
      </c>
      <c r="Z153" s="5">
        <f t="shared" si="349"/>
        <v>9.4427866026631901E-3</v>
      </c>
      <c r="AA153" s="5">
        <f t="shared" si="350"/>
        <v>1.2471924375486282E-2</v>
      </c>
      <c r="AB153" s="5">
        <f t="shared" si="351"/>
        <v>8.2363874231775394E-3</v>
      </c>
      <c r="AC153" s="5">
        <f t="shared" si="352"/>
        <v>2.3091864991329423E-4</v>
      </c>
      <c r="AD153" s="5">
        <f t="shared" si="353"/>
        <v>1.5648859062531537E-2</v>
      </c>
      <c r="AE153" s="5">
        <f t="shared" si="354"/>
        <v>1.207200960343429E-2</v>
      </c>
      <c r="AF153" s="5">
        <f t="shared" si="355"/>
        <v>4.6563591404034993E-3</v>
      </c>
      <c r="AG153" s="5">
        <f t="shared" si="356"/>
        <v>1.1973527278756266E-3</v>
      </c>
      <c r="AH153" s="5">
        <f t="shared" si="357"/>
        <v>1.8211137645086854E-3</v>
      </c>
      <c r="AI153" s="5">
        <f t="shared" si="358"/>
        <v>2.4053061988824008E-3</v>
      </c>
      <c r="AJ153" s="5">
        <f t="shared" si="359"/>
        <v>1.5884504370716685E-3</v>
      </c>
      <c r="AK153" s="5">
        <f t="shared" si="360"/>
        <v>6.9933571373866088E-4</v>
      </c>
      <c r="AL153" s="5">
        <f t="shared" si="361"/>
        <v>9.4112906868801048E-6</v>
      </c>
      <c r="AM153" s="5">
        <f t="shared" si="362"/>
        <v>4.1337667576961112E-3</v>
      </c>
      <c r="AN153" s="5">
        <f t="shared" si="363"/>
        <v>3.1889143993090591E-3</v>
      </c>
      <c r="AO153" s="5">
        <f t="shared" si="364"/>
        <v>1.2300131625941426E-3</v>
      </c>
      <c r="AP153" s="5">
        <f t="shared" si="365"/>
        <v>3.1628995340496878E-4</v>
      </c>
      <c r="AQ153" s="5">
        <f t="shared" si="366"/>
        <v>6.0998941515754223E-5</v>
      </c>
      <c r="AR153" s="5">
        <f t="shared" si="367"/>
        <v>2.8097259699569143E-4</v>
      </c>
      <c r="AS153" s="5">
        <f t="shared" si="368"/>
        <v>3.7110538750562502E-4</v>
      </c>
      <c r="AT153" s="5">
        <f t="shared" si="369"/>
        <v>2.4507587235955968E-4</v>
      </c>
      <c r="AU153" s="5">
        <f t="shared" si="370"/>
        <v>1.0789780160384365E-4</v>
      </c>
      <c r="AV153" s="5">
        <f t="shared" si="371"/>
        <v>3.5627545091001771E-5</v>
      </c>
      <c r="AW153" s="5">
        <f t="shared" si="372"/>
        <v>2.6636482523839937E-7</v>
      </c>
      <c r="AX153" s="5">
        <f t="shared" si="373"/>
        <v>9.0997196338462997E-4</v>
      </c>
      <c r="AY153" s="5">
        <f t="shared" si="374"/>
        <v>7.0198026814218873E-4</v>
      </c>
      <c r="AZ153" s="5">
        <f t="shared" si="375"/>
        <v>2.7076454917803378E-4</v>
      </c>
      <c r="BA153" s="5">
        <f t="shared" si="376"/>
        <v>6.9625357880414524E-5</v>
      </c>
      <c r="BB153" s="5">
        <f t="shared" si="377"/>
        <v>1.3427783866163558E-5</v>
      </c>
      <c r="BC153" s="5">
        <f t="shared" si="378"/>
        <v>2.0717208217855007E-6</v>
      </c>
      <c r="BD153" s="5">
        <f t="shared" si="379"/>
        <v>3.6125145776656863E-5</v>
      </c>
      <c r="BE153" s="5">
        <f t="shared" si="380"/>
        <v>4.7713678719882477E-5</v>
      </c>
      <c r="BF153" s="5">
        <f t="shared" si="381"/>
        <v>3.1509840140980744E-5</v>
      </c>
      <c r="BG153" s="5">
        <f t="shared" si="382"/>
        <v>1.3872611968559422E-5</v>
      </c>
      <c r="BH153" s="5">
        <f t="shared" si="383"/>
        <v>4.5806967435211868E-6</v>
      </c>
      <c r="BI153" s="5">
        <f t="shared" si="384"/>
        <v>1.2100263571797729E-6</v>
      </c>
      <c r="BJ153" s="8">
        <f t="shared" si="385"/>
        <v>0.49621623558080469</v>
      </c>
      <c r="BK153" s="8">
        <f t="shared" si="386"/>
        <v>0.28575680843449647</v>
      </c>
      <c r="BL153" s="8">
        <f t="shared" si="387"/>
        <v>0.20882639063138994</v>
      </c>
      <c r="BM153" s="8">
        <f t="shared" si="388"/>
        <v>0.34780783209644095</v>
      </c>
      <c r="BN153" s="8">
        <f t="shared" si="389"/>
        <v>0.65173267524959633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1.1616</v>
      </c>
      <c r="F154">
        <f>VLOOKUP(B154,home!$B$2:$E$405,3,FALSE)</f>
        <v>1.2052</v>
      </c>
      <c r="G154">
        <f>VLOOKUP(C154,away!$B$2:$E$405,4,FALSE)</f>
        <v>1.3305</v>
      </c>
      <c r="H154">
        <f>VLOOKUP(A154,away!$A$2:$E$405,3,FALSE)</f>
        <v>1.0606</v>
      </c>
      <c r="I154">
        <f>VLOOKUP(C154,away!$B$2:$E$405,3,FALSE)</f>
        <v>1.0286</v>
      </c>
      <c r="J154">
        <f>VLOOKUP(B154,home!$B$2:$E$405,4,FALSE)</f>
        <v>0.94289999999999996</v>
      </c>
      <c r="K154" s="3">
        <f t="shared" si="334"/>
        <v>1.8626472057599999</v>
      </c>
      <c r="L154" s="3">
        <f t="shared" si="335"/>
        <v>1.0286408765639998</v>
      </c>
      <c r="M154" s="5">
        <f t="shared" si="336"/>
        <v>5.5504671959399496E-2</v>
      </c>
      <c r="N154" s="5">
        <f t="shared" si="337"/>
        <v>0.10338562213180089</v>
      </c>
      <c r="O154" s="5">
        <f t="shared" si="338"/>
        <v>5.7094374417713964E-2</v>
      </c>
      <c r="P154" s="5">
        <f t="shared" si="339"/>
        <v>0.10634667697377012</v>
      </c>
      <c r="Q154" s="5">
        <f t="shared" si="340"/>
        <v>9.6285470089779071E-2</v>
      </c>
      <c r="R154" s="5">
        <f t="shared" si="341"/>
        <v>2.9364803673955241E-2</v>
      </c>
      <c r="S154" s="5">
        <f t="shared" si="342"/>
        <v>5.093992678506485E-2</v>
      </c>
      <c r="T154" s="5">
        <f t="shared" si="343"/>
        <v>9.9043170353527138E-2</v>
      </c>
      <c r="U154" s="5">
        <f t="shared" si="344"/>
        <v>5.4696269510983705E-2</v>
      </c>
      <c r="V154" s="5">
        <f t="shared" si="345"/>
        <v>1.0844516421651509E-2</v>
      </c>
      <c r="W154" s="5">
        <f t="shared" si="346"/>
        <v>5.9781953939338342E-2</v>
      </c>
      <c r="X154" s="5">
        <f t="shared" si="347"/>
        <v>6.1494161502869654E-2</v>
      </c>
      <c r="Y154" s="5">
        <f t="shared" si="348"/>
        <v>3.1627704095939999E-2</v>
      </c>
      <c r="Z154" s="5">
        <f t="shared" si="349"/>
        <v>1.0068612463769028E-2</v>
      </c>
      <c r="AA154" s="5">
        <f t="shared" si="350"/>
        <v>1.8754272871519685E-2</v>
      </c>
      <c r="AB154" s="5">
        <f t="shared" si="351"/>
        <v>1.7466296980098359E-2</v>
      </c>
      <c r="AC154" s="5">
        <f t="shared" si="352"/>
        <v>1.2986274894950707E-3</v>
      </c>
      <c r="AD154" s="5">
        <f t="shared" si="353"/>
        <v>2.7838172364995396E-2</v>
      </c>
      <c r="AE154" s="5">
        <f t="shared" si="354"/>
        <v>2.8635482023468582E-2</v>
      </c>
      <c r="AF154" s="5">
        <f t="shared" si="355"/>
        <v>1.4727813664726686E-2</v>
      </c>
      <c r="AG154" s="5">
        <f t="shared" si="356"/>
        <v>5.0498770526519049E-3</v>
      </c>
      <c r="AH154" s="5">
        <f t="shared" si="357"/>
        <v>2.5892465876286466E-3</v>
      </c>
      <c r="AI154" s="5">
        <f t="shared" si="358"/>
        <v>4.8228529214701128E-3</v>
      </c>
      <c r="AJ154" s="5">
        <f t="shared" si="359"/>
        <v>4.4916367589838795E-3</v>
      </c>
      <c r="AK154" s="5">
        <f t="shared" si="360"/>
        <v>2.7887782194700749E-3</v>
      </c>
      <c r="AL154" s="5">
        <f t="shared" si="361"/>
        <v>9.9526553898461733E-5</v>
      </c>
      <c r="AM154" s="5">
        <f t="shared" si="362"/>
        <v>1.0370538793824777E-2</v>
      </c>
      <c r="AN154" s="5">
        <f t="shared" si="363"/>
        <v>1.0667560115320884E-2</v>
      </c>
      <c r="AO154" s="5">
        <f t="shared" si="364"/>
        <v>5.4865441939114176E-3</v>
      </c>
      <c r="AP154" s="5">
        <f t="shared" si="365"/>
        <v>1.8812278763107215E-3</v>
      </c>
      <c r="AQ154" s="5">
        <f t="shared" si="366"/>
        <v>4.8377697292622309E-4</v>
      </c>
      <c r="AR154" s="5">
        <f t="shared" si="367"/>
        <v>5.3268097590773538E-4</v>
      </c>
      <c r="AS154" s="5">
        <f t="shared" si="368"/>
        <v>9.9219673133605323E-4</v>
      </c>
      <c r="AT154" s="5">
        <f t="shared" si="369"/>
        <v>9.2405623459365248E-4</v>
      </c>
      <c r="AU154" s="5">
        <f t="shared" si="370"/>
        <v>5.7373025444365782E-4</v>
      </c>
      <c r="AV154" s="5">
        <f t="shared" si="371"/>
        <v>2.6716426382486329E-4</v>
      </c>
      <c r="AW154" s="5">
        <f t="shared" si="372"/>
        <v>5.2970106960317622E-6</v>
      </c>
      <c r="AX154" s="5">
        <f t="shared" si="373"/>
        <v>3.2194425177572367E-3</v>
      </c>
      <c r="AY154" s="5">
        <f t="shared" si="374"/>
        <v>3.3116501735132148E-3</v>
      </c>
      <c r="AZ154" s="5">
        <f t="shared" si="375"/>
        <v>1.7032493686779772E-3</v>
      </c>
      <c r="BA154" s="5">
        <f t="shared" si="376"/>
        <v>5.8401064120133133E-4</v>
      </c>
      <c r="BB154" s="5">
        <f t="shared" si="377"/>
        <v>1.5018430447201025E-4</v>
      </c>
      <c r="BC154" s="5">
        <f t="shared" si="378"/>
        <v>3.0897142919648663E-5</v>
      </c>
      <c r="BD154" s="5">
        <f t="shared" si="379"/>
        <v>9.1322904331116614E-5</v>
      </c>
      <c r="BE154" s="5">
        <f t="shared" si="380"/>
        <v>1.7010235257424215E-4</v>
      </c>
      <c r="BF154" s="5">
        <f t="shared" si="381"/>
        <v>1.5842033585780727E-4</v>
      </c>
      <c r="BG154" s="5">
        <f t="shared" si="382"/>
        <v>9.836039864036845E-5</v>
      </c>
      <c r="BH154" s="5">
        <f t="shared" si="383"/>
        <v>4.5802680421230501E-5</v>
      </c>
      <c r="BI154" s="5">
        <f t="shared" si="384"/>
        <v>1.7062846940584637E-5</v>
      </c>
      <c r="BJ154" s="8">
        <f t="shared" si="385"/>
        <v>0.56575850931993288</v>
      </c>
      <c r="BK154" s="8">
        <f t="shared" si="386"/>
        <v>0.22834559635679272</v>
      </c>
      <c r="BL154" s="8">
        <f t="shared" si="387"/>
        <v>0.19593943192069496</v>
      </c>
      <c r="BM154" s="8">
        <f t="shared" si="388"/>
        <v>0.5488241776519539</v>
      </c>
      <c r="BN154" s="8">
        <f t="shared" si="389"/>
        <v>0.44798161924641877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1.3125</v>
      </c>
      <c r="F155">
        <f>VLOOKUP(B155,home!$B$2:$E$405,3,FALSE)</f>
        <v>0.57140000000000002</v>
      </c>
      <c r="G155">
        <f>VLOOKUP(C155,away!$B$2:$E$405,4,FALSE)</f>
        <v>0.76190000000000002</v>
      </c>
      <c r="H155">
        <f>VLOOKUP(A155,away!$A$2:$E$405,3,FALSE)</f>
        <v>1.2082999999999999</v>
      </c>
      <c r="I155">
        <f>VLOOKUP(C155,away!$B$2:$E$405,3,FALSE)</f>
        <v>0.8276</v>
      </c>
      <c r="J155">
        <f>VLOOKUP(B155,home!$B$2:$E$405,4,FALSE)</f>
        <v>1.2414000000000001</v>
      </c>
      <c r="K155" s="3">
        <f t="shared" si="334"/>
        <v>0.57139642874999996</v>
      </c>
      <c r="L155" s="3">
        <f t="shared" si="335"/>
        <v>1.2413864439119999</v>
      </c>
      <c r="M155" s="5">
        <f t="shared" si="336"/>
        <v>0.16319934129187866</v>
      </c>
      <c r="N155" s="5">
        <f t="shared" si="337"/>
        <v>9.3251520788531869E-2</v>
      </c>
      <c r="O155" s="5">
        <f t="shared" si="338"/>
        <v>0.20259344993510603</v>
      </c>
      <c r="P155" s="5">
        <f t="shared" si="339"/>
        <v>0.1157611737810615</v>
      </c>
      <c r="Q155" s="5">
        <f t="shared" si="340"/>
        <v>2.6641792977036744E-2</v>
      </c>
      <c r="R155" s="5">
        <f t="shared" si="341"/>
        <v>0.12574838118740256</v>
      </c>
      <c r="S155" s="5">
        <f t="shared" si="342"/>
        <v>2.0528038362609472E-2</v>
      </c>
      <c r="T155" s="5">
        <f t="shared" si="343"/>
        <v>3.3072760643203331E-2</v>
      </c>
      <c r="U155" s="5">
        <f t="shared" si="344"/>
        <v>7.1852175931575502E-2</v>
      </c>
      <c r="V155" s="5">
        <f t="shared" si="345"/>
        <v>1.6178917536385287E-3</v>
      </c>
      <c r="W155" s="5">
        <f t="shared" si="346"/>
        <v>5.0743417875252087E-3</v>
      </c>
      <c r="X155" s="5">
        <f t="shared" si="347"/>
        <v>6.2992191068099793E-3</v>
      </c>
      <c r="Y155" s="5">
        <f t="shared" si="348"/>
        <v>3.9098826032126829E-3</v>
      </c>
      <c r="Z155" s="5">
        <f t="shared" si="349"/>
        <v>5.2034111916640105E-2</v>
      </c>
      <c r="AA155" s="5">
        <f t="shared" si="350"/>
        <v>2.9732105722345969E-2</v>
      </c>
      <c r="AB155" s="5">
        <f t="shared" si="351"/>
        <v>8.4944095144829628E-3</v>
      </c>
      <c r="AC155" s="5">
        <f t="shared" si="352"/>
        <v>7.1725568470943396E-5</v>
      </c>
      <c r="AD155" s="5">
        <f t="shared" si="353"/>
        <v>7.2486519391219879E-4</v>
      </c>
      <c r="AE155" s="5">
        <f t="shared" si="354"/>
        <v>8.9983782538624656E-4</v>
      </c>
      <c r="AF155" s="5">
        <f t="shared" si="355"/>
        <v>5.5852323907687007E-4</v>
      </c>
      <c r="AG155" s="5">
        <f t="shared" si="356"/>
        <v>2.311143925332825E-4</v>
      </c>
      <c r="AH155" s="5">
        <f t="shared" si="357"/>
        <v>1.6148610288579217E-2</v>
      </c>
      <c r="AI155" s="5">
        <f t="shared" si="358"/>
        <v>9.2272582481696709E-3</v>
      </c>
      <c r="AJ155" s="5">
        <f t="shared" si="359"/>
        <v>2.6362112050790651E-3</v>
      </c>
      <c r="AK155" s="5">
        <f t="shared" si="360"/>
        <v>5.0210722267097054E-4</v>
      </c>
      <c r="AL155" s="5">
        <f t="shared" si="361"/>
        <v>2.0350660561700426E-6</v>
      </c>
      <c r="AM155" s="5">
        <f t="shared" si="362"/>
        <v>8.2837076625321356E-5</v>
      </c>
      <c r="AN155" s="5">
        <f t="shared" si="363"/>
        <v>1.0283282397597352E-4</v>
      </c>
      <c r="AO155" s="5">
        <f t="shared" si="364"/>
        <v>6.3827636836481211E-5</v>
      </c>
      <c r="AP155" s="5">
        <f t="shared" si="365"/>
        <v>2.6411587705248665E-5</v>
      </c>
      <c r="AQ155" s="5">
        <f t="shared" si="366"/>
        <v>8.1967467348721341E-6</v>
      </c>
      <c r="AR155" s="5">
        <f t="shared" si="367"/>
        <v>4.0093331800520179E-3</v>
      </c>
      <c r="AS155" s="5">
        <f t="shared" si="368"/>
        <v>2.2909186607506034E-3</v>
      </c>
      <c r="AT155" s="5">
        <f t="shared" si="369"/>
        <v>6.5451137065481368E-4</v>
      </c>
      <c r="AU155" s="5">
        <f t="shared" si="370"/>
        <v>1.2466181992280937E-4</v>
      </c>
      <c r="AV155" s="5">
        <f t="shared" si="371"/>
        <v>1.7807829676342214E-5</v>
      </c>
      <c r="AW155" s="5">
        <f t="shared" si="372"/>
        <v>4.0097798584402297E-8</v>
      </c>
      <c r="AX155" s="5">
        <f t="shared" si="373"/>
        <v>7.8888016252997802E-6</v>
      </c>
      <c r="AY155" s="5">
        <f t="shared" si="374"/>
        <v>9.793051396358099E-6</v>
      </c>
      <c r="AZ155" s="5">
        <f t="shared" si="375"/>
        <v>6.078480623986214E-6</v>
      </c>
      <c r="BA155" s="5">
        <f t="shared" si="376"/>
        <v>2.5152478153994137E-6</v>
      </c>
      <c r="BB155" s="5">
        <f t="shared" si="377"/>
        <v>7.8059863527902611E-7</v>
      </c>
      <c r="BC155" s="5">
        <f t="shared" si="378"/>
        <v>1.9380491279431807E-7</v>
      </c>
      <c r="BD155" s="5">
        <f t="shared" si="379"/>
        <v>8.2952197647386081E-4</v>
      </c>
      <c r="BE155" s="5">
        <f t="shared" si="380"/>
        <v>4.7398589492680547E-4</v>
      </c>
      <c r="BF155" s="5">
        <f t="shared" si="381"/>
        <v>1.354169238195247E-4</v>
      </c>
      <c r="BG155" s="5">
        <f t="shared" si="382"/>
        <v>2.5792248887595737E-5</v>
      </c>
      <c r="BH155" s="5">
        <f t="shared" si="383"/>
        <v>3.6843997259508406E-6</v>
      </c>
      <c r="BI155" s="5">
        <f t="shared" si="384"/>
        <v>4.2105056909915794E-7</v>
      </c>
      <c r="BJ155" s="8">
        <f t="shared" si="385"/>
        <v>0.17097521441411545</v>
      </c>
      <c r="BK155" s="8">
        <f t="shared" si="386"/>
        <v>0.30118999887511166</v>
      </c>
      <c r="BL155" s="8">
        <f t="shared" si="387"/>
        <v>0.47550076461087137</v>
      </c>
      <c r="BM155" s="8">
        <f t="shared" si="388"/>
        <v>0.27249467690212342</v>
      </c>
      <c r="BN155" s="8">
        <f t="shared" si="389"/>
        <v>0.72719565996101743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1.2301</v>
      </c>
      <c r="F156">
        <f>VLOOKUP(B156,home!$B$2:$E$405,3,FALSE)</f>
        <v>1.3007</v>
      </c>
      <c r="G156">
        <f>VLOOKUP(C156,away!$B$2:$E$405,4,FALSE)</f>
        <v>1.3007</v>
      </c>
      <c r="H156">
        <f>VLOOKUP(A156,away!$A$2:$E$405,3,FALSE)</f>
        <v>1.1415999999999999</v>
      </c>
      <c r="I156">
        <f>VLOOKUP(C156,away!$B$2:$E$405,3,FALSE)</f>
        <v>1.4015</v>
      </c>
      <c r="J156">
        <f>VLOOKUP(B156,home!$B$2:$E$405,4,FALSE)</f>
        <v>0.78839999999999999</v>
      </c>
      <c r="K156" s="3">
        <f t="shared" si="334"/>
        <v>2.0811083847489997</v>
      </c>
      <c r="L156" s="3">
        <f t="shared" si="335"/>
        <v>1.2614024721599999</v>
      </c>
      <c r="M156" s="5">
        <f t="shared" si="336"/>
        <v>3.5348092202457777E-2</v>
      </c>
      <c r="N156" s="5">
        <f t="shared" si="337"/>
        <v>7.3563211067415632E-2</v>
      </c>
      <c r="O156" s="5">
        <f t="shared" si="338"/>
        <v>4.4588170890319856E-2</v>
      </c>
      <c r="P156" s="5">
        <f t="shared" si="339"/>
        <v>9.279281630046593E-2</v>
      </c>
      <c r="Q156" s="5">
        <f t="shared" si="340"/>
        <v>7.6546507680729542E-2</v>
      </c>
      <c r="R156" s="5">
        <f t="shared" si="341"/>
        <v>2.8121814495071007E-2</v>
      </c>
      <c r="S156" s="5">
        <f t="shared" si="342"/>
        <v>6.089795955362283E-2</v>
      </c>
      <c r="T156" s="5">
        <f t="shared" si="343"/>
        <v>9.6555954023686663E-2</v>
      </c>
      <c r="U156" s="5">
        <f t="shared" si="344"/>
        <v>5.8524543940048239E-2</v>
      </c>
      <c r="V156" s="5">
        <f t="shared" si="345"/>
        <v>1.7762684778845846E-2</v>
      </c>
      <c r="W156" s="5">
        <f t="shared" si="346"/>
        <v>5.3100526319206649E-2</v>
      </c>
      <c r="X156" s="5">
        <f t="shared" si="347"/>
        <v>6.6981135172044404E-2</v>
      </c>
      <c r="Y156" s="5">
        <f t="shared" si="348"/>
        <v>4.2245084747049973E-2</v>
      </c>
      <c r="Z156" s="5">
        <f t="shared" si="349"/>
        <v>1.1824308775235829E-2</v>
      </c>
      <c r="AA156" s="5">
        <f t="shared" si="350"/>
        <v>2.4607668136004464E-2</v>
      </c>
      <c r="AB156" s="5">
        <f t="shared" si="351"/>
        <v>2.560561224347984E-2</v>
      </c>
      <c r="AC156" s="5">
        <f t="shared" si="352"/>
        <v>2.9143184309744752E-3</v>
      </c>
      <c r="AD156" s="5">
        <f t="shared" si="353"/>
        <v>2.7626987639371485E-2</v>
      </c>
      <c r="AE156" s="5">
        <f t="shared" si="354"/>
        <v>3.4848750506636952E-2</v>
      </c>
      <c r="AF156" s="5">
        <f t="shared" si="355"/>
        <v>2.1979150020379451E-2</v>
      </c>
      <c r="AG156" s="5">
        <f t="shared" si="356"/>
        <v>9.2415180572273849E-3</v>
      </c>
      <c r="AH156" s="5">
        <f t="shared" si="357"/>
        <v>3.728803080166414E-3</v>
      </c>
      <c r="AI156" s="5">
        <f t="shared" si="358"/>
        <v>7.7600433552122211E-3</v>
      </c>
      <c r="AJ156" s="5">
        <f t="shared" si="359"/>
        <v>8.0747456462739575E-3</v>
      </c>
      <c r="AK156" s="5">
        <f t="shared" si="360"/>
        <v>5.6014736230587375E-3</v>
      </c>
      <c r="AL156" s="5">
        <f t="shared" si="361"/>
        <v>3.0601687158400391E-4</v>
      </c>
      <c r="AM156" s="5">
        <f t="shared" si="362"/>
        <v>1.149895112433059E-2</v>
      </c>
      <c r="AN156" s="5">
        <f t="shared" si="363"/>
        <v>1.4504805375477615E-2</v>
      </c>
      <c r="AO156" s="5">
        <f t="shared" si="364"/>
        <v>9.1481986794135599E-3</v>
      </c>
      <c r="AP156" s="5">
        <f t="shared" si="365"/>
        <v>3.8465201433410369E-3</v>
      </c>
      <c r="AQ156" s="5">
        <f t="shared" si="366"/>
        <v>1.2130025045059053E-3</v>
      </c>
      <c r="AR156" s="5">
        <f t="shared" si="367"/>
        <v>9.4070428470394683E-4</v>
      </c>
      <c r="AS156" s="5">
        <f t="shared" si="368"/>
        <v>1.9577075744666942E-3</v>
      </c>
      <c r="AT156" s="5">
        <f t="shared" si="369"/>
        <v>2.0371008240546323E-3</v>
      </c>
      <c r="AU156" s="5">
        <f t="shared" si="370"/>
        <v>1.4131425351730639E-3</v>
      </c>
      <c r="AV156" s="5">
        <f t="shared" si="371"/>
        <v>7.3522569469853063E-4</v>
      </c>
      <c r="AW156" s="5">
        <f t="shared" si="372"/>
        <v>2.2314709995204712E-5</v>
      </c>
      <c r="AX156" s="5">
        <f t="shared" si="373"/>
        <v>3.9884272667772159E-3</v>
      </c>
      <c r="AY156" s="5">
        <f t="shared" si="374"/>
        <v>5.0310120143431314E-3</v>
      </c>
      <c r="AZ156" s="5">
        <f t="shared" si="375"/>
        <v>3.1730654961795437E-3</v>
      </c>
      <c r="BA156" s="5">
        <f t="shared" si="376"/>
        <v>1.3341708870688244E-3</v>
      </c>
      <c r="BB156" s="5">
        <f t="shared" si="377"/>
        <v>4.2073161380812876E-4</v>
      </c>
      <c r="BC156" s="5">
        <f t="shared" si="378"/>
        <v>1.0614237955468793E-4</v>
      </c>
      <c r="BD156" s="5">
        <f t="shared" si="379"/>
        <v>1.977677850495103E-4</v>
      </c>
      <c r="BE156" s="5">
        <f t="shared" si="380"/>
        <v>4.115761956997738E-4</v>
      </c>
      <c r="BF156" s="5">
        <f t="shared" si="381"/>
        <v>4.2826733591694728E-4</v>
      </c>
      <c r="BG156" s="5">
        <f t="shared" si="382"/>
        <v>2.9709024789695846E-4</v>
      </c>
      <c r="BH156" s="5">
        <f t="shared" si="383"/>
        <v>1.5456925148137985E-4</v>
      </c>
      <c r="BI156" s="5">
        <f t="shared" si="384"/>
        <v>6.433507305645524E-5</v>
      </c>
      <c r="BJ156" s="8">
        <f t="shared" si="385"/>
        <v>0.55695385271854836</v>
      </c>
      <c r="BK156" s="8">
        <f t="shared" si="386"/>
        <v>0.21505290015229397</v>
      </c>
      <c r="BL156" s="8">
        <f t="shared" si="387"/>
        <v>0.21525036221183261</v>
      </c>
      <c r="BM156" s="8">
        <f t="shared" si="388"/>
        <v>0.64311211391710321</v>
      </c>
      <c r="BN156" s="8">
        <f t="shared" si="389"/>
        <v>0.35096061263645972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1.3511</v>
      </c>
      <c r="F157">
        <f>VLOOKUP(B157,home!$B$2:$E$405,3,FALSE)</f>
        <v>0.74009999999999998</v>
      </c>
      <c r="G157">
        <f>VLOOKUP(C157,away!$B$2:$E$405,4,FALSE)</f>
        <v>0.9869</v>
      </c>
      <c r="H157">
        <f>VLOOKUP(A157,away!$A$2:$E$405,3,FALSE)</f>
        <v>1.1908000000000001</v>
      </c>
      <c r="I157">
        <f>VLOOKUP(C157,away!$B$2:$E$405,3,FALSE)</f>
        <v>0.83979999999999999</v>
      </c>
      <c r="J157">
        <f>VLOOKUP(B157,home!$B$2:$E$405,4,FALSE)</f>
        <v>1.0982000000000001</v>
      </c>
      <c r="K157" s="3">
        <f t="shared" si="334"/>
        <v>0.98684977665899998</v>
      </c>
      <c r="L157" s="3">
        <f t="shared" si="335"/>
        <v>1.0982371630879999</v>
      </c>
      <c r="M157" s="5">
        <f t="shared" si="336"/>
        <v>0.12429631340597719</v>
      </c>
      <c r="N157" s="5">
        <f t="shared" si="337"/>
        <v>0.12266178912422565</v>
      </c>
      <c r="O157" s="5">
        <f t="shared" si="338"/>
        <v>0.13650683061727731</v>
      </c>
      <c r="P157" s="5">
        <f t="shared" si="339"/>
        <v>0.13471173530708805</v>
      </c>
      <c r="Q157" s="5">
        <f t="shared" si="340"/>
        <v>6.0524379600917715E-2</v>
      </c>
      <c r="R157" s="5">
        <f t="shared" si="341"/>
        <v>7.4958437199626374E-2</v>
      </c>
      <c r="S157" s="5">
        <f t="shared" si="342"/>
        <v>3.6499979629673961E-2</v>
      </c>
      <c r="T157" s="5">
        <f t="shared" si="343"/>
        <v>6.6470122950573071E-2</v>
      </c>
      <c r="U157" s="5">
        <f t="shared" si="344"/>
        <v>7.3972717009158959E-2</v>
      </c>
      <c r="V157" s="5">
        <f t="shared" si="345"/>
        <v>4.3953887822587466E-3</v>
      </c>
      <c r="W157" s="5">
        <f t="shared" si="346"/>
        <v>1.9909490163863394E-2</v>
      </c>
      <c r="X157" s="5">
        <f t="shared" si="347"/>
        <v>2.186534199608977E-2</v>
      </c>
      <c r="Y157" s="5">
        <f t="shared" si="348"/>
        <v>1.2006665581867266E-2</v>
      </c>
      <c r="Z157" s="5">
        <f t="shared" si="349"/>
        <v>2.744071380654256E-2</v>
      </c>
      <c r="AA157" s="5">
        <f t="shared" si="350"/>
        <v>2.7079862291350062E-2</v>
      </c>
      <c r="AB157" s="5">
        <f t="shared" si="351"/>
        <v>1.3361878027087642E-2</v>
      </c>
      <c r="AC157" s="5">
        <f t="shared" si="352"/>
        <v>2.9773130130649481E-4</v>
      </c>
      <c r="AD157" s="5">
        <f t="shared" si="353"/>
        <v>4.9119189804007852E-3</v>
      </c>
      <c r="AE157" s="5">
        <f t="shared" si="354"/>
        <v>5.3944519663534588E-3</v>
      </c>
      <c r="AF157" s="5">
        <f t="shared" si="355"/>
        <v>2.9621938119712529E-3</v>
      </c>
      <c r="AG157" s="5">
        <f t="shared" si="356"/>
        <v>1.0843971095253792E-3</v>
      </c>
      <c r="AH157" s="5">
        <f t="shared" si="357"/>
        <v>7.5341029210017523E-3</v>
      </c>
      <c r="AI157" s="5">
        <f t="shared" si="358"/>
        <v>7.4350277849164984E-3</v>
      </c>
      <c r="AJ157" s="5">
        <f t="shared" si="359"/>
        <v>3.6686277544991527E-3</v>
      </c>
      <c r="AK157" s="5">
        <f t="shared" si="360"/>
        <v>1.2067948267241659E-3</v>
      </c>
      <c r="AL157" s="5">
        <f t="shared" si="361"/>
        <v>1.2907189008328776E-5</v>
      </c>
      <c r="AM157" s="5">
        <f t="shared" si="362"/>
        <v>9.6946522975512397E-4</v>
      </c>
      <c r="AN157" s="5">
        <f t="shared" si="363"/>
        <v>1.0647027436387234E-3</v>
      </c>
      <c r="AO157" s="5">
        <f t="shared" si="364"/>
        <v>5.8464806035290074E-4</v>
      </c>
      <c r="AP157" s="5">
        <f t="shared" si="365"/>
        <v>2.1402740906895719E-4</v>
      </c>
      <c r="AQ157" s="5">
        <f t="shared" si="366"/>
        <v>5.8763213639741592E-5</v>
      </c>
      <c r="AR157" s="5">
        <f t="shared" si="367"/>
        <v>1.6548463636747958E-3</v>
      </c>
      <c r="AS157" s="5">
        <f t="shared" si="368"/>
        <v>1.6330847643974305E-3</v>
      </c>
      <c r="AT157" s="5">
        <f t="shared" si="369"/>
        <v>8.0580466750540991E-4</v>
      </c>
      <c r="AU157" s="5">
        <f t="shared" si="370"/>
        <v>2.6506938538616449E-4</v>
      </c>
      <c r="AV157" s="5">
        <f t="shared" si="371"/>
        <v>6.539591594186869E-5</v>
      </c>
      <c r="AW157" s="5">
        <f t="shared" si="372"/>
        <v>3.8857633862608542E-7</v>
      </c>
      <c r="AX157" s="5">
        <f t="shared" si="373"/>
        <v>1.59452757577085E-4</v>
      </c>
      <c r="AY157" s="5">
        <f t="shared" si="374"/>
        <v>1.7511694412801639E-4</v>
      </c>
      <c r="AZ157" s="5">
        <f t="shared" si="375"/>
        <v>9.6159967963896251E-5</v>
      </c>
      <c r="BA157" s="5">
        <f t="shared" si="376"/>
        <v>3.520215013976746E-5</v>
      </c>
      <c r="BB157" s="5">
        <f t="shared" si="377"/>
        <v>9.6650773760240126E-6</v>
      </c>
      <c r="BC157" s="5">
        <f t="shared" si="378"/>
        <v>2.1229094316941245E-6</v>
      </c>
      <c r="BD157" s="5">
        <f t="shared" si="379"/>
        <v>3.0290229596478325E-4</v>
      </c>
      <c r="BE157" s="5">
        <f t="shared" si="380"/>
        <v>2.9891906312234467E-4</v>
      </c>
      <c r="BF157" s="5">
        <f t="shared" si="381"/>
        <v>1.4749410534070165E-4</v>
      </c>
      <c r="BG157" s="5">
        <f t="shared" si="382"/>
        <v>4.8518174971330155E-5</v>
      </c>
      <c r="BH157" s="5">
        <f t="shared" si="383"/>
        <v>1.1970037533589859E-5</v>
      </c>
      <c r="BI157" s="5">
        <f t="shared" si="384"/>
        <v>2.3625257733246004E-6</v>
      </c>
      <c r="BJ157" s="8">
        <f t="shared" si="385"/>
        <v>0.32116007774885968</v>
      </c>
      <c r="BK157" s="8">
        <f t="shared" si="386"/>
        <v>0.30038917255944081</v>
      </c>
      <c r="BL157" s="8">
        <f t="shared" si="387"/>
        <v>0.35096064573125374</v>
      </c>
      <c r="BM157" s="8">
        <f t="shared" si="388"/>
        <v>0.34611639622319512</v>
      </c>
      <c r="BN157" s="8">
        <f t="shared" si="389"/>
        <v>0.6536594852551123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1.3511</v>
      </c>
      <c r="F158">
        <f>VLOOKUP(B158,home!$B$2:$E$405,3,FALSE)</f>
        <v>1.0817000000000001</v>
      </c>
      <c r="G158">
        <f>VLOOKUP(C158,away!$B$2:$E$405,4,FALSE)</f>
        <v>1.0572999999999999</v>
      </c>
      <c r="H158">
        <f>VLOOKUP(A158,away!$A$2:$E$405,3,FALSE)</f>
        <v>1.1908000000000001</v>
      </c>
      <c r="I158">
        <f>VLOOKUP(C158,away!$B$2:$E$405,3,FALSE)</f>
        <v>0.9597</v>
      </c>
      <c r="J158">
        <f>VLOOKUP(B158,home!$B$2:$E$405,4,FALSE)</f>
        <v>0.64600000000000002</v>
      </c>
      <c r="K158" s="3">
        <f t="shared" si="334"/>
        <v>1.5452279530509998</v>
      </c>
      <c r="L158" s="3">
        <f t="shared" si="335"/>
        <v>0.73825575096000007</v>
      </c>
      <c r="M158" s="5">
        <f t="shared" si="336"/>
        <v>0.10192849876469315</v>
      </c>
      <c r="N158" s="5">
        <f t="shared" si="337"/>
        <v>0.1575027655037281</v>
      </c>
      <c r="O158" s="5">
        <f t="shared" si="338"/>
        <v>7.5249300399753971E-2</v>
      </c>
      <c r="P158" s="5">
        <f t="shared" si="339"/>
        <v>0.11627732242523157</v>
      </c>
      <c r="Q158" s="5">
        <f t="shared" si="340"/>
        <v>0.12168883796959874</v>
      </c>
      <c r="R158" s="5">
        <f t="shared" si="341"/>
        <v>2.7776614387917495E-2</v>
      </c>
      <c r="S158" s="5">
        <f t="shared" si="342"/>
        <v>3.3161519776705922E-2</v>
      </c>
      <c r="T158" s="5">
        <f t="shared" si="343"/>
        <v>8.9837484458695882E-2</v>
      </c>
      <c r="U158" s="5">
        <f t="shared" si="344"/>
        <v>4.292120099332869E-2</v>
      </c>
      <c r="V158" s="5">
        <f t="shared" si="345"/>
        <v>4.2033089359677714E-3</v>
      </c>
      <c r="W158" s="5">
        <f t="shared" si="346"/>
        <v>6.2678998001639299E-2</v>
      </c>
      <c r="X158" s="5">
        <f t="shared" si="347"/>
        <v>4.6273130739120559E-2</v>
      </c>
      <c r="Y158" s="5">
        <f t="shared" si="348"/>
        <v>1.7080702441539853E-2</v>
      </c>
      <c r="Z158" s="5">
        <f t="shared" si="349"/>
        <v>6.8354151046927936E-3</v>
      </c>
      <c r="AA158" s="5">
        <f t="shared" si="350"/>
        <v>1.0562274490478328E-2</v>
      </c>
      <c r="AB158" s="5">
        <f t="shared" si="351"/>
        <v>8.1605608952423116E-3</v>
      </c>
      <c r="AC158" s="5">
        <f t="shared" si="352"/>
        <v>2.9968894514519176E-4</v>
      </c>
      <c r="AD158" s="5">
        <f t="shared" si="353"/>
        <v>2.4213334945340205E-2</v>
      </c>
      <c r="AE158" s="5">
        <f t="shared" si="354"/>
        <v>1.7875633773318144E-2</v>
      </c>
      <c r="AF158" s="5">
        <f t="shared" si="355"/>
        <v>6.5983947176034615E-3</v>
      </c>
      <c r="AG158" s="5">
        <f t="shared" si="356"/>
        <v>1.6237676157916145E-3</v>
      </c>
      <c r="AH158" s="5">
        <f t="shared" si="357"/>
        <v>1.2615711278095763E-3</v>
      </c>
      <c r="AI158" s="5">
        <f t="shared" si="358"/>
        <v>1.9494149714534322E-3</v>
      </c>
      <c r="AJ158" s="5">
        <f t="shared" si="359"/>
        <v>1.5061452529929807E-3</v>
      </c>
      <c r="AK158" s="5">
        <f t="shared" si="360"/>
        <v>7.7577924875994134E-4</v>
      </c>
      <c r="AL158" s="5">
        <f t="shared" si="361"/>
        <v>1.3675087350151621E-5</v>
      </c>
      <c r="AM158" s="5">
        <f t="shared" si="362"/>
        <v>7.4830243988252554E-3</v>
      </c>
      <c r="AN158" s="5">
        <f t="shared" si="363"/>
        <v>5.5243857970067416E-3</v>
      </c>
      <c r="AO158" s="5">
        <f t="shared" si="364"/>
        <v>2.039204792580985E-3</v>
      </c>
      <c r="AP158" s="5">
        <f t="shared" si="365"/>
        <v>5.0181822183603556E-4</v>
      </c>
      <c r="AQ158" s="5">
        <f t="shared" si="366"/>
        <v>9.261754705174357E-5</v>
      </c>
      <c r="AR158" s="5">
        <f t="shared" si="367"/>
        <v>1.8627242807010261E-4</v>
      </c>
      <c r="AS158" s="5">
        <f t="shared" si="368"/>
        <v>2.8783336273660419E-4</v>
      </c>
      <c r="AT158" s="5">
        <f t="shared" si="369"/>
        <v>2.2238407896063448E-4</v>
      </c>
      <c r="AU158" s="5">
        <f t="shared" si="370"/>
        <v>1.1454469837449107E-4</v>
      </c>
      <c r="AV158" s="5">
        <f t="shared" si="371"/>
        <v>4.4249417450514765E-5</v>
      </c>
      <c r="AW158" s="5">
        <f t="shared" si="372"/>
        <v>4.333382279075226E-7</v>
      </c>
      <c r="AX158" s="5">
        <f t="shared" si="373"/>
        <v>1.927163079071238E-3</v>
      </c>
      <c r="AY158" s="5">
        <f t="shared" si="374"/>
        <v>1.4227392261621228E-3</v>
      </c>
      <c r="AZ158" s="5">
        <f t="shared" si="375"/>
        <v>5.2517270791528354E-4</v>
      </c>
      <c r="BA158" s="5">
        <f t="shared" si="376"/>
        <v>1.2923725728856487E-4</v>
      </c>
      <c r="BB158" s="5">
        <f t="shared" si="377"/>
        <v>2.3852537107895044E-5</v>
      </c>
      <c r="BC158" s="5">
        <f t="shared" si="378"/>
        <v>3.5218545389780653E-6</v>
      </c>
      <c r="BD158" s="5">
        <f t="shared" si="379"/>
        <v>2.2919448544672693E-5</v>
      </c>
      <c r="BE158" s="5">
        <f t="shared" si="380"/>
        <v>3.5415772559742293E-5</v>
      </c>
      <c r="BF158" s="5">
        <f t="shared" si="381"/>
        <v>2.7362720869105185E-5</v>
      </c>
      <c r="BG158" s="5">
        <f t="shared" si="382"/>
        <v>1.4093880386157763E-5</v>
      </c>
      <c r="BH158" s="5">
        <f t="shared" si="383"/>
        <v>5.4445644849120502E-6</v>
      </c>
      <c r="BI158" s="5">
        <f t="shared" si="384"/>
        <v>1.6826186468549632E-6</v>
      </c>
      <c r="BJ158" s="8">
        <f t="shared" si="385"/>
        <v>0.56504578758576074</v>
      </c>
      <c r="BK158" s="8">
        <f t="shared" si="386"/>
        <v>0.25730675316125584</v>
      </c>
      <c r="BL158" s="8">
        <f t="shared" si="387"/>
        <v>0.17112506475882056</v>
      </c>
      <c r="BM158" s="8">
        <f t="shared" si="388"/>
        <v>0.3984673752716727</v>
      </c>
      <c r="BN158" s="8">
        <f t="shared" si="389"/>
        <v>0.60042333945092297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1.4576</v>
      </c>
      <c r="F160">
        <f>VLOOKUP(B160,home!$B$2:$E$405,3,FALSE)</f>
        <v>1.3721000000000001</v>
      </c>
      <c r="G160">
        <f>VLOOKUP(C160,away!$B$2:$E$405,4,FALSE)</f>
        <v>1.5436000000000001</v>
      </c>
      <c r="H160">
        <f>VLOOKUP(A160,away!$A$2:$E$405,3,FALSE)</f>
        <v>1.1355999999999999</v>
      </c>
      <c r="I160">
        <f>VLOOKUP(C160,away!$B$2:$E$405,3,FALSE)</f>
        <v>1.1007</v>
      </c>
      <c r="J160">
        <f>VLOOKUP(B160,home!$B$2:$E$405,4,FALSE)</f>
        <v>0.58709999999999996</v>
      </c>
      <c r="K160" s="3">
        <f t="shared" si="334"/>
        <v>3.0871582610560004</v>
      </c>
      <c r="L160" s="3">
        <f t="shared" si="335"/>
        <v>0.73384853353199997</v>
      </c>
      <c r="M160" s="5">
        <f t="shared" si="336"/>
        <v>2.190573521266281E-2</v>
      </c>
      <c r="N160" s="5">
        <f t="shared" si="337"/>
        <v>6.7626471426277313E-2</v>
      </c>
      <c r="O160" s="5">
        <f t="shared" si="338"/>
        <v>1.6075491661752896E-2</v>
      </c>
      <c r="P160" s="5">
        <f t="shared" si="339"/>
        <v>4.9627586884117308E-2</v>
      </c>
      <c r="Q160" s="5">
        <f t="shared" si="340"/>
        <v>0.10438680996484979</v>
      </c>
      <c r="R160" s="5">
        <f t="shared" si="341"/>
        <v>5.8984879908916274E-3</v>
      </c>
      <c r="S160" s="5">
        <f t="shared" si="342"/>
        <v>2.8107905943701352E-2</v>
      </c>
      <c r="T160" s="5">
        <f t="shared" si="343"/>
        <v>7.66041074127886E-2</v>
      </c>
      <c r="U160" s="5">
        <f t="shared" si="344"/>
        <v>1.8209565928820698E-2</v>
      </c>
      <c r="V160" s="5">
        <f t="shared" si="345"/>
        <v>7.0754050420005783E-3</v>
      </c>
      <c r="W160" s="5">
        <f t="shared" si="346"/>
        <v>0.1074195342427563</v>
      </c>
      <c r="X160" s="5">
        <f t="shared" si="347"/>
        <v>7.8829667676737172E-2</v>
      </c>
      <c r="Y160" s="5">
        <f t="shared" si="348"/>
        <v>2.8924518011694232E-2</v>
      </c>
      <c r="Z160" s="5">
        <f t="shared" si="349"/>
        <v>1.4428655873906448E-3</v>
      </c>
      <c r="AA160" s="5">
        <f t="shared" si="350"/>
        <v>4.4543544177064473E-3</v>
      </c>
      <c r="AB160" s="5">
        <f t="shared" si="351"/>
        <v>6.8756485191468755E-3</v>
      </c>
      <c r="AC160" s="5">
        <f t="shared" si="352"/>
        <v>1.00183603475686E-3</v>
      </c>
      <c r="AD160" s="5">
        <f t="shared" si="353"/>
        <v>8.2905275634078249E-2</v>
      </c>
      <c r="AE160" s="5">
        <f t="shared" si="354"/>
        <v>6.0839914946134582E-2</v>
      </c>
      <c r="AF160" s="5">
        <f t="shared" si="355"/>
        <v>2.2323641181716231E-2</v>
      </c>
      <c r="AG160" s="5">
        <f t="shared" si="356"/>
        <v>5.4607237814323405E-3</v>
      </c>
      <c r="AH160" s="5">
        <f t="shared" si="357"/>
        <v>2.6471119884760309E-4</v>
      </c>
      <c r="AI160" s="5">
        <f t="shared" si="358"/>
        <v>8.1720536431641546E-4</v>
      </c>
      <c r="AJ160" s="5">
        <f t="shared" si="359"/>
        <v>1.2614211457143503E-3</v>
      </c>
      <c r="AK160" s="5">
        <f t="shared" si="360"/>
        <v>1.2980689035542606E-3</v>
      </c>
      <c r="AL160" s="5">
        <f t="shared" si="361"/>
        <v>9.0786644457923124E-5</v>
      </c>
      <c r="AM160" s="5">
        <f t="shared" si="362"/>
        <v>5.1188341311773876E-2</v>
      </c>
      <c r="AN160" s="5">
        <f t="shared" si="363"/>
        <v>3.7564489205580753E-2</v>
      </c>
      <c r="AO160" s="5">
        <f t="shared" si="364"/>
        <v>1.3783322658197036E-2</v>
      </c>
      <c r="AP160" s="5">
        <f t="shared" si="365"/>
        <v>3.3716237066387612E-3</v>
      </c>
      <c r="AQ160" s="5">
        <f t="shared" si="366"/>
        <v>6.185652781846452E-4</v>
      </c>
      <c r="AR160" s="5">
        <f t="shared" si="367"/>
        <v>3.8851585016762238E-5</v>
      </c>
      <c r="AS160" s="5">
        <f t="shared" si="368"/>
        <v>1.1994099163961708E-4</v>
      </c>
      <c r="AT160" s="5">
        <f t="shared" si="369"/>
        <v>1.8513841158974628E-4</v>
      </c>
      <c r="AU160" s="5">
        <f t="shared" si="370"/>
        <v>1.9051719225935708E-4</v>
      </c>
      <c r="AV160" s="5">
        <f t="shared" si="371"/>
        <v>1.4703918098916713E-4</v>
      </c>
      <c r="AW160" s="5">
        <f t="shared" si="372"/>
        <v>5.7132705228068264E-6</v>
      </c>
      <c r="AX160" s="5">
        <f t="shared" si="373"/>
        <v>2.6337751791732821E-2</v>
      </c>
      <c r="AY160" s="5">
        <f t="shared" si="374"/>
        <v>1.9327920528892935E-2</v>
      </c>
      <c r="AZ160" s="5">
        <f t="shared" si="375"/>
        <v>7.0918830681755583E-3</v>
      </c>
      <c r="BA160" s="5">
        <f t="shared" si="376"/>
        <v>1.7347893298536848E-3</v>
      </c>
      <c r="BB160" s="5">
        <f t="shared" si="377"/>
        <v>3.1826815142502185E-4</v>
      </c>
      <c r="BC160" s="5">
        <f t="shared" si="378"/>
        <v>4.6712123238638569E-5</v>
      </c>
      <c r="BD160" s="5">
        <f t="shared" si="379"/>
        <v>4.7518631149907965E-6</v>
      </c>
      <c r="BE160" s="5">
        <f t="shared" si="380"/>
        <v>1.4669753470851137E-5</v>
      </c>
      <c r="BF160" s="5">
        <f t="shared" si="381"/>
        <v>2.2643925307596515E-5</v>
      </c>
      <c r="BG160" s="5">
        <f t="shared" si="382"/>
        <v>2.3301793692027207E-5</v>
      </c>
      <c r="BH160" s="5">
        <f t="shared" si="383"/>
        <v>1.7984081223441095E-5</v>
      </c>
      <c r="BI160" s="5">
        <f t="shared" si="384"/>
        <v>1.1103940983289654E-5</v>
      </c>
      <c r="BJ160" s="8">
        <f t="shared" si="385"/>
        <v>0.79670433143215857</v>
      </c>
      <c r="BK160" s="8">
        <f t="shared" si="386"/>
        <v>0.12713717629058977</v>
      </c>
      <c r="BL160" s="8">
        <f t="shared" si="387"/>
        <v>5.5930897850038033E-2</v>
      </c>
      <c r="BM160" s="8">
        <f t="shared" si="388"/>
        <v>0.69637248076125491</v>
      </c>
      <c r="BN160" s="8">
        <f t="shared" si="389"/>
        <v>0.26552058314055177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1.2811999999999999</v>
      </c>
      <c r="F161">
        <f>VLOOKUP(B161,home!$B$2:$E$405,3,FALSE)</f>
        <v>0.78049999999999997</v>
      </c>
      <c r="G161">
        <f>VLOOKUP(C161,away!$B$2:$E$405,4,FALSE)</f>
        <v>0.58540000000000003</v>
      </c>
      <c r="H161">
        <f>VLOOKUP(A161,away!$A$2:$E$405,3,FALSE)</f>
        <v>0.82809999999999995</v>
      </c>
      <c r="I161">
        <f>VLOOKUP(C161,away!$B$2:$E$405,3,FALSE)</f>
        <v>1.2076</v>
      </c>
      <c r="J161">
        <f>VLOOKUP(B161,home!$B$2:$E$405,4,FALSE)</f>
        <v>1.5095000000000001</v>
      </c>
      <c r="K161" s="3">
        <f t="shared" si="334"/>
        <v>0.58538630163999994</v>
      </c>
      <c r="L161" s="3">
        <f t="shared" si="335"/>
        <v>1.5095204688199999</v>
      </c>
      <c r="M161" s="5">
        <f t="shared" si="336"/>
        <v>0.12308171797103565</v>
      </c>
      <c r="N161" s="5">
        <f t="shared" si="337"/>
        <v>7.2050351682562075E-2</v>
      </c>
      <c r="O161" s="5">
        <f t="shared" si="338"/>
        <v>0.18579437261480874</v>
      </c>
      <c r="P161" s="5">
        <f t="shared" si="339"/>
        <v>0.10876148065050698</v>
      </c>
      <c r="Q161" s="5">
        <f t="shared" si="340"/>
        <v>2.1088644451658176E-2</v>
      </c>
      <c r="R161" s="5">
        <f t="shared" si="341"/>
        <v>0.14023020422681193</v>
      </c>
      <c r="S161" s="5">
        <f t="shared" si="342"/>
        <v>2.4026841411318067E-2</v>
      </c>
      <c r="T161" s="5">
        <f t="shared" si="343"/>
        <v>3.1833740459445342E-2</v>
      </c>
      <c r="U161" s="5">
        <f t="shared" si="344"/>
        <v>8.2088840630555326E-2</v>
      </c>
      <c r="V161" s="5">
        <f t="shared" si="345"/>
        <v>2.359042332315279E-3</v>
      </c>
      <c r="W161" s="5">
        <f t="shared" si="346"/>
        <v>4.1150011940523619E-3</v>
      </c>
      <c r="X161" s="5">
        <f t="shared" si="347"/>
        <v>6.2116785316407809E-3</v>
      </c>
      <c r="Y161" s="5">
        <f t="shared" si="348"/>
        <v>4.6883279446207609E-3</v>
      </c>
      <c r="Z161" s="5">
        <f t="shared" si="349"/>
        <v>7.0560121209060495E-2</v>
      </c>
      <c r="AA161" s="5">
        <f t="shared" si="350"/>
        <v>4.1304928397842049E-2</v>
      </c>
      <c r="AB161" s="5">
        <f t="shared" si="351"/>
        <v>1.208966963715888E-2</v>
      </c>
      <c r="AC161" s="5">
        <f t="shared" si="352"/>
        <v>1.3028586881614159E-4</v>
      </c>
      <c r="AD161" s="5">
        <f t="shared" si="353"/>
        <v>6.0221633255762394E-4</v>
      </c>
      <c r="AE161" s="5">
        <f t="shared" si="354"/>
        <v>9.0905788065344547E-4</v>
      </c>
      <c r="AF161" s="5">
        <f t="shared" si="355"/>
        <v>6.861207390942523E-4</v>
      </c>
      <c r="AG161" s="5">
        <f t="shared" si="356"/>
        <v>3.4523776658156025E-4</v>
      </c>
      <c r="AH161" s="5">
        <f t="shared" si="357"/>
        <v>2.6627986811874248E-2</v>
      </c>
      <c r="AI161" s="5">
        <f t="shared" si="358"/>
        <v>1.558765871992176E-2</v>
      </c>
      <c r="AJ161" s="5">
        <f t="shared" si="359"/>
        <v>4.5624009446407461E-3</v>
      </c>
      <c r="AK161" s="5">
        <f t="shared" si="360"/>
        <v>8.9025567186069637E-4</v>
      </c>
      <c r="AL161" s="5">
        <f t="shared" si="361"/>
        <v>4.6050978923176489E-6</v>
      </c>
      <c r="AM161" s="5">
        <f t="shared" si="362"/>
        <v>7.0505838340622389E-5</v>
      </c>
      <c r="AN161" s="5">
        <f t="shared" si="363"/>
        <v>1.0643000614648344E-4</v>
      </c>
      <c r="AO161" s="5">
        <f t="shared" si="364"/>
        <v>8.0329136387377584E-5</v>
      </c>
      <c r="AP161" s="5">
        <f t="shared" si="365"/>
        <v>4.0419491873126641E-5</v>
      </c>
      <c r="AQ161" s="5">
        <f t="shared" si="366"/>
        <v>1.5253512580447073E-5</v>
      </c>
      <c r="AR161" s="5">
        <f t="shared" si="367"/>
        <v>8.0390982271986433E-3</v>
      </c>
      <c r="AS161" s="5">
        <f t="shared" si="368"/>
        <v>4.7059779797404937E-3</v>
      </c>
      <c r="AT161" s="5">
        <f t="shared" si="369"/>
        <v>1.3774075225797828E-3</v>
      </c>
      <c r="AU161" s="5">
        <f t="shared" si="370"/>
        <v>2.6877183183136465E-4</v>
      </c>
      <c r="AV161" s="5">
        <f t="shared" si="371"/>
        <v>3.9333837155192639E-5</v>
      </c>
      <c r="AW161" s="5">
        <f t="shared" si="372"/>
        <v>1.1303629851358427E-7</v>
      </c>
      <c r="AX161" s="5">
        <f t="shared" si="373"/>
        <v>6.8788586583741032E-6</v>
      </c>
      <c r="AY161" s="5">
        <f t="shared" si="374"/>
        <v>1.0383777946935392E-5</v>
      </c>
      <c r="AZ161" s="5">
        <f t="shared" si="375"/>
        <v>7.8372626772903446E-6</v>
      </c>
      <c r="BA161" s="5">
        <f t="shared" si="376"/>
        <v>3.9435028102962695E-6</v>
      </c>
      <c r="BB161" s="5">
        <f t="shared" si="377"/>
        <v>1.4881995527478527E-6</v>
      </c>
      <c r="BC161" s="5">
        <f t="shared" si="378"/>
        <v>4.4929353731233084E-7</v>
      </c>
      <c r="BD161" s="5">
        <f t="shared" si="379"/>
        <v>2.0225305541351538E-3</v>
      </c>
      <c r="BE161" s="5">
        <f t="shared" si="380"/>
        <v>1.1839616810390774E-3</v>
      </c>
      <c r="BF161" s="5">
        <f t="shared" si="381"/>
        <v>3.4653747487347134E-4</v>
      </c>
      <c r="BG161" s="5">
        <f t="shared" si="382"/>
        <v>6.7619430265281931E-5</v>
      </c>
      <c r="BH161" s="5">
        <f t="shared" si="383"/>
        <v>9.8958720504993179E-6</v>
      </c>
      <c r="BI161" s="5">
        <f t="shared" si="384"/>
        <v>1.1585815882288881E-6</v>
      </c>
      <c r="BJ161" s="8">
        <f t="shared" si="385"/>
        <v>0.14287429586337741</v>
      </c>
      <c r="BK161" s="8">
        <f t="shared" si="386"/>
        <v>0.25837435710983131</v>
      </c>
      <c r="BL161" s="8">
        <f t="shared" si="387"/>
        <v>0.52723861064793143</v>
      </c>
      <c r="BM161" s="8">
        <f t="shared" si="388"/>
        <v>0.34803034249116876</v>
      </c>
      <c r="BN161" s="8">
        <f t="shared" si="389"/>
        <v>0.65100677159738352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1.2811999999999999</v>
      </c>
      <c r="F162">
        <f>VLOOKUP(B162,home!$B$2:$E$405,3,FALSE)</f>
        <v>1.1708000000000001</v>
      </c>
      <c r="G162">
        <f>VLOOKUP(C162,away!$B$2:$E$405,4,FALSE)</f>
        <v>2.0293000000000001</v>
      </c>
      <c r="H162">
        <f>VLOOKUP(A162,away!$A$2:$E$405,3,FALSE)</f>
        <v>0.82809999999999995</v>
      </c>
      <c r="I162">
        <f>VLOOKUP(C162,away!$B$2:$E$405,3,FALSE)</f>
        <v>0.72460000000000002</v>
      </c>
      <c r="J162">
        <f>VLOOKUP(B162,home!$B$2:$E$405,4,FALSE)</f>
        <v>1.8113999999999999</v>
      </c>
      <c r="K162" s="3">
        <f t="shared" si="334"/>
        <v>3.0440087685279997</v>
      </c>
      <c r="L162" s="3">
        <f t="shared" si="335"/>
        <v>1.0869147383639999</v>
      </c>
      <c r="M162" s="5">
        <f t="shared" si="336"/>
        <v>1.6068033029303905E-2</v>
      </c>
      <c r="N162" s="5">
        <f t="shared" si="337"/>
        <v>4.8911233434198606E-2</v>
      </c>
      <c r="O162" s="5">
        <f t="shared" si="338"/>
        <v>1.7464581916069963E-2</v>
      </c>
      <c r="P162" s="5">
        <f t="shared" si="339"/>
        <v>5.3162340491192506E-2</v>
      </c>
      <c r="Q162" s="5">
        <f t="shared" si="340"/>
        <v>7.4443111726610237E-2</v>
      </c>
      <c r="R162" s="5">
        <f t="shared" si="341"/>
        <v>9.4912557419709123E-3</v>
      </c>
      <c r="S162" s="5">
        <f t="shared" si="342"/>
        <v>4.3972937467628599E-2</v>
      </c>
      <c r="T162" s="5">
        <f t="shared" si="343"/>
        <v>8.091331530533058E-2</v>
      </c>
      <c r="U162" s="5">
        <f t="shared" si="344"/>
        <v>2.8891465702901187E-2</v>
      </c>
      <c r="V162" s="5">
        <f t="shared" si="345"/>
        <v>1.6165321471856741E-2</v>
      </c>
      <c r="W162" s="5">
        <f t="shared" si="346"/>
        <v>7.5535161617437022E-2</v>
      </c>
      <c r="X162" s="5">
        <f t="shared" si="347"/>
        <v>8.2100280426699007E-2</v>
      </c>
      <c r="Y162" s="5">
        <f t="shared" si="348"/>
        <v>4.4618002409798282E-2</v>
      </c>
      <c r="Z162" s="5">
        <f t="shared" si="349"/>
        <v>3.4387285838433758E-3</v>
      </c>
      <c r="AA162" s="5">
        <f t="shared" si="350"/>
        <v>1.0467519961807108E-2</v>
      </c>
      <c r="AB162" s="5">
        <f t="shared" si="351"/>
        <v>1.5931611274241357E-2</v>
      </c>
      <c r="AC162" s="5">
        <f t="shared" si="352"/>
        <v>3.3427641807071856E-3</v>
      </c>
      <c r="AD162" s="5">
        <f t="shared" si="353"/>
        <v>5.7482423573914483E-2</v>
      </c>
      <c r="AE162" s="5">
        <f t="shared" si="354"/>
        <v>6.2478493379369879E-2</v>
      </c>
      <c r="AF162" s="5">
        <f t="shared" si="355"/>
        <v>3.3954397642407354E-2</v>
      </c>
      <c r="AG162" s="5">
        <f t="shared" si="356"/>
        <v>1.2301845076601469E-2</v>
      </c>
      <c r="AH162" s="5">
        <f t="shared" si="357"/>
        <v>9.3440119475323238E-4</v>
      </c>
      <c r="AI162" s="5">
        <f t="shared" si="358"/>
        <v>2.8443254301518789E-3</v>
      </c>
      <c r="AJ162" s="5">
        <f t="shared" si="359"/>
        <v>4.3290757749647477E-3</v>
      </c>
      <c r="AK162" s="5">
        <f t="shared" si="360"/>
        <v>4.3925815395382791E-3</v>
      </c>
      <c r="AL162" s="5">
        <f t="shared" si="361"/>
        <v>4.4239184032649777E-4</v>
      </c>
      <c r="AM162" s="5">
        <f t="shared" si="362"/>
        <v>3.4995400279047267E-2</v>
      </c>
      <c r="AN162" s="5">
        <f t="shared" si="363"/>
        <v>3.8037016338244106E-2</v>
      </c>
      <c r="AO162" s="5">
        <f t="shared" si="364"/>
        <v>2.067149683071489E-2</v>
      </c>
      <c r="AP162" s="5">
        <f t="shared" si="365"/>
        <v>7.4893848564495762E-3</v>
      </c>
      <c r="AQ162" s="5">
        <f t="shared" si="366"/>
        <v>2.035080695438798E-3</v>
      </c>
      <c r="AR162" s="5">
        <f t="shared" si="367"/>
        <v>2.0312288602444375E-4</v>
      </c>
      <c r="AS162" s="5">
        <f t="shared" si="368"/>
        <v>6.1830784614712038E-4</v>
      </c>
      <c r="AT162" s="5">
        <f t="shared" si="369"/>
        <v>9.4106725266074808E-4</v>
      </c>
      <c r="AU162" s="5">
        <f t="shared" si="370"/>
        <v>9.5487232295795709E-4</v>
      </c>
      <c r="AV162" s="5">
        <f t="shared" si="371"/>
        <v>7.2665993097718038E-4</v>
      </c>
      <c r="AW162" s="5">
        <f t="shared" si="372"/>
        <v>4.0657997436882479E-5</v>
      </c>
      <c r="AX162" s="5">
        <f t="shared" si="373"/>
        <v>1.775438421792784E-2</v>
      </c>
      <c r="AY162" s="5">
        <f t="shared" si="374"/>
        <v>1.9297501877042968E-2</v>
      </c>
      <c r="AZ162" s="5">
        <f t="shared" si="375"/>
        <v>1.0487369601882476E-2</v>
      </c>
      <c r="BA162" s="5">
        <f t="shared" si="376"/>
        <v>3.7996255289855529E-3</v>
      </c>
      <c r="BB162" s="5">
        <f t="shared" si="377"/>
        <v>1.0324672469296265E-3</v>
      </c>
      <c r="BC162" s="5">
        <f t="shared" si="378"/>
        <v>2.2444077351318291E-4</v>
      </c>
      <c r="BD162" s="5">
        <f t="shared" si="379"/>
        <v>3.6796209753166467E-5</v>
      </c>
      <c r="BE162" s="5">
        <f t="shared" si="380"/>
        <v>1.1200798513723424E-4</v>
      </c>
      <c r="BF162" s="5">
        <f t="shared" si="381"/>
        <v>1.704766444514475E-4</v>
      </c>
      <c r="BG162" s="5">
        <f t="shared" si="382"/>
        <v>1.7297746684647873E-4</v>
      </c>
      <c r="BH162" s="5">
        <f t="shared" si="383"/>
        <v>1.3163623145961067E-4</v>
      </c>
      <c r="BI162" s="5">
        <f t="shared" si="384"/>
        <v>8.0140368563807256E-5</v>
      </c>
      <c r="BJ162" s="8">
        <f t="shared" si="385"/>
        <v>0.72856243283854316</v>
      </c>
      <c r="BK162" s="8">
        <f t="shared" si="386"/>
        <v>0.15245129035805838</v>
      </c>
      <c r="BL162" s="8">
        <f t="shared" si="387"/>
        <v>9.889488368137786E-2</v>
      </c>
      <c r="BM162" s="8">
        <f t="shared" si="388"/>
        <v>0.74454993524287061</v>
      </c>
      <c r="BN162" s="8">
        <f t="shared" si="389"/>
        <v>0.2195405563393461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1.4286000000000001</v>
      </c>
      <c r="F163">
        <f>VLOOKUP(B163,home!$B$2:$E$405,3,FALSE)</f>
        <v>1.1666000000000001</v>
      </c>
      <c r="G163">
        <f>VLOOKUP(C163,away!$B$2:$E$405,4,FALSE)</f>
        <v>0.7</v>
      </c>
      <c r="H163">
        <f>VLOOKUP(A163,away!$A$2:$E$405,3,FALSE)</f>
        <v>1.25</v>
      </c>
      <c r="I163">
        <f>VLOOKUP(C163,away!$B$2:$E$405,3,FALSE)</f>
        <v>0.8</v>
      </c>
      <c r="J163">
        <f>VLOOKUP(B163,home!$B$2:$E$405,4,FALSE)</f>
        <v>1.0667</v>
      </c>
      <c r="K163" s="3">
        <f t="shared" si="334"/>
        <v>1.1666233320000001</v>
      </c>
      <c r="L163" s="3">
        <f t="shared" si="335"/>
        <v>1.0667</v>
      </c>
      <c r="M163" s="5">
        <f t="shared" si="336"/>
        <v>0.10717167060654835</v>
      </c>
      <c r="N163" s="5">
        <f t="shared" si="337"/>
        <v>0.12502897145901795</v>
      </c>
      <c r="O163" s="5">
        <f t="shared" si="338"/>
        <v>0.11432002103600512</v>
      </c>
      <c r="P163" s="5">
        <f t="shared" si="339"/>
        <v>0.13336840385533441</v>
      </c>
      <c r="Q163" s="5">
        <f t="shared" si="340"/>
        <v>7.2930857640026228E-2</v>
      </c>
      <c r="R163" s="5">
        <f t="shared" si="341"/>
        <v>6.0972583219553324E-2</v>
      </c>
      <c r="S163" s="5">
        <f t="shared" si="342"/>
        <v>4.1492147706225918E-2</v>
      </c>
      <c r="T163" s="5">
        <f t="shared" si="343"/>
        <v>7.7795345844615962E-2</v>
      </c>
      <c r="U163" s="5">
        <f t="shared" si="344"/>
        <v>7.11320381962426E-2</v>
      </c>
      <c r="V163" s="5">
        <f t="shared" si="345"/>
        <v>5.7371520340428091E-3</v>
      </c>
      <c r="W163" s="5">
        <f t="shared" si="346"/>
        <v>2.8360946715208335E-2</v>
      </c>
      <c r="X163" s="5">
        <f t="shared" si="347"/>
        <v>3.0252621861112727E-2</v>
      </c>
      <c r="Y163" s="5">
        <f t="shared" si="348"/>
        <v>1.6135235869624471E-2</v>
      </c>
      <c r="Z163" s="5">
        <f t="shared" si="349"/>
        <v>2.1679818173432511E-2</v>
      </c>
      <c r="AA163" s="5">
        <f t="shared" si="350"/>
        <v>2.5292181714644001E-2</v>
      </c>
      <c r="AB163" s="5">
        <f t="shared" si="351"/>
        <v>1.4753224652743731E-2</v>
      </c>
      <c r="AC163" s="5">
        <f t="shared" si="352"/>
        <v>4.4622030542516974E-4</v>
      </c>
      <c r="AD163" s="5">
        <f t="shared" si="353"/>
        <v>8.2716355388927076E-3</v>
      </c>
      <c r="AE163" s="5">
        <f t="shared" si="354"/>
        <v>8.8233536293368508E-3</v>
      </c>
      <c r="AF163" s="5">
        <f t="shared" si="355"/>
        <v>4.7059356582068081E-3</v>
      </c>
      <c r="AG163" s="5">
        <f t="shared" si="356"/>
        <v>1.6732738555364011E-3</v>
      </c>
      <c r="AH163" s="5">
        <f t="shared" si="357"/>
        <v>5.7814655114001145E-3</v>
      </c>
      <c r="AI163" s="5">
        <f t="shared" si="358"/>
        <v>6.7447925587526877E-3</v>
      </c>
      <c r="AJ163" s="5">
        <f t="shared" si="359"/>
        <v>3.9343161842704342E-3</v>
      </c>
      <c r="AK163" s="5">
        <f t="shared" si="360"/>
        <v>1.5299550186783659E-3</v>
      </c>
      <c r="AL163" s="5">
        <f t="shared" si="361"/>
        <v>2.2211724260929219E-5</v>
      </c>
      <c r="AM163" s="5">
        <f t="shared" si="362"/>
        <v>1.9299766026945222E-3</v>
      </c>
      <c r="AN163" s="5">
        <f t="shared" si="363"/>
        <v>2.0587060420942465E-3</v>
      </c>
      <c r="AO163" s="5">
        <f t="shared" si="364"/>
        <v>1.0980108675509664E-3</v>
      </c>
      <c r="AP163" s="5">
        <f t="shared" si="365"/>
        <v>3.9041606413887199E-4</v>
      </c>
      <c r="AQ163" s="5">
        <f t="shared" si="366"/>
        <v>1.0411420390423368E-4</v>
      </c>
      <c r="AR163" s="5">
        <f t="shared" si="367"/>
        <v>1.2334178522021009E-3</v>
      </c>
      <c r="AS163" s="5">
        <f t="shared" si="368"/>
        <v>1.4389340444842988E-3</v>
      </c>
      <c r="AT163" s="5">
        <f t="shared" si="369"/>
        <v>8.393470147522547E-4</v>
      </c>
      <c r="AU163" s="5">
        <f t="shared" si="370"/>
        <v>3.2640060368484269E-4</v>
      </c>
      <c r="AV163" s="5">
        <f t="shared" si="371"/>
        <v>9.5196639959405741E-5</v>
      </c>
      <c r="AW163" s="5">
        <f t="shared" si="372"/>
        <v>7.6780816412201981E-7</v>
      </c>
      <c r="AX163" s="5">
        <f t="shared" si="373"/>
        <v>3.7525928915292049E-4</v>
      </c>
      <c r="AY163" s="5">
        <f t="shared" si="374"/>
        <v>4.002890837394202E-4</v>
      </c>
      <c r="AZ163" s="5">
        <f t="shared" si="375"/>
        <v>2.1349418281241974E-4</v>
      </c>
      <c r="BA163" s="5">
        <f t="shared" si="376"/>
        <v>7.5911414935336062E-5</v>
      </c>
      <c r="BB163" s="5">
        <f t="shared" si="377"/>
        <v>2.0243676577880742E-5</v>
      </c>
      <c r="BC163" s="5">
        <f t="shared" si="378"/>
        <v>4.3187859611250791E-6</v>
      </c>
      <c r="BD163" s="5">
        <f t="shared" si="379"/>
        <v>2.1928113715733005E-4</v>
      </c>
      <c r="BE163" s="5">
        <f t="shared" si="380"/>
        <v>2.5581849087523347E-4</v>
      </c>
      <c r="BF163" s="5">
        <f t="shared" si="381"/>
        <v>1.4922191010603828E-4</v>
      </c>
      <c r="BG163" s="5">
        <f t="shared" si="382"/>
        <v>5.8028587325103585E-5</v>
      </c>
      <c r="BH163" s="5">
        <f t="shared" si="383"/>
        <v>1.6924375974116341E-5</v>
      </c>
      <c r="BI163" s="5">
        <f t="shared" si="384"/>
        <v>3.9488743781888642E-6</v>
      </c>
      <c r="BJ163" s="8">
        <f t="shared" si="385"/>
        <v>0.3806489182851403</v>
      </c>
      <c r="BK163" s="8">
        <f t="shared" si="386"/>
        <v>0.28863809531557694</v>
      </c>
      <c r="BL163" s="8">
        <f t="shared" si="387"/>
        <v>0.30909709762318938</v>
      </c>
      <c r="BM163" s="8">
        <f t="shared" si="388"/>
        <v>0.38587190030527851</v>
      </c>
      <c r="BN163" s="8">
        <f t="shared" si="389"/>
        <v>0.61379250781648542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1.4861</v>
      </c>
      <c r="F164">
        <f>VLOOKUP(B164,home!$B$2:$E$405,3,FALSE)</f>
        <v>1.1438999999999999</v>
      </c>
      <c r="G164">
        <f>VLOOKUP(C164,away!$B$2:$E$405,4,FALSE)</f>
        <v>0.8075</v>
      </c>
      <c r="H164">
        <f>VLOOKUP(A164,away!$A$2:$E$405,3,FALSE)</f>
        <v>1.0625</v>
      </c>
      <c r="I164">
        <f>VLOOKUP(C164,away!$B$2:$E$405,3,FALSE)</f>
        <v>0.65880000000000005</v>
      </c>
      <c r="J164">
        <f>VLOOKUP(B164,home!$B$2:$E$405,4,FALSE)</f>
        <v>0.47060000000000002</v>
      </c>
      <c r="K164" s="3">
        <f t="shared" si="334"/>
        <v>1.3727094554249999</v>
      </c>
      <c r="L164" s="3">
        <f t="shared" si="335"/>
        <v>0.32940823499999999</v>
      </c>
      <c r="M164" s="5">
        <f t="shared" si="336"/>
        <v>0.18229706624646708</v>
      </c>
      <c r="N164" s="5">
        <f t="shared" si="337"/>
        <v>0.25024090653276299</v>
      </c>
      <c r="O164" s="5">
        <f t="shared" si="338"/>
        <v>6.0050154837926792E-2</v>
      </c>
      <c r="P164" s="5">
        <f t="shared" si="339"/>
        <v>8.2431415345757417E-2</v>
      </c>
      <c r="Q164" s="5">
        <f t="shared" si="340"/>
        <v>0.1717540292658237</v>
      </c>
      <c r="R164" s="5">
        <f t="shared" si="341"/>
        <v>9.8905077583190896E-3</v>
      </c>
      <c r="S164" s="5">
        <f t="shared" si="342"/>
        <v>9.3184964188040773E-3</v>
      </c>
      <c r="T164" s="5">
        <f t="shared" si="343"/>
        <v>5.6577191634593328E-2</v>
      </c>
      <c r="U164" s="5">
        <f t="shared" si="344"/>
        <v>1.3576793518798935E-2</v>
      </c>
      <c r="V164" s="5">
        <f t="shared" si="345"/>
        <v>4.6818383038952271E-4</v>
      </c>
      <c r="W164" s="5">
        <f t="shared" si="346"/>
        <v>7.8589459993512759E-2</v>
      </c>
      <c r="X164" s="5">
        <f t="shared" si="347"/>
        <v>2.5888015306066145E-2</v>
      </c>
      <c r="Y164" s="5">
        <f t="shared" si="348"/>
        <v>4.2638627148121177E-3</v>
      </c>
      <c r="Z164" s="5">
        <f t="shared" si="349"/>
        <v>1.0860049013072326E-3</v>
      </c>
      <c r="AA164" s="5">
        <f t="shared" si="350"/>
        <v>1.4907691966623323E-3</v>
      </c>
      <c r="AB164" s="5">
        <f t="shared" si="351"/>
        <v>1.0231964860573574E-3</v>
      </c>
      <c r="AC164" s="5">
        <f t="shared" si="352"/>
        <v>1.3231512914485243E-5</v>
      </c>
      <c r="AD164" s="5">
        <f t="shared" si="353"/>
        <v>2.6970123707459947E-2</v>
      </c>
      <c r="AE164" s="5">
        <f t="shared" si="354"/>
        <v>8.8841808482060369E-3</v>
      </c>
      <c r="AF164" s="5">
        <f t="shared" si="355"/>
        <v>1.463261166314177E-3</v>
      </c>
      <c r="AG164" s="5">
        <f t="shared" si="356"/>
        <v>1.6067009271319819E-4</v>
      </c>
      <c r="AH164" s="5">
        <f t="shared" si="357"/>
        <v>8.9434739435241171E-5</v>
      </c>
      <c r="AI164" s="5">
        <f t="shared" si="358"/>
        <v>1.2276791246622668E-4</v>
      </c>
      <c r="AJ164" s="5">
        <f t="shared" si="359"/>
        <v>8.4262337132589045E-5</v>
      </c>
      <c r="AK164" s="5">
        <f t="shared" si="360"/>
        <v>3.8555902306038012E-5</v>
      </c>
      <c r="AL164" s="5">
        <f t="shared" si="361"/>
        <v>2.3932197246269694E-7</v>
      </c>
      <c r="AM164" s="5">
        <f t="shared" si="362"/>
        <v>7.4044287654424397E-3</v>
      </c>
      <c r="AN164" s="5">
        <f t="shared" si="363"/>
        <v>2.4390798108076231E-3</v>
      </c>
      <c r="AO164" s="5">
        <f t="shared" si="364"/>
        <v>4.0172648775113655E-4</v>
      </c>
      <c r="AP164" s="5">
        <f t="shared" si="365"/>
        <v>4.4110671094283676E-5</v>
      </c>
      <c r="AQ164" s="5">
        <f t="shared" si="366"/>
        <v>3.6326045774583758E-6</v>
      </c>
      <c r="AR164" s="5">
        <f t="shared" si="367"/>
        <v>5.8921079330095399E-6</v>
      </c>
      <c r="AS164" s="5">
        <f t="shared" si="368"/>
        <v>8.0881522720268471E-6</v>
      </c>
      <c r="AT164" s="5">
        <f t="shared" si="369"/>
        <v>5.5513415503642257E-6</v>
      </c>
      <c r="AU164" s="5">
        <f t="shared" si="370"/>
        <v>2.5401263454928828E-6</v>
      </c>
      <c r="AV164" s="5">
        <f t="shared" si="371"/>
        <v>8.7171386310805816E-7</v>
      </c>
      <c r="AW164" s="5">
        <f t="shared" si="372"/>
        <v>3.0060288894316368E-9</v>
      </c>
      <c r="AX164" s="5">
        <f t="shared" si="373"/>
        <v>1.6940215630572809E-3</v>
      </c>
      <c r="AY164" s="5">
        <f t="shared" si="374"/>
        <v>5.5802465313864002E-4</v>
      </c>
      <c r="AZ164" s="5">
        <f t="shared" si="375"/>
        <v>9.1908958038443324E-5</v>
      </c>
      <c r="BA164" s="5">
        <f t="shared" si="376"/>
        <v>1.0091855882710894E-5</v>
      </c>
      <c r="BB164" s="5">
        <f t="shared" si="377"/>
        <v>8.3108510854954063E-7</v>
      </c>
      <c r="BC164" s="5">
        <f t="shared" si="378"/>
        <v>5.4753255748417526E-8</v>
      </c>
      <c r="BD164" s="5">
        <f t="shared" si="379"/>
        <v>3.2348481244036176E-7</v>
      </c>
      <c r="BE164" s="5">
        <f t="shared" si="380"/>
        <v>4.4405066072326721E-7</v>
      </c>
      <c r="BF164" s="5">
        <f t="shared" si="381"/>
        <v>3.0477627033127382E-7</v>
      </c>
      <c r="BG164" s="5">
        <f t="shared" si="382"/>
        <v>1.3945642269096842E-7</v>
      </c>
      <c r="BH164" s="5">
        <f t="shared" si="383"/>
        <v>4.7858287511909503E-8</v>
      </c>
      <c r="BI164" s="5">
        <f t="shared" si="384"/>
        <v>1.3139104757609265E-8</v>
      </c>
      <c r="BJ164" s="8">
        <f t="shared" si="385"/>
        <v>0.6374396124704188</v>
      </c>
      <c r="BK164" s="8">
        <f t="shared" si="386"/>
        <v>0.27508665732944371</v>
      </c>
      <c r="BL164" s="8">
        <f t="shared" si="387"/>
        <v>8.6390658896627046E-2</v>
      </c>
      <c r="BM164" s="8">
        <f t="shared" si="388"/>
        <v>0.24278083196362982</v>
      </c>
      <c r="BN164" s="8">
        <f t="shared" si="389"/>
        <v>0.75666407998705709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1.4861</v>
      </c>
      <c r="F165">
        <f>VLOOKUP(B165,home!$B$2:$E$405,3,FALSE)</f>
        <v>0.94210000000000005</v>
      </c>
      <c r="G165">
        <f>VLOOKUP(C165,away!$B$2:$E$405,4,FALSE)</f>
        <v>0.74019999999999997</v>
      </c>
      <c r="H165">
        <f>VLOOKUP(A165,away!$A$2:$E$405,3,FALSE)</f>
        <v>1.0625</v>
      </c>
      <c r="I165">
        <f>VLOOKUP(C165,away!$B$2:$E$405,3,FALSE)</f>
        <v>1.1294</v>
      </c>
      <c r="J165">
        <f>VLOOKUP(B165,home!$B$2:$E$405,4,FALSE)</f>
        <v>1.2235</v>
      </c>
      <c r="K165" s="3">
        <f t="shared" si="334"/>
        <v>1.036320570362</v>
      </c>
      <c r="L165" s="3">
        <f t="shared" si="335"/>
        <v>1.46818470625</v>
      </c>
      <c r="M165" s="5">
        <f t="shared" si="336"/>
        <v>8.1716014810595705E-2</v>
      </c>
      <c r="N165" s="5">
        <f t="shared" si="337"/>
        <v>8.468398707622618E-2</v>
      </c>
      <c r="O165" s="5">
        <f t="shared" si="338"/>
        <v>0.11997420320061511</v>
      </c>
      <c r="P165" s="5">
        <f t="shared" si="339"/>
        <v>0.12433173468958793</v>
      </c>
      <c r="Q165" s="5">
        <f t="shared" si="340"/>
        <v>4.3879878893681466E-2</v>
      </c>
      <c r="R165" s="5">
        <f t="shared" si="341"/>
        <v>8.8072145141836478E-2</v>
      </c>
      <c r="S165" s="5">
        <f t="shared" si="342"/>
        <v>4.7292994790409409E-2</v>
      </c>
      <c r="T165" s="5">
        <f t="shared" si="343"/>
        <v>6.4423767103805304E-2</v>
      </c>
      <c r="U165" s="5">
        <f t="shared" si="344"/>
        <v>9.1270975686392808E-2</v>
      </c>
      <c r="V165" s="5">
        <f t="shared" si="345"/>
        <v>7.995196119942094E-3</v>
      </c>
      <c r="W165" s="5">
        <f t="shared" si="346"/>
        <v>1.5157873707505156E-2</v>
      </c>
      <c r="X165" s="5">
        <f t="shared" si="347"/>
        <v>2.2254558356628058E-2</v>
      </c>
      <c r="Y165" s="5">
        <f t="shared" si="348"/>
        <v>1.6336901111774726E-2</v>
      </c>
      <c r="Z165" s="5">
        <f t="shared" si="349"/>
        <v>4.3102058847958202E-2</v>
      </c>
      <c r="AA165" s="5">
        <f t="shared" si="350"/>
        <v>4.4667550209092521E-2</v>
      </c>
      <c r="AB165" s="5">
        <f t="shared" si="351"/>
        <v>2.3144950554680015E-2</v>
      </c>
      <c r="AC165" s="5">
        <f t="shared" si="352"/>
        <v>7.6029818411354479E-4</v>
      </c>
      <c r="AD165" s="5">
        <f t="shared" si="353"/>
        <v>3.9271040815092263E-3</v>
      </c>
      <c r="AE165" s="5">
        <f t="shared" si="354"/>
        <v>5.7657141523237993E-3</v>
      </c>
      <c r="AF165" s="5">
        <f t="shared" si="355"/>
        <v>4.2325666695254933E-3</v>
      </c>
      <c r="AG165" s="5">
        <f t="shared" si="356"/>
        <v>2.07139655079361E-3</v>
      </c>
      <c r="AH165" s="5">
        <f t="shared" si="357"/>
        <v>1.582044590211493E-2</v>
      </c>
      <c r="AI165" s="5">
        <f t="shared" si="358"/>
        <v>1.6395053520660906E-2</v>
      </c>
      <c r="AJ165" s="5">
        <f t="shared" si="359"/>
        <v>8.4952656078234115E-3</v>
      </c>
      <c r="AK165" s="5">
        <f t="shared" si="360"/>
        <v>2.9346061666920805E-3</v>
      </c>
      <c r="AL165" s="5">
        <f t="shared" si="361"/>
        <v>4.6272051974773301E-5</v>
      </c>
      <c r="AM165" s="5">
        <f t="shared" si="362"/>
        <v>8.1394774832411608E-4</v>
      </c>
      <c r="AN165" s="5">
        <f t="shared" si="363"/>
        <v>1.1950256357760914E-3</v>
      </c>
      <c r="AO165" s="5">
        <f t="shared" si="364"/>
        <v>8.7725918101157023E-4</v>
      </c>
      <c r="AP165" s="5">
        <f t="shared" si="365"/>
        <v>4.2932617099286278E-4</v>
      </c>
      <c r="AQ165" s="5">
        <f t="shared" si="366"/>
        <v>1.5758252956114837E-4</v>
      </c>
      <c r="AR165" s="5">
        <f t="shared" si="367"/>
        <v>4.6454673439081237E-3</v>
      </c>
      <c r="AS165" s="5">
        <f t="shared" si="368"/>
        <v>4.8141933674369112E-3</v>
      </c>
      <c r="AT165" s="5">
        <f t="shared" si="369"/>
        <v>2.4945238081875883E-3</v>
      </c>
      <c r="AU165" s="5">
        <f t="shared" si="370"/>
        <v>8.6170877856085E-4</v>
      </c>
      <c r="AV165" s="5">
        <f t="shared" si="371"/>
        <v>2.2325163322103059E-4</v>
      </c>
      <c r="AW165" s="5">
        <f t="shared" si="372"/>
        <v>1.9556497323229863E-6</v>
      </c>
      <c r="AX165" s="5">
        <f t="shared" si="373"/>
        <v>1.4058513246468553E-4</v>
      </c>
      <c r="AY165" s="5">
        <f t="shared" si="374"/>
        <v>2.0640494141078167E-4</v>
      </c>
      <c r="AZ165" s="5">
        <f t="shared" si="375"/>
        <v>1.5152028913686851E-4</v>
      </c>
      <c r="BA165" s="5">
        <f t="shared" si="376"/>
        <v>7.4153257065776143E-5</v>
      </c>
      <c r="BB165" s="5">
        <f t="shared" si="377"/>
        <v>2.7217669485649319E-5</v>
      </c>
      <c r="BC165" s="5">
        <f t="shared" si="378"/>
        <v>7.9921132157195251E-6</v>
      </c>
      <c r="BD165" s="5">
        <f t="shared" si="379"/>
        <v>1.1367340179516197E-3</v>
      </c>
      <c r="BE165" s="5">
        <f t="shared" si="380"/>
        <v>1.1780208458335103E-3</v>
      </c>
      <c r="BF165" s="5">
        <f t="shared" si="381"/>
        <v>6.1040361742625447E-4</v>
      </c>
      <c r="BG165" s="5">
        <f t="shared" si="382"/>
        <v>2.1085794165406804E-4</v>
      </c>
      <c r="BH165" s="5">
        <f t="shared" si="383"/>
        <v>5.462910559007528E-5</v>
      </c>
      <c r="BI165" s="5">
        <f t="shared" si="384"/>
        <v>1.132265317269455E-5</v>
      </c>
      <c r="BJ165" s="8">
        <f t="shared" si="385"/>
        <v>0.26681476237221829</v>
      </c>
      <c r="BK165" s="8">
        <f t="shared" si="386"/>
        <v>0.26234891558803425</v>
      </c>
      <c r="BL165" s="8">
        <f t="shared" si="387"/>
        <v>0.42701630910285099</v>
      </c>
      <c r="BM165" s="8">
        <f t="shared" si="388"/>
        <v>0.45641963280684039</v>
      </c>
      <c r="BN165" s="8">
        <f t="shared" si="389"/>
        <v>0.54265796381254283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1.4861</v>
      </c>
      <c r="F166">
        <f>VLOOKUP(B166,home!$B$2:$E$405,3,FALSE)</f>
        <v>0.67290000000000005</v>
      </c>
      <c r="G166">
        <f>VLOOKUP(C166,away!$B$2:$E$405,4,FALSE)</f>
        <v>1.4953000000000001</v>
      </c>
      <c r="H166">
        <f>VLOOKUP(A166,away!$A$2:$E$405,3,FALSE)</f>
        <v>1.0625</v>
      </c>
      <c r="I166">
        <f>VLOOKUP(C166,away!$B$2:$E$405,3,FALSE)</f>
        <v>0.62749999999999995</v>
      </c>
      <c r="J166">
        <f>VLOOKUP(B166,home!$B$2:$E$405,4,FALSE)</f>
        <v>0.73199999999999998</v>
      </c>
      <c r="K166" s="3">
        <f t="shared" si="334"/>
        <v>1.4952950505570002</v>
      </c>
      <c r="L166" s="3">
        <f t="shared" si="335"/>
        <v>0.48803812499999993</v>
      </c>
      <c r="M166" s="5">
        <f t="shared" si="336"/>
        <v>0.13760979443117249</v>
      </c>
      <c r="N166" s="5">
        <f t="shared" si="337"/>
        <v>0.20576724452109846</v>
      </c>
      <c r="O166" s="5">
        <f t="shared" si="338"/>
        <v>6.715882605582485E-2</v>
      </c>
      <c r="P166" s="5">
        <f t="shared" si="339"/>
        <v>0.10042226020249338</v>
      </c>
      <c r="Q166" s="5">
        <f t="shared" si="340"/>
        <v>0.15384137114957527</v>
      </c>
      <c r="R166" s="5">
        <f t="shared" si="341"/>
        <v>1.6388033772742949E-2</v>
      </c>
      <c r="S166" s="5">
        <f t="shared" si="342"/>
        <v>1.8321062076037876E-2</v>
      </c>
      <c r="T166" s="5">
        <f t="shared" si="343"/>
        <v>7.5080454323267792E-2</v>
      </c>
      <c r="U166" s="5">
        <f t="shared" si="344"/>
        <v>2.4504945788743494E-2</v>
      </c>
      <c r="V166" s="5">
        <f t="shared" si="345"/>
        <v>1.4855551610755062E-3</v>
      </c>
      <c r="W166" s="5">
        <f t="shared" si="346"/>
        <v>7.6679413616954128E-2</v>
      </c>
      <c r="X166" s="5">
        <f t="shared" si="347"/>
        <v>3.7422477247717752E-2</v>
      </c>
      <c r="Y166" s="5">
        <f t="shared" si="348"/>
        <v>9.1317978144156639E-3</v>
      </c>
      <c r="Z166" s="5">
        <f t="shared" si="349"/>
        <v>2.665995091628715E-3</v>
      </c>
      <c r="AA166" s="5">
        <f t="shared" si="350"/>
        <v>3.9864492653216739E-3</v>
      </c>
      <c r="AB166" s="5">
        <f t="shared" si="351"/>
        <v>2.9804589278660445E-3</v>
      </c>
      <c r="AC166" s="5">
        <f t="shared" si="352"/>
        <v>6.775626307494477E-5</v>
      </c>
      <c r="AD166" s="5">
        <f t="shared" si="353"/>
        <v>2.866458691526114E-2</v>
      </c>
      <c r="AE166" s="5">
        <f t="shared" si="354"/>
        <v>1.3989411252023578E-2</v>
      </c>
      <c r="AF166" s="5">
        <f t="shared" si="355"/>
        <v>3.4136830186457441E-3</v>
      </c>
      <c r="AG166" s="5">
        <f t="shared" si="356"/>
        <v>5.5533581992140302E-4</v>
      </c>
      <c r="AH166" s="5">
        <f t="shared" si="357"/>
        <v>3.2527681144442022E-4</v>
      </c>
      <c r="AI166" s="5">
        <f t="shared" si="358"/>
        <v>4.8638480621380413E-4</v>
      </c>
      <c r="AJ166" s="5">
        <f t="shared" si="359"/>
        <v>3.6364439669881355E-4</v>
      </c>
      <c r="AK166" s="5">
        <f t="shared" si="360"/>
        <v>1.8125188884884072E-4</v>
      </c>
      <c r="AL166" s="5">
        <f t="shared" si="361"/>
        <v>1.9778351123877135E-6</v>
      </c>
      <c r="AM166" s="5">
        <f t="shared" si="362"/>
        <v>8.5724029881301868E-3</v>
      </c>
      <c r="AN166" s="5">
        <f t="shared" si="363"/>
        <v>4.1836594810714528E-3</v>
      </c>
      <c r="AO166" s="5">
        <f t="shared" si="364"/>
        <v>1.0208926643902924E-3</v>
      </c>
      <c r="AP166" s="5">
        <f t="shared" si="365"/>
        <v>1.660781805850975E-4</v>
      </c>
      <c r="AQ166" s="5">
        <f t="shared" si="366"/>
        <v>2.0263120964040592E-5</v>
      </c>
      <c r="AR166" s="5">
        <f t="shared" si="367"/>
        <v>3.1749497032662692E-5</v>
      </c>
      <c r="AS166" s="5">
        <f t="shared" si="368"/>
        <v>4.7474865770614684E-5</v>
      </c>
      <c r="AT166" s="5">
        <f t="shared" si="369"/>
        <v>3.549446590632905E-5</v>
      </c>
      <c r="AU166" s="5">
        <f t="shared" si="370"/>
        <v>1.7691566397299336E-5</v>
      </c>
      <c r="AV166" s="5">
        <f t="shared" si="371"/>
        <v>6.613527917620559E-6</v>
      </c>
      <c r="AW166" s="5">
        <f t="shared" si="372"/>
        <v>4.0092969866724703E-8</v>
      </c>
      <c r="AX166" s="5">
        <f t="shared" si="373"/>
        <v>2.1363786265885163E-3</v>
      </c>
      <c r="AY166" s="5">
        <f t="shared" si="374"/>
        <v>1.0426342192103343E-3</v>
      </c>
      <c r="AZ166" s="5">
        <f t="shared" si="375"/>
        <v>2.5442262470212523E-4</v>
      </c>
      <c r="BA166" s="5">
        <f t="shared" si="376"/>
        <v>4.1389313572401294E-5</v>
      </c>
      <c r="BB166" s="5">
        <f t="shared" si="377"/>
        <v>5.0498907477279436E-6</v>
      </c>
      <c r="BC166" s="5">
        <f t="shared" si="378"/>
        <v>4.9290784239519894E-7</v>
      </c>
      <c r="BD166" s="5">
        <f t="shared" si="379"/>
        <v>2.5824941669189584E-6</v>
      </c>
      <c r="BE166" s="5">
        <f t="shared" si="380"/>
        <v>3.8615907458862415E-6</v>
      </c>
      <c r="BF166" s="5">
        <f t="shared" si="381"/>
        <v>2.8871087648002063E-6</v>
      </c>
      <c r="BG166" s="5">
        <f t="shared" si="382"/>
        <v>1.4390264821418274E-6</v>
      </c>
      <c r="BH166" s="5">
        <f t="shared" si="383"/>
        <v>5.379422940917816E-7</v>
      </c>
      <c r="BI166" s="5">
        <f t="shared" si="384"/>
        <v>1.6087648996814385E-7</v>
      </c>
      <c r="BJ166" s="8">
        <f t="shared" si="385"/>
        <v>0.62198943969668563</v>
      </c>
      <c r="BK166" s="8">
        <f t="shared" si="386"/>
        <v>0.258951040188177</v>
      </c>
      <c r="BL166" s="8">
        <f t="shared" si="387"/>
        <v>0.11652576467567319</v>
      </c>
      <c r="BM166" s="8">
        <f t="shared" si="388"/>
        <v>0.31790211539301649</v>
      </c>
      <c r="BN166" s="8">
        <f t="shared" si="389"/>
        <v>0.68118753013290734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1.5981000000000001</v>
      </c>
      <c r="F167">
        <f>VLOOKUP(B167,home!$B$2:$E$405,3,FALSE)</f>
        <v>0.75090000000000001</v>
      </c>
      <c r="G167">
        <f>VLOOKUP(C167,away!$B$2:$E$405,4,FALSE)</f>
        <v>0.48670000000000002</v>
      </c>
      <c r="H167">
        <f>VLOOKUP(A167,away!$A$2:$E$405,3,FALSE)</f>
        <v>1.1214999999999999</v>
      </c>
      <c r="I167">
        <f>VLOOKUP(C167,away!$B$2:$E$405,3,FALSE)</f>
        <v>0.69350000000000001</v>
      </c>
      <c r="J167">
        <f>VLOOKUP(B167,home!$B$2:$E$405,4,FALSE)</f>
        <v>1.3374999999999999</v>
      </c>
      <c r="K167" s="3">
        <f t="shared" si="334"/>
        <v>0.58404646824299999</v>
      </c>
      <c r="L167" s="3">
        <f t="shared" si="335"/>
        <v>1.0402543343749999</v>
      </c>
      <c r="M167" s="5">
        <f t="shared" si="336"/>
        <v>0.19704940347599459</v>
      </c>
      <c r="N167" s="5">
        <f t="shared" si="337"/>
        <v>0.11508600816954456</v>
      </c>
      <c r="O167" s="5">
        <f t="shared" si="338"/>
        <v>0.20498149605191154</v>
      </c>
      <c r="P167" s="5">
        <f t="shared" si="339"/>
        <v>0.11971871882428538</v>
      </c>
      <c r="Q167" s="5">
        <f t="shared" si="340"/>
        <v>3.3607788307803775E-2</v>
      </c>
      <c r="R167" s="5">
        <f t="shared" si="341"/>
        <v>0.10661644486733646</v>
      </c>
      <c r="S167" s="5">
        <f t="shared" si="342"/>
        <v>1.8183982524304317E-2</v>
      </c>
      <c r="T167" s="5">
        <f t="shared" si="343"/>
        <v>3.4960647455950324E-2</v>
      </c>
      <c r="U167" s="5">
        <f t="shared" si="344"/>
        <v>6.2268958081392378E-2</v>
      </c>
      <c r="V167" s="5">
        <f t="shared" si="345"/>
        <v>1.2275337230894059E-3</v>
      </c>
      <c r="W167" s="5">
        <f t="shared" si="346"/>
        <v>6.5428366888770611E-3</v>
      </c>
      <c r="X167" s="5">
        <f t="shared" si="347"/>
        <v>6.8062142247121349E-3</v>
      </c>
      <c r="Y167" s="5">
        <f t="shared" si="348"/>
        <v>3.5400969239707892E-3</v>
      </c>
      <c r="Z167" s="5">
        <f t="shared" si="349"/>
        <v>3.6969406296299988E-2</v>
      </c>
      <c r="AA167" s="5">
        <f t="shared" si="350"/>
        <v>2.1591851180394535E-2</v>
      </c>
      <c r="AB167" s="5">
        <f t="shared" si="351"/>
        <v>6.3053222123689396E-3</v>
      </c>
      <c r="AC167" s="5">
        <f t="shared" si="352"/>
        <v>4.6612284168806142E-5</v>
      </c>
      <c r="AD167" s="5">
        <f t="shared" si="353"/>
        <v>9.5533016510734284E-4</v>
      </c>
      <c r="AE167" s="5">
        <f t="shared" si="354"/>
        <v>9.9378634501209764E-4</v>
      </c>
      <c r="AF167" s="5">
        <f t="shared" si="355"/>
        <v>5.1689527642076179E-4</v>
      </c>
      <c r="AG167" s="5">
        <f t="shared" si="356"/>
        <v>1.7923418390488707E-4</v>
      </c>
      <c r="AH167" s="5">
        <f t="shared" si="357"/>
        <v>9.6143962847491174E-3</v>
      </c>
      <c r="AI167" s="5">
        <f t="shared" si="358"/>
        <v>5.615254194396342E-3</v>
      </c>
      <c r="AJ167" s="5">
        <f t="shared" si="359"/>
        <v>1.6397846902619379E-3</v>
      </c>
      <c r="AK167" s="5">
        <f t="shared" si="360"/>
        <v>3.1923681900880877E-4</v>
      </c>
      <c r="AL167" s="5">
        <f t="shared" si="361"/>
        <v>1.1327845390494308E-6</v>
      </c>
      <c r="AM167" s="5">
        <f t="shared" si="362"/>
        <v>1.1159144178738919E-4</v>
      </c>
      <c r="AN167" s="5">
        <f t="shared" si="363"/>
        <v>1.1608348099848709E-4</v>
      </c>
      <c r="AO167" s="5">
        <f t="shared" si="364"/>
        <v>6.0378172129007069E-5</v>
      </c>
      <c r="AP167" s="5">
        <f t="shared" si="365"/>
        <v>2.093621841961314E-5</v>
      </c>
      <c r="AQ167" s="5">
        <f t="shared" si="366"/>
        <v>5.4447479891060689E-6</v>
      </c>
      <c r="AR167" s="5">
        <f t="shared" si="367"/>
        <v>2.0002834815218335E-3</v>
      </c>
      <c r="AS167" s="5">
        <f t="shared" si="368"/>
        <v>1.1682585028676389E-3</v>
      </c>
      <c r="AT167" s="5">
        <f t="shared" si="369"/>
        <v>3.4115862629734964E-4</v>
      </c>
      <c r="AU167" s="5">
        <f t="shared" si="370"/>
        <v>6.6417496933200167E-5</v>
      </c>
      <c r="AV167" s="5">
        <f t="shared" si="371"/>
        <v>9.69772612834396E-6</v>
      </c>
      <c r="AW167" s="5">
        <f t="shared" si="372"/>
        <v>1.9117528583451247E-8</v>
      </c>
      <c r="AX167" s="5">
        <f t="shared" si="373"/>
        <v>1.0862431243678154E-5</v>
      </c>
      <c r="AY167" s="5">
        <f t="shared" si="374"/>
        <v>1.1299691183086622E-5</v>
      </c>
      <c r="AZ167" s="5">
        <f t="shared" si="375"/>
        <v>5.8772763651524144E-6</v>
      </c>
      <c r="BA167" s="5">
        <f t="shared" si="376"/>
        <v>2.0379540710565146E-6</v>
      </c>
      <c r="BB167" s="5">
        <f t="shared" si="377"/>
        <v>5.2999763891842884E-7</v>
      </c>
      <c r="BC167" s="5">
        <f t="shared" si="378"/>
        <v>1.1026646821868239E-7</v>
      </c>
      <c r="BD167" s="5">
        <f t="shared" si="379"/>
        <v>3.468005936053003E-4</v>
      </c>
      <c r="BE167" s="5">
        <f t="shared" si="380"/>
        <v>2.0254766187975155E-4</v>
      </c>
      <c r="BF167" s="5">
        <f t="shared" si="381"/>
        <v>5.9148623285873113E-5</v>
      </c>
      <c r="BG167" s="5">
        <f t="shared" si="382"/>
        <v>1.1515181510516619E-5</v>
      </c>
      <c r="BH167" s="5">
        <f t="shared" si="383"/>
        <v>1.6813502730985811E-6</v>
      </c>
      <c r="BI167" s="5">
        <f t="shared" si="384"/>
        <v>1.9639733777652607E-7</v>
      </c>
      <c r="BJ167" s="8">
        <f t="shared" si="385"/>
        <v>0.20353398941959741</v>
      </c>
      <c r="BK167" s="8">
        <f t="shared" si="386"/>
        <v>0.33623868330756462</v>
      </c>
      <c r="BL167" s="8">
        <f t="shared" si="387"/>
        <v>0.42316045002346075</v>
      </c>
      <c r="BM167" s="8">
        <f t="shared" si="388"/>
        <v>0.222831388776392</v>
      </c>
      <c r="BN167" s="8">
        <f t="shared" si="389"/>
        <v>0.7770598596968763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1.2726999999999999</v>
      </c>
      <c r="F168">
        <f>VLOOKUP(B168,home!$B$2:$E$405,3,FALSE)</f>
        <v>0.78569999999999995</v>
      </c>
      <c r="G168">
        <f>VLOOKUP(C168,away!$B$2:$E$405,4,FALSE)</f>
        <v>0.62860000000000005</v>
      </c>
      <c r="H168">
        <f>VLOOKUP(A168,away!$A$2:$E$405,3,FALSE)</f>
        <v>0.89510000000000001</v>
      </c>
      <c r="I168">
        <f>VLOOKUP(C168,away!$B$2:$E$405,3,FALSE)</f>
        <v>0.22339999999999999</v>
      </c>
      <c r="J168">
        <f>VLOOKUP(B168,home!$B$2:$E$405,4,FALSE)</f>
        <v>0.44690000000000002</v>
      </c>
      <c r="K168" s="3">
        <f t="shared" si="334"/>
        <v>0.62857510115399995</v>
      </c>
      <c r="L168" s="3">
        <f t="shared" si="335"/>
        <v>8.9364510445999995E-2</v>
      </c>
      <c r="M168" s="5">
        <f t="shared" si="336"/>
        <v>0.48775618855220121</v>
      </c>
      <c r="N168" s="5">
        <f t="shared" si="337"/>
        <v>0.30659139555768938</v>
      </c>
      <c r="O168" s="5">
        <f t="shared" si="338"/>
        <v>4.3588093006974318E-2</v>
      </c>
      <c r="P168" s="5">
        <f t="shared" si="339"/>
        <v>2.7398389970968842E-2</v>
      </c>
      <c r="Q168" s="5">
        <f t="shared" si="340"/>
        <v>9.635785873781029E-2</v>
      </c>
      <c r="R168" s="5">
        <f t="shared" si="341"/>
        <v>1.9476142964214875E-3</v>
      </c>
      <c r="S168" s="5">
        <f t="shared" si="342"/>
        <v>3.8475768766229939E-4</v>
      </c>
      <c r="T168" s="5">
        <f t="shared" si="343"/>
        <v>8.6109728737292363E-3</v>
      </c>
      <c r="U168" s="5">
        <f t="shared" si="344"/>
        <v>1.224221853382113E-3</v>
      </c>
      <c r="V168" s="5">
        <f t="shared" si="345"/>
        <v>2.4014140712826179E-6</v>
      </c>
      <c r="W168" s="5">
        <f t="shared" si="346"/>
        <v>2.0189383601033985E-2</v>
      </c>
      <c r="X168" s="5">
        <f t="shared" si="347"/>
        <v>1.8042143817129019E-3</v>
      </c>
      <c r="Y168" s="5">
        <f t="shared" si="348"/>
        <v>8.0616367480703001E-5</v>
      </c>
      <c r="Z168" s="5">
        <f t="shared" si="349"/>
        <v>5.8015866045778941E-5</v>
      </c>
      <c r="AA168" s="5">
        <f t="shared" si="350"/>
        <v>3.6467328868262411E-5</v>
      </c>
      <c r="AB168" s="5">
        <f t="shared" si="351"/>
        <v>1.1461227466092112E-5</v>
      </c>
      <c r="AC168" s="5">
        <f t="shared" si="352"/>
        <v>8.4308104067924535E-9</v>
      </c>
      <c r="AD168" s="5">
        <f t="shared" si="353"/>
        <v>3.1726359598142104E-3</v>
      </c>
      <c r="AE168" s="5">
        <f t="shared" si="354"/>
        <v>2.8352105937217212E-4</v>
      </c>
      <c r="AF168" s="5">
        <f t="shared" si="355"/>
        <v>1.2668360335962728E-5</v>
      </c>
      <c r="AG168" s="5">
        <f t="shared" si="356"/>
        <v>3.7736727319227749E-7</v>
      </c>
      <c r="AH168" s="5">
        <f t="shared" si="357"/>
        <v>1.2961398668204371E-6</v>
      </c>
      <c r="AI168" s="5">
        <f t="shared" si="358"/>
        <v>8.147212478963884E-7</v>
      </c>
      <c r="AJ168" s="5">
        <f t="shared" si="359"/>
        <v>2.5605674540439262E-7</v>
      </c>
      <c r="AK168" s="5">
        <f t="shared" si="360"/>
        <v>5.3650298214576715E-8</v>
      </c>
      <c r="AL168" s="5">
        <f t="shared" si="361"/>
        <v>1.8943122545077124E-11</v>
      </c>
      <c r="AM168" s="5">
        <f t="shared" si="362"/>
        <v>3.9884799387300703E-4</v>
      </c>
      <c r="AN168" s="5">
        <f t="shared" si="363"/>
        <v>3.5642855714830465E-5</v>
      </c>
      <c r="AO168" s="5">
        <f t="shared" si="364"/>
        <v>1.5926031759266187E-6</v>
      </c>
      <c r="AP168" s="5">
        <f t="shared" si="365"/>
        <v>4.7440734383808994E-8</v>
      </c>
      <c r="AQ168" s="5">
        <f t="shared" si="366"/>
        <v>1.0598795008519525E-9</v>
      </c>
      <c r="AR168" s="5">
        <f t="shared" si="367"/>
        <v>2.3165780933590413E-8</v>
      </c>
      <c r="AS168" s="5">
        <f t="shared" si="368"/>
        <v>1.4561433093642999E-8</v>
      </c>
      <c r="AT168" s="5">
        <f t="shared" si="369"/>
        <v>4.5764771398919239E-9</v>
      </c>
      <c r="AU168" s="5">
        <f t="shared" si="370"/>
        <v>9.5888652704551189E-10</v>
      </c>
      <c r="AV168" s="5">
        <f t="shared" si="371"/>
        <v>1.5068304893321004E-10</v>
      </c>
      <c r="AW168" s="5">
        <f t="shared" si="372"/>
        <v>2.9557746662690338E-14</v>
      </c>
      <c r="AX168" s="5">
        <f t="shared" si="373"/>
        <v>4.1784319682299213E-5</v>
      </c>
      <c r="AY168" s="5">
        <f t="shared" si="374"/>
        <v>3.7340352727278298E-6</v>
      </c>
      <c r="AZ168" s="5">
        <f t="shared" si="375"/>
        <v>1.6684511706770926E-7</v>
      </c>
      <c r="BA168" s="5">
        <f t="shared" si="376"/>
        <v>4.9700107356871285E-9</v>
      </c>
      <c r="BB168" s="5">
        <f t="shared" si="377"/>
        <v>1.1103564407651113E-10</v>
      </c>
      <c r="BC168" s="5">
        <f t="shared" si="378"/>
        <v>1.9845291949907446E-12</v>
      </c>
      <c r="BD168" s="5">
        <f t="shared" si="379"/>
        <v>3.4503311203826401E-10</v>
      </c>
      <c r="BE168" s="5">
        <f t="shared" si="380"/>
        <v>2.168792233009312E-10</v>
      </c>
      <c r="BF168" s="5">
        <f t="shared" si="381"/>
        <v>6.8162439862291876E-11</v>
      </c>
      <c r="BG168" s="5">
        <f t="shared" si="382"/>
        <v>1.4281737510447854E-11</v>
      </c>
      <c r="BH168" s="5">
        <f t="shared" si="383"/>
        <v>2.2442861500711583E-12</v>
      </c>
      <c r="BI168" s="5">
        <f t="shared" si="384"/>
        <v>2.8214047875989992E-13</v>
      </c>
      <c r="BJ168" s="8">
        <f t="shared" si="385"/>
        <v>0.43758546650273278</v>
      </c>
      <c r="BK168" s="8">
        <f t="shared" si="386"/>
        <v>0.51554548010992984</v>
      </c>
      <c r="BL168" s="8">
        <f t="shared" si="387"/>
        <v>4.6810322341414294E-2</v>
      </c>
      <c r="BM168" s="8">
        <f t="shared" si="388"/>
        <v>3.6356010662813958E-2</v>
      </c>
      <c r="BN168" s="8">
        <f t="shared" si="389"/>
        <v>0.96363954012206565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1.2796000000000001</v>
      </c>
      <c r="F169">
        <f>VLOOKUP(B169,home!$B$2:$E$405,3,FALSE)</f>
        <v>0.50239999999999996</v>
      </c>
      <c r="G169">
        <f>VLOOKUP(C169,away!$B$2:$E$405,4,FALSE)</f>
        <v>0.61399999999999999</v>
      </c>
      <c r="H169">
        <f>VLOOKUP(A169,away!$A$2:$E$405,3,FALSE)</f>
        <v>1.129</v>
      </c>
      <c r="I169">
        <f>VLOOKUP(C169,away!$B$2:$E$405,3,FALSE)</f>
        <v>0.56940000000000002</v>
      </c>
      <c r="J169">
        <f>VLOOKUP(B169,home!$B$2:$E$405,4,FALSE)</f>
        <v>1.1388</v>
      </c>
      <c r="K169" s="3">
        <f t="shared" si="334"/>
        <v>0.39472281855999997</v>
      </c>
      <c r="L169" s="3">
        <f t="shared" si="335"/>
        <v>0.73208054087999996</v>
      </c>
      <c r="M169" s="5">
        <f t="shared" si="336"/>
        <v>0.32406752985143039</v>
      </c>
      <c r="N169" s="5">
        <f t="shared" si="337"/>
        <v>0.12791684878673354</v>
      </c>
      <c r="O169" s="5">
        <f t="shared" si="338"/>
        <v>0.23724353253528072</v>
      </c>
      <c r="P169" s="5">
        <f t="shared" si="339"/>
        <v>9.3645435847457062E-2</v>
      </c>
      <c r="Q169" s="5">
        <f t="shared" si="340"/>
        <v>2.5245849547206385E-2</v>
      </c>
      <c r="R169" s="5">
        <f t="shared" si="341"/>
        <v>8.6840686809355069E-2</v>
      </c>
      <c r="S169" s="5">
        <f t="shared" si="342"/>
        <v>6.7651545181652249E-3</v>
      </c>
      <c r="T169" s="5">
        <f t="shared" si="343"/>
        <v>1.8481995191493954E-2</v>
      </c>
      <c r="U169" s="5">
        <f t="shared" si="344"/>
        <v>3.4278000663074848E-2</v>
      </c>
      <c r="V169" s="5">
        <f t="shared" si="345"/>
        <v>2.1721324692192592E-4</v>
      </c>
      <c r="W169" s="5">
        <f t="shared" si="346"/>
        <v>3.3217042967383357E-3</v>
      </c>
      <c r="X169" s="5">
        <f t="shared" si="347"/>
        <v>2.4317550781996207E-3</v>
      </c>
      <c r="Y169" s="5">
        <f t="shared" si="348"/>
        <v>8.9012028646803223E-4</v>
      </c>
      <c r="Z169" s="5">
        <f t="shared" si="349"/>
        <v>2.1191458989927785E-2</v>
      </c>
      <c r="AA169" s="5">
        <f t="shared" si="350"/>
        <v>8.3647524219029462E-3</v>
      </c>
      <c r="AB169" s="5">
        <f t="shared" si="351"/>
        <v>1.6508793262650582E-3</v>
      </c>
      <c r="AC169" s="5">
        <f t="shared" si="352"/>
        <v>3.9229919897348341E-6</v>
      </c>
      <c r="AD169" s="5">
        <f t="shared" si="353"/>
        <v>3.2778812060785451E-4</v>
      </c>
      <c r="AE169" s="5">
        <f t="shared" si="354"/>
        <v>2.3996730462863677E-4</v>
      </c>
      <c r="AF169" s="5">
        <f t="shared" si="355"/>
        <v>8.7837697083024055E-5</v>
      </c>
      <c r="AG169" s="5">
        <f t="shared" si="356"/>
        <v>2.1434756263397953E-5</v>
      </c>
      <c r="AH169" s="5">
        <f t="shared" si="357"/>
        <v>3.8784636898456662E-3</v>
      </c>
      <c r="AI169" s="5">
        <f t="shared" si="358"/>
        <v>1.530918119338499E-3</v>
      </c>
      <c r="AJ169" s="5">
        <f t="shared" si="359"/>
        <v>3.0214415752493332E-4</v>
      </c>
      <c r="AK169" s="5">
        <f t="shared" si="360"/>
        <v>3.9754397823226116E-5</v>
      </c>
      <c r="AL169" s="5">
        <f t="shared" si="361"/>
        <v>4.5344906337666518E-8</v>
      </c>
      <c r="AM169" s="5">
        <f t="shared" si="362"/>
        <v>2.5877090171363516E-5</v>
      </c>
      <c r="AN169" s="5">
        <f t="shared" si="363"/>
        <v>1.8944114169052335E-5</v>
      </c>
      <c r="AO169" s="5">
        <f t="shared" si="364"/>
        <v>6.9343086736861503E-6</v>
      </c>
      <c r="AP169" s="5">
        <f t="shared" si="365"/>
        <v>1.6921574814870112E-6</v>
      </c>
      <c r="AQ169" s="5">
        <f t="shared" si="366"/>
        <v>3.0969889107528733E-7</v>
      </c>
      <c r="AR169" s="5">
        <f t="shared" si="367"/>
        <v>5.6786955916913128E-4</v>
      </c>
      <c r="AS169" s="5">
        <f t="shared" si="368"/>
        <v>2.2415107296966421E-4</v>
      </c>
      <c r="AT169" s="5">
        <f t="shared" si="369"/>
        <v>4.4238771652917033E-5</v>
      </c>
      <c r="AU169" s="5">
        <f t="shared" si="370"/>
        <v>5.8206842121572152E-6</v>
      </c>
      <c r="AV169" s="5">
        <f t="shared" si="371"/>
        <v>5.7438921954259705E-7</v>
      </c>
      <c r="AW169" s="5">
        <f t="shared" si="372"/>
        <v>3.6397965155592757E-10</v>
      </c>
      <c r="AX169" s="5">
        <f t="shared" si="373"/>
        <v>1.7023796614286461E-6</v>
      </c>
      <c r="AY169" s="5">
        <f t="shared" si="374"/>
        <v>1.2462790233217945E-6</v>
      </c>
      <c r="AZ169" s="5">
        <f t="shared" si="375"/>
        <v>4.5618831074040862E-7</v>
      </c>
      <c r="BA169" s="5">
        <f t="shared" si="376"/>
        <v>1.1132219508999065E-7</v>
      </c>
      <c r="BB169" s="5">
        <f t="shared" si="377"/>
        <v>2.0374203198357298E-8</v>
      </c>
      <c r="BC169" s="5">
        <f t="shared" si="378"/>
        <v>2.9831115394904881E-9</v>
      </c>
      <c r="BD169" s="5">
        <f t="shared" si="379"/>
        <v>6.9287709004304122E-5</v>
      </c>
      <c r="BE169" s="5">
        <f t="shared" si="380"/>
        <v>2.7349439789744012E-5</v>
      </c>
      <c r="BF169" s="5">
        <f t="shared" si="381"/>
        <v>5.397723979922384E-6</v>
      </c>
      <c r="BG169" s="5">
        <f t="shared" si="382"/>
        <v>7.1020160772128826E-7</v>
      </c>
      <c r="BH169" s="5">
        <f t="shared" si="383"/>
        <v>7.0083195086397571E-8</v>
      </c>
      <c r="BI169" s="5">
        <f t="shared" si="384"/>
        <v>5.5326872596386396E-9</v>
      </c>
      <c r="BJ169" s="8">
        <f t="shared" si="385"/>
        <v>0.17902259796131478</v>
      </c>
      <c r="BK169" s="8">
        <f t="shared" si="386"/>
        <v>0.42470054807989399</v>
      </c>
      <c r="BL169" s="8">
        <f t="shared" si="387"/>
        <v>0.37507460728789854</v>
      </c>
      <c r="BM169" s="8">
        <f t="shared" si="388"/>
        <v>0.10502808302652811</v>
      </c>
      <c r="BN169" s="8">
        <f t="shared" si="389"/>
        <v>0.89495988337746324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1.4554</v>
      </c>
      <c r="F171">
        <f>VLOOKUP(B171,home!$B$2:$E$405,3,FALSE)</f>
        <v>1.3742000000000001</v>
      </c>
      <c r="G171">
        <f>VLOOKUP(C171,away!$B$2:$E$405,4,FALSE)</f>
        <v>1.5705</v>
      </c>
      <c r="H171">
        <f>VLOOKUP(A171,away!$A$2:$E$405,3,FALSE)</f>
        <v>1.2321</v>
      </c>
      <c r="I171">
        <f>VLOOKUP(C171,away!$B$2:$E$405,3,FALSE)</f>
        <v>0.2319</v>
      </c>
      <c r="J171">
        <f>VLOOKUP(B171,home!$B$2:$E$405,4,FALSE)</f>
        <v>1.6232</v>
      </c>
      <c r="K171" s="3">
        <f t="shared" si="334"/>
        <v>3.1410167729400005</v>
      </c>
      <c r="L171" s="3">
        <f t="shared" si="335"/>
        <v>0.46378718056799995</v>
      </c>
      <c r="M171" s="5">
        <f t="shared" si="336"/>
        <v>2.7192775338733703E-2</v>
      </c>
      <c r="N171" s="5">
        <f t="shared" si="337"/>
        <v>8.5412963441751769E-2</v>
      </c>
      <c r="O171" s="5">
        <f t="shared" si="338"/>
        <v>1.2611660606170343E-2</v>
      </c>
      <c r="P171" s="5">
        <f t="shared" si="339"/>
        <v>3.9613437498607705E-2</v>
      </c>
      <c r="Q171" s="5">
        <f t="shared" si="340"/>
        <v>0.1341417753985267</v>
      </c>
      <c r="R171" s="5">
        <f t="shared" si="341"/>
        <v>2.924563257408128E-3</v>
      </c>
      <c r="S171" s="5">
        <f t="shared" si="342"/>
        <v>1.4426850614810891E-2</v>
      </c>
      <c r="T171" s="5">
        <f t="shared" si="343"/>
        <v>6.2213235808468596E-2</v>
      </c>
      <c r="U171" s="5">
        <f t="shared" si="344"/>
        <v>9.1861022450429736E-3</v>
      </c>
      <c r="V171" s="5">
        <f t="shared" si="345"/>
        <v>2.3351674112478708E-3</v>
      </c>
      <c r="W171" s="5">
        <f t="shared" si="346"/>
        <v>0.14044718882624091</v>
      </c>
      <c r="X171" s="5">
        <f t="shared" si="347"/>
        <v>6.5137605724423772E-2</v>
      </c>
      <c r="Y171" s="5">
        <f t="shared" si="348"/>
        <v>1.5104993253940257E-2</v>
      </c>
      <c r="Z171" s="5">
        <f t="shared" si="349"/>
        <v>4.5212498251536067E-4</v>
      </c>
      <c r="AA171" s="5">
        <f t="shared" si="350"/>
        <v>1.4201321535459524E-3</v>
      </c>
      <c r="AB171" s="5">
        <f t="shared" si="351"/>
        <v>2.2303294570396206E-3</v>
      </c>
      <c r="AC171" s="5">
        <f t="shared" si="352"/>
        <v>2.1261163843602163E-4</v>
      </c>
      <c r="AD171" s="5">
        <f t="shared" si="353"/>
        <v>0.11028674395387353</v>
      </c>
      <c r="AE171" s="5">
        <f t="shared" si="354"/>
        <v>5.1149578032391917E-2</v>
      </c>
      <c r="AF171" s="5">
        <f t="shared" si="355"/>
        <v>1.1861259291442976E-2</v>
      </c>
      <c r="AG171" s="5">
        <f t="shared" si="356"/>
        <v>1.8337000015881107E-3</v>
      </c>
      <c r="AH171" s="5">
        <f t="shared" si="357"/>
        <v>5.2422442726288824E-5</v>
      </c>
      <c r="AI171" s="5">
        <f t="shared" si="358"/>
        <v>1.6465977188175973E-4</v>
      </c>
      <c r="AJ171" s="5">
        <f t="shared" si="359"/>
        <v>2.5859955265454082E-4</v>
      </c>
      <c r="AK171" s="5">
        <f t="shared" si="360"/>
        <v>2.7075517745423123E-4</v>
      </c>
      <c r="AL171" s="5">
        <f t="shared" si="361"/>
        <v>1.2388993393646187E-5</v>
      </c>
      <c r="AM171" s="5">
        <f t="shared" si="362"/>
        <v>6.9282502518411157E-2</v>
      </c>
      <c r="AN171" s="5">
        <f t="shared" si="363"/>
        <v>3.2132336505709264E-2</v>
      </c>
      <c r="AO171" s="5">
        <f t="shared" si="364"/>
        <v>7.4512828765225586E-3</v>
      </c>
      <c r="AP171" s="5">
        <f t="shared" si="365"/>
        <v>1.1519364923056716E-3</v>
      </c>
      <c r="AQ171" s="5">
        <f t="shared" si="366"/>
        <v>1.3356334448995971E-4</v>
      </c>
      <c r="AR171" s="5">
        <f t="shared" si="367"/>
        <v>4.8625713821025913E-6</v>
      </c>
      <c r="AS171" s="5">
        <f t="shared" si="368"/>
        <v>1.5273418270802279E-5</v>
      </c>
      <c r="AT171" s="5">
        <f t="shared" si="369"/>
        <v>2.3987031484359115E-5</v>
      </c>
      <c r="AU171" s="5">
        <f t="shared" si="370"/>
        <v>2.5114556075137285E-5</v>
      </c>
      <c r="AV171" s="5">
        <f t="shared" si="371"/>
        <v>1.9721310469237101E-5</v>
      </c>
      <c r="AW171" s="5">
        <f t="shared" si="372"/>
        <v>5.0132864066165703E-7</v>
      </c>
      <c r="AX171" s="5">
        <f t="shared" si="373"/>
        <v>3.6269583746931205E-2</v>
      </c>
      <c r="AY171" s="5">
        <f t="shared" si="374"/>
        <v>1.6821367986364178E-2</v>
      </c>
      <c r="AZ171" s="5">
        <f t="shared" si="375"/>
        <v>3.9007674158463282E-3</v>
      </c>
      <c r="BA171" s="5">
        <f t="shared" si="376"/>
        <v>6.0304197394896403E-4</v>
      </c>
      <c r="BB171" s="5">
        <f t="shared" si="377"/>
        <v>6.992078421548779E-5</v>
      </c>
      <c r="BC171" s="5">
        <f t="shared" si="378"/>
        <v>6.4856726748809212E-6</v>
      </c>
      <c r="BD171" s="5">
        <f t="shared" si="379"/>
        <v>3.7586637860266742E-7</v>
      </c>
      <c r="BE171" s="5">
        <f t="shared" si="380"/>
        <v>1.1806025995751949E-6</v>
      </c>
      <c r="BF171" s="5">
        <f t="shared" si="381"/>
        <v>1.8541462837211275E-6</v>
      </c>
      <c r="BG171" s="5">
        <f t="shared" si="382"/>
        <v>1.9413015255508101E-6</v>
      </c>
      <c r="BH171" s="5">
        <f t="shared" si="383"/>
        <v>1.5244151632722764E-6</v>
      </c>
      <c r="BI171" s="5">
        <f t="shared" si="384"/>
        <v>9.576427193524574E-7</v>
      </c>
      <c r="BJ171" s="8">
        <f t="shared" si="385"/>
        <v>0.8454118330500684</v>
      </c>
      <c r="BK171" s="8">
        <f t="shared" si="386"/>
        <v>0.10061459948159401</v>
      </c>
      <c r="BL171" s="8">
        <f t="shared" si="387"/>
        <v>2.9216017526275551E-2</v>
      </c>
      <c r="BM171" s="8">
        <f t="shared" si="388"/>
        <v>0.65697653284153135</v>
      </c>
      <c r="BN171" s="8">
        <f t="shared" si="389"/>
        <v>0.30189717554119838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1.4554</v>
      </c>
      <c r="F172">
        <f>VLOOKUP(B172,home!$B$2:$E$405,3,FALSE)</f>
        <v>1.3742000000000001</v>
      </c>
      <c r="G172">
        <f>VLOOKUP(C172,away!$B$2:$E$405,4,FALSE)</f>
        <v>0.7853</v>
      </c>
      <c r="H172">
        <f>VLOOKUP(A172,away!$A$2:$E$405,3,FALSE)</f>
        <v>1.2321</v>
      </c>
      <c r="I172">
        <f>VLOOKUP(C172,away!$B$2:$E$405,3,FALSE)</f>
        <v>0.46379999999999999</v>
      </c>
      <c r="J172">
        <f>VLOOKUP(B172,home!$B$2:$E$405,4,FALSE)</f>
        <v>0.46379999999999999</v>
      </c>
      <c r="K172" s="3">
        <f t="shared" si="334"/>
        <v>1.5706083870040002</v>
      </c>
      <c r="L172" s="3">
        <f t="shared" si="335"/>
        <v>0.265037573124</v>
      </c>
      <c r="M172" s="5">
        <f t="shared" si="336"/>
        <v>0.15951043110343918</v>
      </c>
      <c r="N172" s="5">
        <f t="shared" si="337"/>
        <v>0.25052842090568533</v>
      </c>
      <c r="O172" s="5">
        <f t="shared" si="338"/>
        <v>4.2276257547618525E-2</v>
      </c>
      <c r="P172" s="5">
        <f t="shared" si="339"/>
        <v>6.6399444675430824E-2</v>
      </c>
      <c r="Q172" s="5">
        <f t="shared" si="340"/>
        <v>0.19674101952866888</v>
      </c>
      <c r="R172" s="5">
        <f t="shared" si="341"/>
        <v>5.6023983505930006E-3</v>
      </c>
      <c r="S172" s="5">
        <f t="shared" si="342"/>
        <v>6.9100281133754335E-3</v>
      </c>
      <c r="T172" s="5">
        <f t="shared" si="343"/>
        <v>5.2143762349819885E-2</v>
      </c>
      <c r="U172" s="5">
        <f t="shared" si="344"/>
        <v>8.7991738367787457E-3</v>
      </c>
      <c r="V172" s="5">
        <f t="shared" si="345"/>
        <v>3.1960433645886801E-4</v>
      </c>
      <c r="W172" s="5">
        <f t="shared" si="346"/>
        <v>0.10300103177981508</v>
      </c>
      <c r="X172" s="5">
        <f t="shared" si="347"/>
        <v>2.7299143492190189E-2</v>
      </c>
      <c r="Y172" s="5">
        <f t="shared" si="348"/>
        <v>3.6176493697669628E-3</v>
      </c>
      <c r="Z172" s="5">
        <f t="shared" si="349"/>
        <v>4.9494868750502323E-4</v>
      </c>
      <c r="AA172" s="5">
        <f t="shared" si="350"/>
        <v>7.7737055973201138E-4</v>
      </c>
      <c r="AB172" s="5">
        <f t="shared" si="351"/>
        <v>6.104723604625457E-4</v>
      </c>
      <c r="AC172" s="5">
        <f t="shared" si="352"/>
        <v>8.3151107696863743E-6</v>
      </c>
      <c r="AD172" s="5">
        <f t="shared" si="353"/>
        <v>4.0443571095860775E-2</v>
      </c>
      <c r="AE172" s="5">
        <f t="shared" si="354"/>
        <v>1.0719065931714893E-2</v>
      </c>
      <c r="AF172" s="5">
        <f t="shared" si="355"/>
        <v>1.4204776103489314E-3</v>
      </c>
      <c r="AG172" s="5">
        <f t="shared" si="356"/>
        <v>1.2549331284128658E-4</v>
      </c>
      <c r="AH172" s="5">
        <f t="shared" si="357"/>
        <v>3.27949997393101E-5</v>
      </c>
      <c r="AI172" s="5">
        <f t="shared" si="358"/>
        <v>5.1508101642354447E-5</v>
      </c>
      <c r="AJ172" s="5">
        <f t="shared" si="359"/>
        <v>4.0449528219068215E-5</v>
      </c>
      <c r="AK172" s="5">
        <f t="shared" si="360"/>
        <v>2.1176789423741181E-5</v>
      </c>
      <c r="AL172" s="5">
        <f t="shared" si="361"/>
        <v>1.3845332463902189E-7</v>
      </c>
      <c r="AM172" s="5">
        <f t="shared" si="362"/>
        <v>1.27042023927103E-2</v>
      </c>
      <c r="AN172" s="5">
        <f t="shared" si="363"/>
        <v>3.3670909706400519E-3</v>
      </c>
      <c r="AO172" s="5">
        <f t="shared" si="364"/>
        <v>4.4620280967308642E-4</v>
      </c>
      <c r="AP172" s="5">
        <f t="shared" si="365"/>
        <v>3.9420169932288305E-5</v>
      </c>
      <c r="AQ172" s="5">
        <f t="shared" si="366"/>
        <v>2.6119565427473417E-6</v>
      </c>
      <c r="AR172" s="5">
        <f t="shared" si="367"/>
        <v>1.7383814283017939E-6</v>
      </c>
      <c r="AS172" s="5">
        <f t="shared" si="368"/>
        <v>2.7303164511027908E-6</v>
      </c>
      <c r="AT172" s="5">
        <f t="shared" si="369"/>
        <v>2.1441289586385207E-6</v>
      </c>
      <c r="AU172" s="5">
        <f t="shared" si="370"/>
        <v>1.1225289750852717E-6</v>
      </c>
      <c r="AV172" s="5">
        <f t="shared" si="371"/>
        <v>4.407633557309829E-7</v>
      </c>
      <c r="AW172" s="5">
        <f t="shared" si="372"/>
        <v>1.6009443892900189E-9</v>
      </c>
      <c r="AX172" s="5">
        <f t="shared" si="373"/>
        <v>3.3255544713645152E-3</v>
      </c>
      <c r="AY172" s="5">
        <f t="shared" si="374"/>
        <v>8.8139688638211799E-4</v>
      </c>
      <c r="AZ172" s="5">
        <f t="shared" si="375"/>
        <v>1.1680164586288324E-4</v>
      </c>
      <c r="BA172" s="5">
        <f t="shared" si="376"/>
        <v>1.0318941585462491E-5</v>
      </c>
      <c r="BB172" s="5">
        <f t="shared" si="377"/>
        <v>6.837268087548249E-7</v>
      </c>
      <c r="BC172" s="5">
        <f t="shared" si="378"/>
        <v>3.6242658814439244E-8</v>
      </c>
      <c r="BD172" s="5">
        <f t="shared" si="379"/>
        <v>7.6789399153489959E-8</v>
      </c>
      <c r="BE172" s="5">
        <f t="shared" si="380"/>
        <v>1.2060607434346921E-7</v>
      </c>
      <c r="BF172" s="5">
        <f t="shared" si="381"/>
        <v>9.4712455943740371E-8</v>
      </c>
      <c r="BG172" s="5">
        <f t="shared" si="382"/>
        <v>4.9585392552995183E-8</v>
      </c>
      <c r="BH172" s="5">
        <f t="shared" si="383"/>
        <v>1.9469808354154977E-8</v>
      </c>
      <c r="BI172" s="5">
        <f t="shared" si="384"/>
        <v>6.115888858879272E-9</v>
      </c>
      <c r="BJ172" s="8">
        <f t="shared" si="385"/>
        <v>0.70693395559087313</v>
      </c>
      <c r="BK172" s="8">
        <f t="shared" si="386"/>
        <v>0.23402935867918073</v>
      </c>
      <c r="BL172" s="8">
        <f t="shared" si="387"/>
        <v>5.8220145472397351E-2</v>
      </c>
      <c r="BM172" s="8">
        <f t="shared" si="388"/>
        <v>0.277739041033083</v>
      </c>
      <c r="BN172" s="8">
        <f t="shared" si="389"/>
        <v>0.72105797211143563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1.4554</v>
      </c>
      <c r="F173">
        <f>VLOOKUP(B173,home!$B$2:$E$405,3,FALSE)</f>
        <v>0.49080000000000001</v>
      </c>
      <c r="G173">
        <f>VLOOKUP(C173,away!$B$2:$E$405,4,FALSE)</f>
        <v>1.3742000000000001</v>
      </c>
      <c r="H173">
        <f>VLOOKUP(A173,away!$A$2:$E$405,3,FALSE)</f>
        <v>1.2321</v>
      </c>
      <c r="I173">
        <f>VLOOKUP(C173,away!$B$2:$E$405,3,FALSE)</f>
        <v>0.57969999999999999</v>
      </c>
      <c r="J173">
        <f>VLOOKUP(B173,home!$B$2:$E$405,4,FALSE)</f>
        <v>0.92759999999999998</v>
      </c>
      <c r="K173" s="3">
        <f t="shared" si="334"/>
        <v>0.9816052417440001</v>
      </c>
      <c r="L173" s="3">
        <f t="shared" si="335"/>
        <v>0.662536788012</v>
      </c>
      <c r="M173" s="5">
        <f t="shared" si="336"/>
        <v>0.19317823288920036</v>
      </c>
      <c r="N173" s="5">
        <f t="shared" si="337"/>
        <v>0.18962476599488229</v>
      </c>
      <c r="O173" s="5">
        <f t="shared" si="338"/>
        <v>0.12798768593224488</v>
      </c>
      <c r="P173" s="5">
        <f t="shared" si="339"/>
        <v>0.12563338338977642</v>
      </c>
      <c r="Q173" s="5">
        <f t="shared" si="340"/>
        <v>9.3068332132527923E-2</v>
      </c>
      <c r="R173" s="5">
        <f t="shared" si="341"/>
        <v>4.239827517131909E-2</v>
      </c>
      <c r="S173" s="5">
        <f t="shared" si="342"/>
        <v>2.0426404654782588E-2</v>
      </c>
      <c r="T173" s="5">
        <f t="shared" si="343"/>
        <v>6.1661193836719051E-2</v>
      </c>
      <c r="U173" s="5">
        <f t="shared" si="344"/>
        <v>4.1618369149071313E-2</v>
      </c>
      <c r="V173" s="5">
        <f t="shared" si="345"/>
        <v>1.4760337521170072E-3</v>
      </c>
      <c r="W173" s="5">
        <f t="shared" si="346"/>
        <v>3.0452120887220328E-2</v>
      </c>
      <c r="X173" s="5">
        <f t="shared" si="347"/>
        <v>2.0175650360772089E-2</v>
      </c>
      <c r="Y173" s="5">
        <f t="shared" si="348"/>
        <v>6.6835552930395448E-3</v>
      </c>
      <c r="Z173" s="5">
        <f t="shared" si="349"/>
        <v>9.3634723497515587E-3</v>
      </c>
      <c r="AA173" s="5">
        <f t="shared" si="350"/>
        <v>9.1912335394411394E-3</v>
      </c>
      <c r="AB173" s="5">
        <f t="shared" si="351"/>
        <v>4.5110815102043407E-3</v>
      </c>
      <c r="AC173" s="5">
        <f t="shared" si="352"/>
        <v>5.9996121037588284E-5</v>
      </c>
      <c r="AD173" s="5">
        <f t="shared" si="353"/>
        <v>7.472990371279355E-3</v>
      </c>
      <c r="AE173" s="5">
        <f t="shared" si="354"/>
        <v>4.9511310374320263E-3</v>
      </c>
      <c r="AF173" s="5">
        <f t="shared" si="355"/>
        <v>1.6401532272833682E-3</v>
      </c>
      <c r="AG173" s="5">
        <f t="shared" si="356"/>
        <v>3.6222061701727957E-4</v>
      </c>
      <c r="AH173" s="5">
        <f t="shared" si="357"/>
        <v>1.5509112238108929E-3</v>
      </c>
      <c r="AI173" s="5">
        <f t="shared" si="358"/>
        <v>1.5223825867723745E-3</v>
      </c>
      <c r="AJ173" s="5">
        <f t="shared" si="359"/>
        <v>7.4718936355777632E-4</v>
      </c>
      <c r="AK173" s="5">
        <f t="shared" si="360"/>
        <v>2.4448166528122557E-4</v>
      </c>
      <c r="AL173" s="5">
        <f t="shared" si="361"/>
        <v>1.560738094242325E-6</v>
      </c>
      <c r="AM173" s="5">
        <f t="shared" si="362"/>
        <v>1.4671053039900519E-3</v>
      </c>
      <c r="AN173" s="5">
        <f t="shared" si="363"/>
        <v>9.7201123578093769E-4</v>
      </c>
      <c r="AO173" s="5">
        <f t="shared" si="364"/>
        <v>3.2199660103293865E-4</v>
      </c>
      <c r="AP173" s="5">
        <f t="shared" si="365"/>
        <v>7.1111531266381531E-5</v>
      </c>
      <c r="AQ173" s="5">
        <f t="shared" si="366"/>
        <v>1.1778501378960831E-5</v>
      </c>
      <c r="AR173" s="5">
        <f t="shared" si="367"/>
        <v>2.0550714814308586E-4</v>
      </c>
      <c r="AS173" s="5">
        <f t="shared" si="368"/>
        <v>2.0172689383311383E-4</v>
      </c>
      <c r="AT173" s="5">
        <f t="shared" si="369"/>
        <v>9.900808819365996E-5</v>
      </c>
      <c r="AU173" s="5">
        <f t="shared" si="370"/>
        <v>3.2395619448649626E-5</v>
      </c>
      <c r="AV173" s="5">
        <f t="shared" si="371"/>
        <v>7.9499274650845871E-6</v>
      </c>
      <c r="AW173" s="5">
        <f t="shared" si="372"/>
        <v>2.8195149173952407E-8</v>
      </c>
      <c r="AX173" s="5">
        <f t="shared" si="373"/>
        <v>2.4001970943117649E-4</v>
      </c>
      <c r="AY173" s="5">
        <f t="shared" si="374"/>
        <v>1.5902188734610517E-4</v>
      </c>
      <c r="AZ173" s="5">
        <f t="shared" si="375"/>
        <v>5.2678925232947325E-5</v>
      </c>
      <c r="BA173" s="5">
        <f t="shared" si="376"/>
        <v>1.1633908639920406E-5</v>
      </c>
      <c r="BB173" s="5">
        <f t="shared" si="377"/>
        <v>1.9269731155794797E-6</v>
      </c>
      <c r="BC173" s="5">
        <f t="shared" si="378"/>
        <v>2.5533811571630109E-7</v>
      </c>
      <c r="BD173" s="5">
        <f t="shared" si="379"/>
        <v>2.2692674307371051E-5</v>
      </c>
      <c r="BE173" s="5">
        <f t="shared" si="380"/>
        <v>2.227524804930482E-5</v>
      </c>
      <c r="BF173" s="5">
        <f t="shared" si="381"/>
        <v>1.093275012317271E-5</v>
      </c>
      <c r="BG173" s="5">
        <f t="shared" si="382"/>
        <v>3.5772149425278989E-6</v>
      </c>
      <c r="BH173" s="5">
        <f t="shared" si="383"/>
        <v>8.7785323460758687E-7</v>
      </c>
      <c r="BI173" s="5">
        <f t="shared" si="384"/>
        <v>1.7234106731454661E-7</v>
      </c>
      <c r="BJ173" s="8">
        <f t="shared" si="385"/>
        <v>0.41940165367350396</v>
      </c>
      <c r="BK173" s="8">
        <f t="shared" si="386"/>
        <v>0.34093463343235436</v>
      </c>
      <c r="BL173" s="8">
        <f t="shared" si="387"/>
        <v>0.23037872590051092</v>
      </c>
      <c r="BM173" s="8">
        <f t="shared" si="388"/>
        <v>0.22802881615397283</v>
      </c>
      <c r="BN173" s="8">
        <f t="shared" si="389"/>
        <v>0.77189067550995105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1.4554</v>
      </c>
      <c r="F174">
        <f>VLOOKUP(B174,home!$B$2:$E$405,3,FALSE)</f>
        <v>0.7853</v>
      </c>
      <c r="G174">
        <f>VLOOKUP(C174,away!$B$2:$E$405,4,FALSE)</f>
        <v>0.7853</v>
      </c>
      <c r="H174">
        <f>VLOOKUP(A174,away!$A$2:$E$405,3,FALSE)</f>
        <v>1.2321</v>
      </c>
      <c r="I174">
        <f>VLOOKUP(C174,away!$B$2:$E$405,3,FALSE)</f>
        <v>2.0870000000000002</v>
      </c>
      <c r="J174">
        <f>VLOOKUP(B174,home!$B$2:$E$405,4,FALSE)</f>
        <v>0.69569999999999999</v>
      </c>
      <c r="K174" s="3">
        <f t="shared" si="334"/>
        <v>0.89753948938600003</v>
      </c>
      <c r="L174" s="3">
        <f t="shared" si="335"/>
        <v>1.7889179013900001</v>
      </c>
      <c r="M174" s="5">
        <f t="shared" si="336"/>
        <v>6.8121841472771172E-2</v>
      </c>
      <c r="N174" s="5">
        <f t="shared" si="337"/>
        <v>6.1142042811505065E-2</v>
      </c>
      <c r="O174" s="5">
        <f t="shared" si="338"/>
        <v>0.12186438168629209</v>
      </c>
      <c r="P174" s="5">
        <f t="shared" si="339"/>
        <v>0.1093780949130552</v>
      </c>
      <c r="Q174" s="5">
        <f t="shared" si="340"/>
        <v>2.7438698942527602E-2</v>
      </c>
      <c r="R174" s="5">
        <f t="shared" si="341"/>
        <v>0.10900268697021583</v>
      </c>
      <c r="S174" s="5">
        <f t="shared" si="342"/>
        <v>4.3905036138780995E-2</v>
      </c>
      <c r="T174" s="5">
        <f t="shared" si="343"/>
        <v>4.9085579729138497E-2</v>
      </c>
      <c r="U174" s="5">
        <f t="shared" si="344"/>
        <v>9.7834216004949487E-2</v>
      </c>
      <c r="V174" s="5">
        <f t="shared" si="345"/>
        <v>7.8327777701537003E-3</v>
      </c>
      <c r="W174" s="5">
        <f t="shared" si="346"/>
        <v>8.2091052794308027E-3</v>
      </c>
      <c r="X174" s="5">
        <f t="shared" si="347"/>
        <v>1.4685415388768924E-2</v>
      </c>
      <c r="Y174" s="5">
        <f t="shared" si="348"/>
        <v>1.3135501239158459E-2</v>
      </c>
      <c r="Z174" s="5">
        <f t="shared" si="349"/>
        <v>6.4998952673543206E-2</v>
      </c>
      <c r="AA174" s="5">
        <f t="shared" si="350"/>
        <v>5.8339126793236738E-2</v>
      </c>
      <c r="AB174" s="5">
        <f t="shared" si="351"/>
        <v>2.6180835036613403E-2</v>
      </c>
      <c r="AC174" s="5">
        <f t="shared" si="352"/>
        <v>7.8603122347990165E-4</v>
      </c>
      <c r="AD174" s="5">
        <f t="shared" si="353"/>
        <v>1.8419990402040595E-3</v>
      </c>
      <c r="AE174" s="5">
        <f t="shared" si="354"/>
        <v>3.2951850573642409E-3</v>
      </c>
      <c r="AF174" s="5">
        <f t="shared" si="355"/>
        <v>2.9474077687558632E-3</v>
      </c>
      <c r="AG174" s="5">
        <f t="shared" si="356"/>
        <v>1.7575568400744405E-3</v>
      </c>
      <c r="AH174" s="5">
        <f t="shared" si="357"/>
        <v>2.9069447502325697E-2</v>
      </c>
      <c r="AI174" s="5">
        <f t="shared" si="358"/>
        <v>2.6090977067970537E-2</v>
      </c>
      <c r="AJ174" s="5">
        <f t="shared" si="359"/>
        <v>1.1708841117584055E-2</v>
      </c>
      <c r="AK174" s="5">
        <f t="shared" si="360"/>
        <v>3.5030490926593987E-3</v>
      </c>
      <c r="AL174" s="5">
        <f t="shared" si="361"/>
        <v>5.0482838342398162E-5</v>
      </c>
      <c r="AM174" s="5">
        <f t="shared" si="362"/>
        <v>3.3065337559885088E-4</v>
      </c>
      <c r="AN174" s="5">
        <f t="shared" si="363"/>
        <v>5.9151174276381581E-4</v>
      </c>
      <c r="AO174" s="5">
        <f t="shared" si="364"/>
        <v>5.2908297275629354E-4</v>
      </c>
      <c r="AP174" s="5">
        <f t="shared" si="365"/>
        <v>3.1549533376145711E-4</v>
      </c>
      <c r="AQ174" s="5">
        <f t="shared" si="366"/>
        <v>1.4109881259272082E-4</v>
      </c>
      <c r="AR174" s="5">
        <f t="shared" si="367"/>
        <v>1.0400571004085445E-2</v>
      </c>
      <c r="AS174" s="5">
        <f t="shared" si="368"/>
        <v>9.3349231883296854E-3</v>
      </c>
      <c r="AT174" s="5">
        <f t="shared" si="369"/>
        <v>4.1892310959554778E-3</v>
      </c>
      <c r="AU174" s="5">
        <f t="shared" si="370"/>
        <v>1.2533334462612781E-3</v>
      </c>
      <c r="AV174" s="5">
        <f t="shared" si="371"/>
        <v>2.8122906534693574E-4</v>
      </c>
      <c r="AW174" s="5">
        <f t="shared" si="372"/>
        <v>2.2515688900283508E-6</v>
      </c>
      <c r="AX174" s="5">
        <f t="shared" si="373"/>
        <v>4.9462410316458295E-5</v>
      </c>
      <c r="AY174" s="5">
        <f t="shared" si="374"/>
        <v>8.8484191261009677E-5</v>
      </c>
      <c r="AZ174" s="5">
        <f t="shared" si="375"/>
        <v>7.9145476868418412E-5</v>
      </c>
      <c r="BA174" s="5">
        <f t="shared" si="376"/>
        <v>4.7194920127987294E-5</v>
      </c>
      <c r="BB174" s="5">
        <f t="shared" si="377"/>
        <v>2.1106959367906918E-5</v>
      </c>
      <c r="BC174" s="5">
        <f t="shared" si="378"/>
        <v>7.5517234914320019E-6</v>
      </c>
      <c r="BD174" s="5">
        <f t="shared" si="379"/>
        <v>3.1009612756477036E-3</v>
      </c>
      <c r="BE174" s="5">
        <f t="shared" si="380"/>
        <v>2.7832351999505988E-3</v>
      </c>
      <c r="BF174" s="5">
        <f t="shared" si="381"/>
        <v>1.2490317501024008E-3</v>
      </c>
      <c r="BG174" s="5">
        <f t="shared" si="382"/>
        <v>3.7368510640460373E-4</v>
      </c>
      <c r="BH174" s="5">
        <f t="shared" si="383"/>
        <v>8.3849284898385255E-5</v>
      </c>
      <c r="BI174" s="5">
        <f t="shared" si="384"/>
        <v>1.5051608870615595E-5</v>
      </c>
      <c r="BJ174" s="8">
        <f t="shared" si="385"/>
        <v>0.18573928001583426</v>
      </c>
      <c r="BK174" s="8">
        <f t="shared" si="386"/>
        <v>0.23016274854784435</v>
      </c>
      <c r="BL174" s="8">
        <f t="shared" si="387"/>
        <v>0.51665866329770038</v>
      </c>
      <c r="BM174" s="8">
        <f t="shared" si="388"/>
        <v>0.50052566511618435</v>
      </c>
      <c r="BN174" s="8">
        <f t="shared" si="389"/>
        <v>0.49694774679636694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1.2301</v>
      </c>
      <c r="F175">
        <f>VLOOKUP(B175,home!$B$2:$E$405,3,FALSE)</f>
        <v>0.99360000000000004</v>
      </c>
      <c r="G175">
        <f>VLOOKUP(C175,away!$B$2:$E$405,4,FALSE)</f>
        <v>1.5356000000000001</v>
      </c>
      <c r="H175">
        <f>VLOOKUP(A175,away!$A$2:$E$405,3,FALSE)</f>
        <v>1.1415999999999999</v>
      </c>
      <c r="I175">
        <f>VLOOKUP(C175,away!$B$2:$E$405,3,FALSE)</f>
        <v>0.876</v>
      </c>
      <c r="J175">
        <f>VLOOKUP(B175,home!$B$2:$E$405,4,FALSE)</f>
        <v>0.68130000000000002</v>
      </c>
      <c r="K175" s="3">
        <f t="shared" si="334"/>
        <v>1.8768523340160002</v>
      </c>
      <c r="L175" s="3">
        <f t="shared" si="335"/>
        <v>0.68132834207999993</v>
      </c>
      <c r="M175" s="5">
        <f t="shared" si="336"/>
        <v>7.744551082010806E-2</v>
      </c>
      <c r="N175" s="5">
        <f t="shared" si="337"/>
        <v>0.14535378774178118</v>
      </c>
      <c r="O175" s="5">
        <f t="shared" si="338"/>
        <v>5.2765821488602919E-2</v>
      </c>
      <c r="P175" s="5">
        <f t="shared" si="339"/>
        <v>9.9033655217155986E-2</v>
      </c>
      <c r="Q175" s="5">
        <f t="shared" si="340"/>
        <v>0.13640379789061419</v>
      </c>
      <c r="R175" s="5">
        <f t="shared" si="341"/>
        <v>1.7975424836659527E-2</v>
      </c>
      <c r="S175" s="5">
        <f t="shared" si="342"/>
        <v>3.1659888229196284E-2</v>
      </c>
      <c r="T175" s="5">
        <f t="shared" si="343"/>
        <v>9.2935773470227551E-2</v>
      </c>
      <c r="U175" s="5">
        <f t="shared" si="344"/>
        <v>3.3737218059613605E-2</v>
      </c>
      <c r="V175" s="5">
        <f t="shared" si="345"/>
        <v>4.4983519120615108E-3</v>
      </c>
      <c r="W175" s="5">
        <f t="shared" si="346"/>
        <v>8.5336595479882024E-2</v>
      </c>
      <c r="X175" s="5">
        <f t="shared" si="347"/>
        <v>5.814224111705963E-2</v>
      </c>
      <c r="Y175" s="5">
        <f t="shared" si="348"/>
        <v>1.9806978372550917E-2</v>
      </c>
      <c r="Z175" s="5">
        <f t="shared" si="349"/>
        <v>4.0823888007149641E-3</v>
      </c>
      <c r="AA175" s="5">
        <f t="shared" si="350"/>
        <v>7.6620409489826583E-3</v>
      </c>
      <c r="AB175" s="5">
        <f t="shared" si="351"/>
        <v>7.1902597192121378E-3</v>
      </c>
      <c r="AC175" s="5">
        <f t="shared" si="352"/>
        <v>3.5951747524408042E-4</v>
      </c>
      <c r="AD175" s="5">
        <f t="shared" si="353"/>
        <v>4.0041047100848923E-2</v>
      </c>
      <c r="AE175" s="5">
        <f t="shared" si="354"/>
        <v>2.7281100236368584E-2</v>
      </c>
      <c r="AF175" s="5">
        <f t="shared" si="355"/>
        <v>9.2936933970816493E-3</v>
      </c>
      <c r="AG175" s="5">
        <f t="shared" si="356"/>
        <v>2.1106855713444945E-3</v>
      </c>
      <c r="AH175" s="5">
        <f t="shared" si="357"/>
        <v>6.9536179832927121E-4</v>
      </c>
      <c r="AI175" s="5">
        <f t="shared" si="358"/>
        <v>1.3050914141798558E-3</v>
      </c>
      <c r="AJ175" s="5">
        <f t="shared" si="359"/>
        <v>1.2247319334038526E-3</v>
      </c>
      <c r="AK175" s="5">
        <f t="shared" si="360"/>
        <v>7.6621366258431659E-4</v>
      </c>
      <c r="AL175" s="5">
        <f t="shared" si="361"/>
        <v>1.8389357529356157E-5</v>
      </c>
      <c r="AM175" s="5">
        <f t="shared" si="362"/>
        <v>1.5030226541534583E-2</v>
      </c>
      <c r="AN175" s="5">
        <f t="shared" si="363"/>
        <v>1.0240519330630568E-2</v>
      </c>
      <c r="AO175" s="5">
        <f t="shared" si="364"/>
        <v>3.4885780287883571E-3</v>
      </c>
      <c r="AP175" s="5">
        <f t="shared" si="365"/>
        <v>7.9228902819036199E-4</v>
      </c>
      <c r="AQ175" s="5">
        <f t="shared" si="366"/>
        <v>1.3495224250627841E-4</v>
      </c>
      <c r="AR175" s="5">
        <f t="shared" si="367"/>
        <v>9.4753940240289956E-5</v>
      </c>
      <c r="AS175" s="5">
        <f t="shared" si="368"/>
        <v>1.7783915389720079E-4</v>
      </c>
      <c r="AT175" s="5">
        <f t="shared" si="369"/>
        <v>1.6688891553569602E-4</v>
      </c>
      <c r="AU175" s="5">
        <f t="shared" si="370"/>
        <v>1.0440861688152342E-4</v>
      </c>
      <c r="AV175" s="5">
        <f t="shared" si="371"/>
        <v>4.8989889071367364E-5</v>
      </c>
      <c r="AW175" s="5">
        <f t="shared" si="372"/>
        <v>6.5320667752292566E-7</v>
      </c>
      <c r="AX175" s="5">
        <f t="shared" si="373"/>
        <v>4.7015859608780693E-3</v>
      </c>
      <c r="AY175" s="5">
        <f t="shared" si="374"/>
        <v>3.2033237678716579E-3</v>
      </c>
      <c r="AZ175" s="5">
        <f t="shared" si="375"/>
        <v>1.0912576359547275E-3</v>
      </c>
      <c r="BA175" s="5">
        <f t="shared" si="376"/>
        <v>2.4783491862905824E-4</v>
      </c>
      <c r="BB175" s="5">
        <f t="shared" si="377"/>
        <v>4.2214238554766977E-5</v>
      </c>
      <c r="BC175" s="5">
        <f t="shared" si="378"/>
        <v>5.7523514333378015E-6</v>
      </c>
      <c r="BD175" s="5">
        <f t="shared" si="379"/>
        <v>1.0759757501577354E-5</v>
      </c>
      <c r="BE175" s="5">
        <f t="shared" si="380"/>
        <v>2.0194475980281621E-5</v>
      </c>
      <c r="BF175" s="5">
        <f t="shared" si="381"/>
        <v>1.895102468891081E-5</v>
      </c>
      <c r="BG175" s="5">
        <f t="shared" si="382"/>
        <v>1.1856091639792369E-5</v>
      </c>
      <c r="BH175" s="5">
        <f t="shared" si="383"/>
        <v>5.5630333166129699E-6</v>
      </c>
      <c r="BI175" s="5">
        <f t="shared" si="384"/>
        <v>2.088198412898765E-6</v>
      </c>
      <c r="BJ175" s="8">
        <f t="shared" si="385"/>
        <v>0.65568423442273094</v>
      </c>
      <c r="BK175" s="8">
        <f t="shared" si="386"/>
        <v>0.21621863677916695</v>
      </c>
      <c r="BL175" s="8">
        <f t="shared" si="387"/>
        <v>0.12398445695873429</v>
      </c>
      <c r="BM175" s="8">
        <f t="shared" si="388"/>
        <v>0.46778904840523106</v>
      </c>
      <c r="BN175" s="8">
        <f t="shared" si="389"/>
        <v>0.52897799799492184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1.2301</v>
      </c>
      <c r="F176">
        <f>VLOOKUP(B176,home!$B$2:$E$405,3,FALSE)</f>
        <v>1.1380999999999999</v>
      </c>
      <c r="G176">
        <f>VLOOKUP(C176,away!$B$2:$E$405,4,FALSE)</f>
        <v>1.6258999999999999</v>
      </c>
      <c r="H176">
        <f>VLOOKUP(A176,away!$A$2:$E$405,3,FALSE)</f>
        <v>1.1415999999999999</v>
      </c>
      <c r="I176">
        <f>VLOOKUP(C176,away!$B$2:$E$405,3,FALSE)</f>
        <v>0.78839999999999999</v>
      </c>
      <c r="J176">
        <f>VLOOKUP(B176,home!$B$2:$E$405,4,FALSE)</f>
        <v>0.96360000000000001</v>
      </c>
      <c r="K176" s="3">
        <f t="shared" ref="K176:K218" si="390">E176*F176*G176</f>
        <v>2.2762222953789997</v>
      </c>
      <c r="L176" s="3">
        <f t="shared" ref="L176:L218" si="391">H176*I176*J176</f>
        <v>0.86727607718400002</v>
      </c>
      <c r="M176" s="5">
        <f t="shared" ref="M176:M218" si="392">_xlfn.POISSON.DIST(0,K176,FALSE) * _xlfn.POISSON.DIST(0,L176,FALSE)</f>
        <v>4.3131643101399705E-2</v>
      </c>
      <c r="N176" s="5">
        <f t="shared" ref="N176:N218" si="393">_xlfn.POISSON.DIST(1,K176,FALSE) * _xlfn.POISSON.DIST(0,L176,FALSE)</f>
        <v>9.8177207663735819E-2</v>
      </c>
      <c r="O176" s="5">
        <f t="shared" ref="O176:O218" si="394">_xlfn.POISSON.DIST(0,K176,FALSE) * _xlfn.POISSON.DIST(1,L176,FALSE)</f>
        <v>3.7407042231482272E-2</v>
      </c>
      <c r="P176" s="5">
        <f t="shared" ref="P176:P218" si="395">_xlfn.POISSON.DIST(1,K176,FALSE) * _xlfn.POISSON.DIST(1,L176,FALSE)</f>
        <v>8.5146743531483743E-2</v>
      </c>
      <c r="Q176" s="5">
        <f t="shared" ref="Q176:Q218" si="396">_xlfn.POISSON.DIST(2,K176,FALSE) * _xlfn.POISSON.DIST(0,L176,FALSE)</f>
        <v>0.11173657449112477</v>
      </c>
      <c r="R176" s="5">
        <f t="shared" ref="R176:R218" si="397">_xlfn.POISSON.DIST(0,K176,FALSE) * _xlfn.POISSON.DIST(2,L176,FALSE)</f>
        <v>1.622111642278808E-2</v>
      </c>
      <c r="S176" s="5">
        <f t="shared" ref="S176:S218" si="398">_xlfn.POISSON.DIST(2,K176,FALSE) * _xlfn.POISSON.DIST(2,L176,FALSE)</f>
        <v>4.2022326375163038E-2</v>
      </c>
      <c r="T176" s="5">
        <f t="shared" ref="T176:T218" si="399">_xlfn.POISSON.DIST(2,K176,FALSE) * _xlfn.POISSON.DIST(1,L176,FALSE)</f>
        <v>9.6906458002640486E-2</v>
      </c>
      <c r="U176" s="5">
        <f t="shared" ref="U176:U218" si="400">_xlfn.POISSON.DIST(1,K176,FALSE) * _xlfn.POISSON.DIST(2,L176,FALSE)</f>
        <v>3.6922866857488669E-2</v>
      </c>
      <c r="V176" s="5">
        <f t="shared" ref="V176:V218" si="401">_xlfn.POISSON.DIST(3,K176,FALSE) * _xlfn.POISSON.DIST(3,L176,FALSE)</f>
        <v>9.2174252002578238E-3</v>
      </c>
      <c r="W176" s="5">
        <f t="shared" ref="W176:W218" si="402">_xlfn.POISSON.DIST(3,K176,FALSE) * _xlfn.POISSON.DIST(0,L176,FALSE)</f>
        <v>8.4779094021991519E-2</v>
      </c>
      <c r="X176" s="5">
        <f t="shared" ref="X176:X218" si="403">_xlfn.POISSON.DIST(3,K176,FALSE) * _xlfn.POISSON.DIST(1,L176,FALSE)</f>
        <v>7.3526880090606317E-2</v>
      </c>
      <c r="Y176" s="5">
        <f t="shared" ref="Y176:Y218" si="404">_xlfn.POISSON.DIST(3,K176,FALSE) * _xlfn.POISSON.DIST(2,L176,FALSE)</f>
        <v>3.1884052066279693E-2</v>
      </c>
      <c r="Z176" s="5">
        <f t="shared" ref="Z176:Z218" si="405">_xlfn.POISSON.DIST(0,K176,FALSE) * _xlfn.POISSON.DIST(3,L176,FALSE)</f>
        <v>4.6893954062335362E-3</v>
      </c>
      <c r="AA176" s="5">
        <f t="shared" ref="AA176:AA218" si="406">_xlfn.POISSON.DIST(1,K176,FALSE) * _xlfn.POISSON.DIST(3,L176,FALSE)</f>
        <v>1.0674106375516636E-2</v>
      </c>
      <c r="AB176" s="5">
        <f t="shared" ref="AB176:AB218" si="407">_xlfn.POISSON.DIST(2,K176,FALSE) * _xlfn.POISSON.DIST(3,L176,FALSE)</f>
        <v>1.214831945759905E-2</v>
      </c>
      <c r="AC176" s="5">
        <f t="shared" ref="AC176:AC218" si="408">_xlfn.POISSON.DIST(4,K176,FALSE) * _xlfn.POISSON.DIST(4,L176,FALSE)</f>
        <v>1.1372650146058293E-3</v>
      </c>
      <c r="AD176" s="5">
        <f t="shared" ref="AD176:AD218" si="409">_xlfn.POISSON.DIST(4,K176,FALSE) * _xlfn.POISSON.DIST(0,L176,FALSE)</f>
        <v>4.8244015998722391E-2</v>
      </c>
      <c r="AE176" s="5">
        <f t="shared" ref="AE176:AE218" si="410">_xlfn.POISSON.DIST(4,K176,FALSE) * _xlfn.POISSON.DIST(1,L176,FALSE)</f>
        <v>4.1840880942974092E-2</v>
      </c>
      <c r="AF176" s="5">
        <f t="shared" ref="AF176:AF218" si="411">_xlfn.POISSON.DIST(4,K176,FALSE) * _xlfn.POISSON.DIST(2,L176,FALSE)</f>
        <v>1.8143797545072674E-2</v>
      </c>
      <c r="AG176" s="5">
        <f t="shared" ref="AG176:AG218" si="412">_xlfn.POISSON.DIST(4,K176,FALSE) * _xlfn.POISSON.DIST(3,L176,FALSE)</f>
        <v>5.2452271867037747E-3</v>
      </c>
      <c r="AH176" s="5">
        <f t="shared" ref="AH176:AH218" si="413">_xlfn.POISSON.DIST(0,K176,FALSE) * _xlfn.POISSON.DIST(4,L176,FALSE)</f>
        <v>1.0167501130707226E-3</v>
      </c>
      <c r="AI176" s="5">
        <f t="shared" ref="AI176:AI218" si="414">_xlfn.POISSON.DIST(1,K176,FALSE) * _xlfn.POISSON.DIST(4,L176,FALSE)</f>
        <v>2.3143492762006976E-3</v>
      </c>
      <c r="AJ176" s="5">
        <f t="shared" ref="AJ176:AJ218" si="415">_xlfn.POISSON.DIST(2,K176,FALSE) * _xlfn.POISSON.DIST(4,L176,FALSE)</f>
        <v>2.6339867108911398E-3</v>
      </c>
      <c r="AK176" s="5">
        <f t="shared" ref="AK176:AK218" si="416">_xlfn.POISSON.DIST(3,K176,FALSE) * _xlfn.POISSON.DIST(4,L176,FALSE)</f>
        <v>1.9985130923541373E-3</v>
      </c>
      <c r="AL176" s="5">
        <f t="shared" ref="AL176:AL218" si="417">_xlfn.POISSON.DIST(5,K176,FALSE) * _xlfn.POISSON.DIST(5,L176,FALSE)</f>
        <v>8.9803592502442123E-5</v>
      </c>
      <c r="AM176" s="5">
        <f t="shared" ref="AM176:AM218" si="418">_xlfn.POISSON.DIST(5,K176,FALSE) * _xlfn.POISSON.DIST(0,L176,FALSE)</f>
        <v>2.1962820966982613E-2</v>
      </c>
      <c r="AN176" s="5">
        <f t="shared" ref="AN176:AN218" si="419">_xlfn.POISSON.DIST(5,K176,FALSE) * _xlfn.POISSON.DIST(1,L176,FALSE)</f>
        <v>1.9047829212139187E-2</v>
      </c>
      <c r="AO176" s="5">
        <f t="shared" ref="AO176:AO218" si="420">_xlfn.POISSON.DIST(5,K176,FALSE) * _xlfn.POISSON.DIST(2,L176,FALSE)</f>
        <v>8.2598632989874365E-3</v>
      </c>
      <c r="AP176" s="5">
        <f t="shared" ref="AP176:AP218" si="421">_xlfn.POISSON.DIST(5,K176,FALSE) * _xlfn.POISSON.DIST(3,L176,FALSE)</f>
        <v>2.3878606133406395E-3</v>
      </c>
      <c r="AQ176" s="5">
        <f t="shared" ref="AQ176:AQ218" si="422">_xlfn.POISSON.DIST(5,K176,FALSE) * _xlfn.POISSON.DIST(4,L176,FALSE)</f>
        <v>5.177335964000624E-4</v>
      </c>
      <c r="AR176" s="5">
        <f t="shared" ref="AR176:AR218" si="423">_xlfn.POISSON.DIST(0,K176,FALSE) * _xlfn.POISSON.DIST(5,L176,FALSE)</f>
        <v>1.7636060990807302E-4</v>
      </c>
      <c r="AS176" s="5">
        <f t="shared" ref="AS176:AS218" si="424">_xlfn.POISSON.DIST(1,K176,FALSE) * _xlfn.POISSON.DIST(5,L176,FALSE)</f>
        <v>4.014359522993943E-4</v>
      </c>
      <c r="AT176" s="5">
        <f t="shared" ref="AT176:AT218" si="425">_xlfn.POISSON.DIST(2,K176,FALSE) * _xlfn.POISSON.DIST(5,L176,FALSE)</f>
        <v>4.5687873239529109E-4</v>
      </c>
      <c r="AU176" s="5">
        <f t="shared" ref="AU176:AU218" si="426">_xlfn.POISSON.DIST(3,K176,FALSE) * _xlfn.POISSON.DIST(5,L176,FALSE)</f>
        <v>3.466525189875524E-4</v>
      </c>
      <c r="AV176" s="5">
        <f t="shared" ref="AV176:AV218" si="427">_xlfn.POISSON.DIST(4,K176,FALSE) * _xlfn.POISSON.DIST(5,L176,FALSE)</f>
        <v>1.9726454811718968E-4</v>
      </c>
      <c r="AW176" s="5">
        <f t="shared" ref="AW176:AW218" si="428">_xlfn.POISSON.DIST(6,K176,FALSE) * _xlfn.POISSON.DIST(6,L176,FALSE)</f>
        <v>4.9245125627726614E-6</v>
      </c>
      <c r="AX176" s="5">
        <f t="shared" ref="AX176:AX218" si="429">_xlfn.POISSON.DIST(6,K176,FALSE) * _xlfn.POISSON.DIST(0,L176,FALSE)</f>
        <v>8.3320437924105234E-3</v>
      </c>
      <c r="AY176" s="5">
        <f t="shared" ref="AY176:AY218" si="430">_xlfn.POISSON.DIST(6,K176,FALSE) * _xlfn.POISSON.DIST(1,L176,FALSE)</f>
        <v>7.2261822552070979E-3</v>
      </c>
      <c r="AZ176" s="5">
        <f t="shared" ref="AZ176:AZ218" si="431">_xlfn.POISSON.DIST(6,K176,FALSE) * _xlfn.POISSON.DIST(2,L176,FALSE)</f>
        <v>3.1335474996563206E-3</v>
      </c>
      <c r="BA176" s="5">
        <f t="shared" ref="BA176:BA218" si="432">_xlfn.POISSON.DIST(6,K176,FALSE) * _xlfn.POISSON.DIST(3,L176,FALSE)</f>
        <v>9.0588359439055534E-4</v>
      </c>
      <c r="BB176" s="5">
        <f t="shared" ref="BB176:BB218" si="433">_xlfn.POISSON.DIST(6,K176,FALSE) * _xlfn.POISSON.DIST(4,L176,FALSE)</f>
        <v>1.9641279253209562E-4</v>
      </c>
      <c r="BC176" s="5">
        <f t="shared" ref="BC176:BC218" si="434">_xlfn.POISSON.DIST(6,K176,FALSE) * _xlfn.POISSON.DIST(5,L176,FALSE)</f>
        <v>3.406882324319816E-5</v>
      </c>
      <c r="BD176" s="5">
        <f t="shared" ref="BD176:BD218" si="435">_xlfn.POISSON.DIST(0,K176,FALSE) * _xlfn.POISSON.DIST(6,L176,FALSE)</f>
        <v>2.5492222988475198E-5</v>
      </c>
      <c r="BE176" s="5">
        <f t="shared" ref="BE176:BE218" si="436">_xlfn.POISSON.DIST(1,K176,FALSE) * _xlfn.POISSON.DIST(6,L176,FALSE)</f>
        <v>5.8025966325140316E-5</v>
      </c>
      <c r="BF176" s="5">
        <f t="shared" ref="BF176:BF218" si="437">_xlfn.POISSON.DIST(2,K176,FALSE) * _xlfn.POISSON.DIST(6,L176,FALSE)</f>
        <v>6.603999913009773E-5</v>
      </c>
      <c r="BG176" s="5">
        <f t="shared" ref="BG176:BG218" si="438">_xlfn.POISSON.DIST(3,K176,FALSE) * _xlfn.POISSON.DIST(6,L176,FALSE)</f>
        <v>5.010723946891273E-5</v>
      </c>
      <c r="BH176" s="5">
        <f t="shared" ref="BH176:BH218" si="439">_xlfn.POISSON.DIST(4,K176,FALSE) * _xlfn.POISSON.DIST(6,L176,FALSE)</f>
        <v>2.8513803909758433E-5</v>
      </c>
      <c r="BI176" s="5">
        <f t="shared" ref="BI176:BI218" si="440">_xlfn.POISSON.DIST(5,K176,FALSE) * _xlfn.POISSON.DIST(6,L176,FALSE)</f>
        <v>1.2980751237091407E-5</v>
      </c>
      <c r="BJ176" s="8">
        <f t="shared" ref="BJ176:BJ218" si="441">SUM(N176,Q176,T176,W176,X176,Y176,AD176,AE176,AF176,AG176,AM176,AN176,AO176,AP176,AQ176,AX176,AY176,AZ176,BA176,BB176,BC176)</f>
        <v>0.68248843445514129</v>
      </c>
      <c r="BK176" s="8">
        <f t="shared" ref="BK176:BK218" si="442">SUM(M176,P176,S176,V176,AC176,AL176,AY176)</f>
        <v>0.18797138907061967</v>
      </c>
      <c r="BL176" s="8">
        <f t="shared" ref="BL176:BL218" si="443">SUM(O176,R176,U176,AA176,AB176,AH176,AI176,AJ176,AK176,AR176,AS176,AT176,AU176,AV176,BD176,BE176,BF176,BG176,BH176,BI176)</f>
        <v>0.12315680288215837</v>
      </c>
      <c r="BM176" s="8">
        <f t="shared" ref="BM176:BM218" si="444">SUM(S176:BI176)</f>
        <v>0.59926443662949402</v>
      </c>
      <c r="BN176" s="8">
        <f t="shared" ref="BN176:BN218" si="445">SUM(M176:R176)</f>
        <v>0.39182032744201439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1.3511</v>
      </c>
      <c r="F177">
        <f>VLOOKUP(B177,home!$B$2:$E$405,3,FALSE)</f>
        <v>1.0044999999999999</v>
      </c>
      <c r="G177">
        <f>VLOOKUP(C177,away!$B$2:$E$405,4,FALSE)</f>
        <v>1.2159</v>
      </c>
      <c r="H177">
        <f>VLOOKUP(A177,away!$A$2:$E$405,3,FALSE)</f>
        <v>1.1908000000000001</v>
      </c>
      <c r="I177">
        <f>VLOOKUP(C177,away!$B$2:$E$405,3,FALSE)</f>
        <v>0.7198</v>
      </c>
      <c r="J177">
        <f>VLOOKUP(B177,home!$B$2:$E$405,4,FALSE)</f>
        <v>0.89980000000000004</v>
      </c>
      <c r="K177" s="3">
        <f t="shared" si="390"/>
        <v>1.6501951012049998</v>
      </c>
      <c r="L177" s="3">
        <f t="shared" si="391"/>
        <v>0.77125262843200004</v>
      </c>
      <c r="M177" s="5">
        <f t="shared" si="392"/>
        <v>8.8792976139814364E-2</v>
      </c>
      <c r="N177" s="5">
        <f t="shared" si="393"/>
        <v>0.14652573424733409</v>
      </c>
      <c r="O177" s="5">
        <f t="shared" si="394"/>
        <v>6.8481816234131701E-2</v>
      </c>
      <c r="P177" s="5">
        <f t="shared" si="395"/>
        <v>0.11300835767118514</v>
      </c>
      <c r="Q177" s="5">
        <f t="shared" si="396"/>
        <v>0.12089802442770822</v>
      </c>
      <c r="R177" s="5">
        <f t="shared" si="397"/>
        <v>2.6408390385185641E-2</v>
      </c>
      <c r="S177" s="5">
        <f t="shared" si="398"/>
        <v>3.5956923223942103E-2</v>
      </c>
      <c r="T177" s="5">
        <f t="shared" si="399"/>
        <v>9.324291911210611E-2</v>
      </c>
      <c r="U177" s="5">
        <f t="shared" si="400"/>
        <v>4.3578996444342558E-2</v>
      </c>
      <c r="V177" s="5">
        <f t="shared" si="401"/>
        <v>5.0847776193071216E-3</v>
      </c>
      <c r="W177" s="5">
        <f t="shared" si="402"/>
        <v>6.6501775885322176E-2</v>
      </c>
      <c r="X177" s="5">
        <f t="shared" si="403"/>
        <v>5.1289669446950521E-2</v>
      </c>
      <c r="Y177" s="5">
        <f t="shared" si="404"/>
        <v>1.977864618618452E-2</v>
      </c>
      <c r="Z177" s="5">
        <f t="shared" si="405"/>
        <v>6.7891801657442618E-3</v>
      </c>
      <c r="AA177" s="5">
        <f t="shared" si="406"/>
        <v>1.1203471850709327E-2</v>
      </c>
      <c r="AB177" s="5">
        <f t="shared" si="407"/>
        <v>9.243957182264324E-3</v>
      </c>
      <c r="AC177" s="5">
        <f t="shared" si="408"/>
        <v>4.0446778060483212E-4</v>
      </c>
      <c r="AD177" s="5">
        <f t="shared" si="409"/>
        <v>2.7435226196847861E-2</v>
      </c>
      <c r="AE177" s="5">
        <f t="shared" si="410"/>
        <v>2.1159490315945377E-2</v>
      </c>
      <c r="AF177" s="5">
        <f t="shared" si="411"/>
        <v>8.1596562612271609E-3</v>
      </c>
      <c r="AG177" s="5">
        <f t="shared" si="412"/>
        <v>2.0977187795243584E-3</v>
      </c>
      <c r="AH177" s="5">
        <f t="shared" si="413"/>
        <v>1.3090432619321656E-3</v>
      </c>
      <c r="AI177" s="5">
        <f t="shared" si="414"/>
        <v>2.1601767781058729E-3</v>
      </c>
      <c r="AJ177" s="5">
        <f t="shared" si="415"/>
        <v>1.7823565684835562E-3</v>
      </c>
      <c r="AK177" s="5">
        <f t="shared" si="416"/>
        <v>9.8041202597070622E-4</v>
      </c>
      <c r="AL177" s="5">
        <f t="shared" si="417"/>
        <v>2.059092581606393E-5</v>
      </c>
      <c r="AM177" s="5">
        <f t="shared" si="418"/>
        <v>9.05469517409788E-3</v>
      </c>
      <c r="AN177" s="5">
        <f t="shared" si="419"/>
        <v>6.983457452673536E-3</v>
      </c>
      <c r="AO177" s="5">
        <f t="shared" si="420"/>
        <v>2.693004957958752E-3</v>
      </c>
      <c r="AP177" s="5">
        <f t="shared" si="421"/>
        <v>6.9232905073536512E-4</v>
      </c>
      <c r="AQ177" s="5">
        <f t="shared" si="422"/>
        <v>1.3349015002987044E-4</v>
      </c>
      <c r="AR177" s="5">
        <f t="shared" si="423"/>
        <v>2.0192061129927646E-4</v>
      </c>
      <c r="AS177" s="5">
        <f t="shared" si="424"/>
        <v>3.332084035983849E-4</v>
      </c>
      <c r="AT177" s="5">
        <f t="shared" si="425"/>
        <v>2.7492943764919665E-4</v>
      </c>
      <c r="AU177" s="5">
        <f t="shared" si="426"/>
        <v>1.5122907039524994E-4</v>
      </c>
      <c r="AV177" s="5">
        <f t="shared" si="427"/>
        <v>6.2389367781506884E-5</v>
      </c>
      <c r="AW177" s="5">
        <f t="shared" si="428"/>
        <v>7.279563249770755E-7</v>
      </c>
      <c r="AX177" s="5">
        <f t="shared" si="429"/>
        <v>2.490335603200145E-3</v>
      </c>
      <c r="AY177" s="5">
        <f t="shared" si="430"/>
        <v>1.9206778796459021E-3</v>
      </c>
      <c r="AZ177" s="5">
        <f t="shared" si="431"/>
        <v>7.4066393152405127E-4</v>
      </c>
      <c r="BA177" s="5">
        <f t="shared" si="432"/>
        <v>1.9041300132423451E-4</v>
      </c>
      <c r="BB177" s="5">
        <f t="shared" si="433"/>
        <v>3.6714131939735438E-5</v>
      </c>
      <c r="BC177" s="5">
        <f t="shared" si="434"/>
        <v>5.6631741518240421E-6</v>
      </c>
      <c r="BD177" s="5">
        <f t="shared" si="435"/>
        <v>2.5955300366527184E-5</v>
      </c>
      <c r="BE177" s="5">
        <f t="shared" si="436"/>
        <v>4.2831309515147491E-5</v>
      </c>
      <c r="BF177" s="5">
        <f t="shared" si="437"/>
        <v>3.5340008570045746E-5</v>
      </c>
      <c r="BG177" s="5">
        <f t="shared" si="438"/>
        <v>1.9439303006277405E-5</v>
      </c>
      <c r="BH177" s="5">
        <f t="shared" si="439"/>
        <v>8.0196606479496499E-6</v>
      </c>
      <c r="BI177" s="5">
        <f t="shared" si="440"/>
        <v>2.6468009429146042E-6</v>
      </c>
      <c r="BJ177" s="8">
        <f t="shared" si="441"/>
        <v>0.58203030536643174</v>
      </c>
      <c r="BK177" s="8">
        <f t="shared" si="442"/>
        <v>0.24518877124031555</v>
      </c>
      <c r="BL177" s="8">
        <f t="shared" si="443"/>
        <v>0.16630653000489831</v>
      </c>
      <c r="BM177" s="8">
        <f t="shared" si="444"/>
        <v>0.43427953774870981</v>
      </c>
      <c r="BN177" s="8">
        <f t="shared" si="445"/>
        <v>0.56411529910535918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1.3511</v>
      </c>
      <c r="F178">
        <f>VLOOKUP(B178,home!$B$2:$E$405,3,FALSE)</f>
        <v>1.2524999999999999</v>
      </c>
      <c r="G178">
        <f>VLOOKUP(C178,away!$B$2:$E$405,4,FALSE)</f>
        <v>1.1631</v>
      </c>
      <c r="H178">
        <f>VLOOKUP(A178,away!$A$2:$E$405,3,FALSE)</f>
        <v>1.1908000000000001</v>
      </c>
      <c r="I178">
        <f>VLOOKUP(C178,away!$B$2:$E$405,3,FALSE)</f>
        <v>1.2597</v>
      </c>
      <c r="J178">
        <f>VLOOKUP(B178,home!$B$2:$E$405,4,FALSE)</f>
        <v>0.64600000000000002</v>
      </c>
      <c r="K178" s="3">
        <f t="shared" si="390"/>
        <v>1.9682591735249999</v>
      </c>
      <c r="L178" s="3">
        <f t="shared" si="391"/>
        <v>0.96903279096000017</v>
      </c>
      <c r="M178" s="5">
        <f t="shared" si="392"/>
        <v>5.3009085028654812E-2</v>
      </c>
      <c r="N178" s="5">
        <f t="shared" si="393"/>
        <v>0.10433561788781655</v>
      </c>
      <c r="O178" s="5">
        <f t="shared" si="394"/>
        <v>5.1367541611553331E-2</v>
      </c>
      <c r="P178" s="5">
        <f t="shared" si="395"/>
        <v>0.101104634998367</v>
      </c>
      <c r="Q178" s="5">
        <f t="shared" si="396"/>
        <v>0.10267976851654702</v>
      </c>
      <c r="R178" s="5">
        <f t="shared" si="397"/>
        <v>2.4888416106298734E-2</v>
      </c>
      <c r="S178" s="5">
        <f t="shared" si="398"/>
        <v>4.820941171040441E-2</v>
      </c>
      <c r="T178" s="5">
        <f t="shared" si="399"/>
        <v>9.9500062660716315E-2</v>
      </c>
      <c r="U178" s="5">
        <f t="shared" si="400"/>
        <v>4.8986853315729835E-2</v>
      </c>
      <c r="V178" s="5">
        <f t="shared" si="401"/>
        <v>1.0216686801751107E-2</v>
      </c>
      <c r="W178" s="5">
        <f t="shared" si="402"/>
        <v>6.736679877270571E-2</v>
      </c>
      <c r="X178" s="5">
        <f t="shared" si="403"/>
        <v>6.5280637032755731E-2</v>
      </c>
      <c r="Y178" s="5">
        <f t="shared" si="404"/>
        <v>3.1629538949749014E-2</v>
      </c>
      <c r="Z178" s="5">
        <f t="shared" si="405"/>
        <v>8.0392304406868287E-3</v>
      </c>
      <c r="AA178" s="5">
        <f t="shared" si="406"/>
        <v>1.5823289062963274E-2</v>
      </c>
      <c r="AB178" s="5">
        <f t="shared" si="407"/>
        <v>1.5572166926757634E-2</v>
      </c>
      <c r="AC178" s="5">
        <f t="shared" si="408"/>
        <v>1.217897825232813E-3</v>
      </c>
      <c r="AD178" s="5">
        <f t="shared" si="409"/>
        <v>3.3148829918847683E-2</v>
      </c>
      <c r="AE178" s="5">
        <f t="shared" si="410"/>
        <v>3.2122303173319329E-2</v>
      </c>
      <c r="AF178" s="5">
        <f t="shared" si="411"/>
        <v>1.5563782548052449E-2</v>
      </c>
      <c r="AG178" s="5">
        <f t="shared" si="412"/>
        <v>5.0272718801446029E-3</v>
      </c>
      <c r="AH178" s="5">
        <f t="shared" si="413"/>
        <v>1.9475694777773371E-3</v>
      </c>
      <c r="AI178" s="5">
        <f t="shared" si="414"/>
        <v>3.8333214907125368E-3</v>
      </c>
      <c r="AJ178" s="5">
        <f t="shared" si="415"/>
        <v>3.7724850945827395E-3</v>
      </c>
      <c r="AK178" s="5">
        <f t="shared" si="416"/>
        <v>2.4750761314662681E-3</v>
      </c>
      <c r="AL178" s="5">
        <f t="shared" si="417"/>
        <v>9.2916235033225754E-5</v>
      </c>
      <c r="AM178" s="5">
        <f t="shared" si="418"/>
        <v>1.3049097715878382E-2</v>
      </c>
      <c r="AN178" s="5">
        <f t="shared" si="419"/>
        <v>1.2645003579127392E-2</v>
      </c>
      <c r="AO178" s="5">
        <f t="shared" si="420"/>
        <v>6.126711554990504E-3</v>
      </c>
      <c r="AP178" s="5">
        <f t="shared" si="421"/>
        <v>1.978994799179777E-3</v>
      </c>
      <c r="AQ178" s="5">
        <f t="shared" si="422"/>
        <v>4.7942771338612604E-4</v>
      </c>
      <c r="AR178" s="5">
        <f t="shared" si="423"/>
        <v>3.7745173732781664E-4</v>
      </c>
      <c r="AS178" s="5">
        <f t="shared" si="424"/>
        <v>7.4292284455842366E-4</v>
      </c>
      <c r="AT178" s="5">
        <f t="shared" si="425"/>
        <v>7.3113235201170256E-4</v>
      </c>
      <c r="AU178" s="5">
        <f t="shared" si="426"/>
        <v>4.7968598630264772E-4</v>
      </c>
      <c r="AV178" s="5">
        <f t="shared" si="427"/>
        <v>2.3603658573789345E-4</v>
      </c>
      <c r="AW178" s="5">
        <f t="shared" si="428"/>
        <v>4.9227735749754421E-6</v>
      </c>
      <c r="AX178" s="5">
        <f t="shared" si="429"/>
        <v>4.2806677142502945E-3</v>
      </c>
      <c r="AY178" s="5">
        <f t="shared" si="430"/>
        <v>4.1481073823123275E-3</v>
      </c>
      <c r="AZ178" s="5">
        <f t="shared" si="431"/>
        <v>2.0098260369419475E-3</v>
      </c>
      <c r="BA178" s="5">
        <f t="shared" si="432"/>
        <v>6.4919577797397721E-4</v>
      </c>
      <c r="BB178" s="5">
        <f t="shared" si="433"/>
        <v>1.5727299915239295E-4</v>
      </c>
      <c r="BC178" s="5">
        <f t="shared" si="434"/>
        <v>3.0480538662258617E-5</v>
      </c>
      <c r="BD178" s="5">
        <f t="shared" si="435"/>
        <v>6.096051841257916E-5</v>
      </c>
      <c r="BE178" s="5">
        <f t="shared" si="436"/>
        <v>1.1998609958839859E-4</v>
      </c>
      <c r="BF178" s="5">
        <f t="shared" si="437"/>
        <v>1.1808187060517488E-4</v>
      </c>
      <c r="BG178" s="5">
        <f t="shared" si="438"/>
        <v>7.7471908348542506E-5</v>
      </c>
      <c r="BH178" s="5">
        <f t="shared" si="439"/>
        <v>3.8121198574376706E-5</v>
      </c>
      <c r="BI178" s="5">
        <f t="shared" si="440"/>
        <v>1.5006479759957014E-5</v>
      </c>
      <c r="BJ178" s="8">
        <f t="shared" si="441"/>
        <v>0.60220939715250965</v>
      </c>
      <c r="BK178" s="8">
        <f t="shared" si="442"/>
        <v>0.2179987399817557</v>
      </c>
      <c r="BL178" s="8">
        <f t="shared" si="443"/>
        <v>0.17166357679906921</v>
      </c>
      <c r="BM178" s="8">
        <f t="shared" si="444"/>
        <v>0.55838269561604648</v>
      </c>
      <c r="BN178" s="8">
        <f t="shared" si="445"/>
        <v>0.43738506414923745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1.2796000000000001</v>
      </c>
      <c r="F179">
        <f>VLOOKUP(B179,home!$B$2:$E$405,3,FALSE)</f>
        <v>1.1982999999999999</v>
      </c>
      <c r="G179">
        <f>VLOOKUP(C179,away!$B$2:$E$405,4,FALSE)</f>
        <v>0.61399999999999999</v>
      </c>
      <c r="H179">
        <f>VLOOKUP(A179,away!$A$2:$E$405,3,FALSE)</f>
        <v>1.129</v>
      </c>
      <c r="I179">
        <f>VLOOKUP(C179,away!$B$2:$E$405,3,FALSE)</f>
        <v>0.56940000000000002</v>
      </c>
      <c r="J179">
        <f>VLOOKUP(B179,home!$B$2:$E$405,4,FALSE)</f>
        <v>1.3581000000000001</v>
      </c>
      <c r="K179" s="3">
        <f t="shared" si="390"/>
        <v>0.94147363351999991</v>
      </c>
      <c r="L179" s="3">
        <f t="shared" si="391"/>
        <v>0.87305811606000006</v>
      </c>
      <c r="M179" s="5">
        <f t="shared" si="392"/>
        <v>0.16291417516377349</v>
      </c>
      <c r="N179" s="5">
        <f t="shared" si="393"/>
        <v>0.15337940044335152</v>
      </c>
      <c r="O179" s="5">
        <f t="shared" si="394"/>
        <v>0.14223354284795292</v>
      </c>
      <c r="P179" s="5">
        <f t="shared" si="395"/>
        <v>0.13390913039348482</v>
      </c>
      <c r="Q179" s="5">
        <f t="shared" si="396"/>
        <v>7.2201330721260629E-2</v>
      </c>
      <c r="R179" s="5">
        <f t="shared" si="397"/>
        <v>6.2089074479686535E-2</v>
      </c>
      <c r="S179" s="5">
        <f t="shared" si="398"/>
        <v>2.7517027270206971E-2</v>
      </c>
      <c r="T179" s="5">
        <f t="shared" si="399"/>
        <v>6.3035957776528803E-2</v>
      </c>
      <c r="U179" s="5">
        <f t="shared" si="400"/>
        <v>5.845522655228437E-2</v>
      </c>
      <c r="V179" s="5">
        <f t="shared" si="401"/>
        <v>2.5131031852698629E-3</v>
      </c>
      <c r="W179" s="5">
        <f t="shared" si="402"/>
        <v>2.2658549726374815E-2</v>
      </c>
      <c r="X179" s="5">
        <f t="shared" si="403"/>
        <v>1.9782230736760626E-2</v>
      </c>
      <c r="Y179" s="5">
        <f t="shared" si="404"/>
        <v>8.6355185492502286E-3</v>
      </c>
      <c r="Z179" s="5">
        <f t="shared" si="405"/>
        <v>1.8069123464381383E-2</v>
      </c>
      <c r="AA179" s="5">
        <f t="shared" si="406"/>
        <v>1.7011603322532629E-2</v>
      </c>
      <c r="AB179" s="5">
        <f t="shared" si="407"/>
        <v>8.0079879960328476E-3</v>
      </c>
      <c r="AC179" s="5">
        <f t="shared" si="408"/>
        <v>1.2910458136557236E-4</v>
      </c>
      <c r="AD179" s="5">
        <f t="shared" si="409"/>
        <v>5.3331067852959227E-3</v>
      </c>
      <c r="AE179" s="5">
        <f t="shared" si="410"/>
        <v>4.6561121627172611E-3</v>
      </c>
      <c r="AF179" s="5">
        <f t="shared" si="411"/>
        <v>2.0325282564729922E-3</v>
      </c>
      <c r="AG179" s="5">
        <f t="shared" si="412"/>
        <v>5.9150509681167563E-4</v>
      </c>
      <c r="AH179" s="5">
        <f t="shared" si="413"/>
        <v>3.9438487226670874E-3</v>
      </c>
      <c r="AI179" s="5">
        <f t="shared" si="414"/>
        <v>3.7130295869825928E-3</v>
      </c>
      <c r="AJ179" s="5">
        <f t="shared" si="415"/>
        <v>1.7478597283118833E-3</v>
      </c>
      <c r="AK179" s="5">
        <f t="shared" si="416"/>
        <v>5.485212830990229E-4</v>
      </c>
      <c r="AL179" s="5">
        <f t="shared" si="417"/>
        <v>4.2447582484702131E-6</v>
      </c>
      <c r="AM179" s="5">
        <f t="shared" si="418"/>
        <v>1.004195884620544E-3</v>
      </c>
      <c r="AN179" s="5">
        <f t="shared" si="419"/>
        <v>8.7672136718201722E-4</v>
      </c>
      <c r="AO179" s="5">
        <f t="shared" si="420"/>
        <v>3.8271435257073973E-4</v>
      </c>
      <c r="AP179" s="5">
        <f t="shared" si="421"/>
        <v>1.1137729054817756E-4</v>
      </c>
      <c r="AQ179" s="5">
        <f t="shared" si="422"/>
        <v>2.4309711864464782E-5</v>
      </c>
      <c r="AR179" s="5">
        <f t="shared" si="423"/>
        <v>6.8864182716747333E-4</v>
      </c>
      <c r="AS179" s="5">
        <f t="shared" si="424"/>
        <v>6.4833812321721284E-4</v>
      </c>
      <c r="AT179" s="5">
        <f t="shared" si="425"/>
        <v>3.051966243074234E-4</v>
      </c>
      <c r="AU179" s="5">
        <f t="shared" si="426"/>
        <v>9.5778191608249426E-5</v>
      </c>
      <c r="AV179" s="5">
        <f t="shared" si="427"/>
        <v>2.2543160516348329E-5</v>
      </c>
      <c r="AW179" s="5">
        <f t="shared" si="428"/>
        <v>9.6917404723446079E-8</v>
      </c>
      <c r="AX179" s="5">
        <f t="shared" si="429"/>
        <v>1.5757065804325563E-4</v>
      </c>
      <c r="AY179" s="5">
        <f t="shared" si="430"/>
        <v>1.3756834185757924E-4</v>
      </c>
      <c r="AZ179" s="5">
        <f t="shared" si="431"/>
        <v>6.0052578685838086E-5</v>
      </c>
      <c r="BA179" s="5">
        <f t="shared" si="432"/>
        <v>1.7476463737334239E-5</v>
      </c>
      <c r="BB179" s="5">
        <f t="shared" si="433"/>
        <v>3.8144921264769838E-6</v>
      </c>
      <c r="BC179" s="5">
        <f t="shared" si="434"/>
        <v>6.6605466193354014E-7</v>
      </c>
      <c r="BD179" s="5">
        <f t="shared" si="435"/>
        <v>1.0020405604449168E-4</v>
      </c>
      <c r="BE179" s="5">
        <f t="shared" si="436"/>
        <v>9.4339476737649282E-5</v>
      </c>
      <c r="BF179" s="5">
        <f t="shared" si="437"/>
        <v>4.4409064974285095E-5</v>
      </c>
      <c r="BG179" s="5">
        <f t="shared" si="438"/>
        <v>1.3936654587521984E-5</v>
      </c>
      <c r="BH179" s="5">
        <f t="shared" si="439"/>
        <v>3.2802482084068735E-6</v>
      </c>
      <c r="BI179" s="5">
        <f t="shared" si="440"/>
        <v>6.1765343992325798E-7</v>
      </c>
      <c r="BJ179" s="8">
        <f t="shared" si="441"/>
        <v>0.35508270745072285</v>
      </c>
      <c r="BK179" s="8">
        <f t="shared" si="442"/>
        <v>0.32712435369420678</v>
      </c>
      <c r="BL179" s="8">
        <f t="shared" si="443"/>
        <v>0.299767979600359</v>
      </c>
      <c r="BM179" s="8">
        <f t="shared" si="444"/>
        <v>0.27318003873570729</v>
      </c>
      <c r="BN179" s="8">
        <f t="shared" si="445"/>
        <v>0.72672665404950987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1.4576</v>
      </c>
      <c r="F180">
        <f>VLOOKUP(B180,home!$B$2:$E$405,3,FALSE)</f>
        <v>1.3721000000000001</v>
      </c>
      <c r="G180">
        <f>VLOOKUP(C180,away!$B$2:$E$405,4,FALSE)</f>
        <v>1.1434</v>
      </c>
      <c r="H180">
        <f>VLOOKUP(A180,away!$A$2:$E$405,3,FALSE)</f>
        <v>1.1355999999999999</v>
      </c>
      <c r="I180">
        <f>VLOOKUP(C180,away!$B$2:$E$405,3,FALSE)</f>
        <v>0.29349999999999998</v>
      </c>
      <c r="J180">
        <f>VLOOKUP(B180,home!$B$2:$E$405,4,FALSE)</f>
        <v>1.1740999999999999</v>
      </c>
      <c r="K180" s="3">
        <f t="shared" si="390"/>
        <v>2.2867690824640001</v>
      </c>
      <c r="L180" s="3">
        <f t="shared" si="391"/>
        <v>0.39132588625999992</v>
      </c>
      <c r="M180" s="5">
        <f t="shared" si="392"/>
        <v>6.8693893599149417E-2</v>
      </c>
      <c r="N180" s="5">
        <f t="shared" si="393"/>
        <v>0.15708707203660655</v>
      </c>
      <c r="O180" s="5">
        <f t="shared" si="394"/>
        <v>2.688169879333728E-2</v>
      </c>
      <c r="P180" s="5">
        <f t="shared" si="395"/>
        <v>6.1472237684713514E-2</v>
      </c>
      <c r="Q180" s="5">
        <f t="shared" si="396"/>
        <v>0.17961092979405355</v>
      </c>
      <c r="R180" s="5">
        <f t="shared" si="397"/>
        <v>5.2597523022385392E-3</v>
      </c>
      <c r="S180" s="5">
        <f t="shared" si="398"/>
        <v>1.3752445115488045E-2</v>
      </c>
      <c r="T180" s="5">
        <f t="shared" si="399"/>
        <v>7.0286406283640634E-2</v>
      </c>
      <c r="U180" s="5">
        <f t="shared" si="400"/>
        <v>1.2027838946177937E-2</v>
      </c>
      <c r="V180" s="5">
        <f t="shared" si="401"/>
        <v>1.3674085789898869E-3</v>
      </c>
      <c r="W180" s="5">
        <f t="shared" si="402"/>
        <v>0.13690957370855125</v>
      </c>
      <c r="X180" s="5">
        <f t="shared" si="403"/>
        <v>5.3576260268977612E-2</v>
      </c>
      <c r="Y180" s="5">
        <f t="shared" si="404"/>
        <v>1.048288876612704E-2</v>
      </c>
      <c r="Z180" s="5">
        <f t="shared" si="405"/>
        <v>6.8609241039385715E-4</v>
      </c>
      <c r="AA180" s="5">
        <f t="shared" si="406"/>
        <v>1.5689349118018748E-3</v>
      </c>
      <c r="AB180" s="5">
        <f t="shared" si="407"/>
        <v>1.7938959243534553E-3</v>
      </c>
      <c r="AC180" s="5">
        <f t="shared" si="408"/>
        <v>7.6478472808556435E-5</v>
      </c>
      <c r="AD180" s="5">
        <f t="shared" si="409"/>
        <v>7.8270145062510302E-2</v>
      </c>
      <c r="AE180" s="5">
        <f t="shared" si="410"/>
        <v>3.0629133884285602E-2</v>
      </c>
      <c r="AF180" s="5">
        <f t="shared" si="411"/>
        <v>5.9929864813221267E-3</v>
      </c>
      <c r="AG180" s="5">
        <f t="shared" si="412"/>
        <v>7.817369153825265E-4</v>
      </c>
      <c r="AH180" s="5">
        <f t="shared" si="413"/>
        <v>6.7121430138408924E-5</v>
      </c>
      <c r="AI180" s="5">
        <f t="shared" si="414"/>
        <v>1.5349121121128087E-4</v>
      </c>
      <c r="AJ180" s="5">
        <f t="shared" si="415"/>
        <v>1.754994781139544E-4</v>
      </c>
      <c r="AK180" s="5">
        <f t="shared" si="416"/>
        <v>1.3377559351318615E-4</v>
      </c>
      <c r="AL180" s="5">
        <f t="shared" si="417"/>
        <v>2.7375375666926499E-6</v>
      </c>
      <c r="AM180" s="5">
        <f t="shared" si="418"/>
        <v>3.5797149561784168E-2</v>
      </c>
      <c r="AN180" s="5">
        <f t="shared" si="419"/>
        <v>1.4008351277846959E-2</v>
      </c>
      <c r="AO180" s="5">
        <f t="shared" si="420"/>
        <v>2.7409152394224311E-3</v>
      </c>
      <c r="AP180" s="5">
        <f t="shared" si="421"/>
        <v>3.5753036174350755E-4</v>
      </c>
      <c r="AQ180" s="5">
        <f t="shared" si="422"/>
        <v>3.497772141853411E-5</v>
      </c>
      <c r="AR180" s="5">
        <f t="shared" si="423"/>
        <v>5.2532706271903101E-6</v>
      </c>
      <c r="AS180" s="5">
        <f t="shared" si="424"/>
        <v>1.2013016852075069E-5</v>
      </c>
      <c r="AT180" s="5">
        <f t="shared" si="425"/>
        <v>1.373549776222214E-5</v>
      </c>
      <c r="AU180" s="5">
        <f t="shared" si="426"/>
        <v>1.0469970538301016E-5</v>
      </c>
      <c r="AV180" s="5">
        <f t="shared" si="427"/>
        <v>5.9856012303239329E-6</v>
      </c>
      <c r="AW180" s="5">
        <f t="shared" si="428"/>
        <v>6.8048487424735746E-8</v>
      </c>
      <c r="AX180" s="5">
        <f t="shared" si="429"/>
        <v>1.36433024763713E-2</v>
      </c>
      <c r="AY180" s="5">
        <f t="shared" si="430"/>
        <v>5.3389774330792504E-3</v>
      </c>
      <c r="AZ180" s="5">
        <f t="shared" si="431"/>
        <v>1.0446400378609382E-3</v>
      </c>
      <c r="BA180" s="5">
        <f t="shared" si="432"/>
        <v>1.362648962128705E-4</v>
      </c>
      <c r="BB180" s="5">
        <f t="shared" si="433"/>
        <v>1.3330995319157113E-5</v>
      </c>
      <c r="BC180" s="5">
        <f t="shared" si="434"/>
        <v>1.043352711599414E-6</v>
      </c>
      <c r="BD180" s="5">
        <f t="shared" si="435"/>
        <v>3.4262346399147874E-7</v>
      </c>
      <c r="BE180" s="5">
        <f t="shared" si="436"/>
        <v>7.8350074438243119E-7</v>
      </c>
      <c r="BF180" s="5">
        <f t="shared" si="437"/>
        <v>8.9584263917063674E-7</v>
      </c>
      <c r="BG180" s="5">
        <f t="shared" si="438"/>
        <v>6.8286175000278844E-7</v>
      </c>
      <c r="BH180" s="5">
        <f t="shared" si="439"/>
        <v>3.9038678437590954E-7</v>
      </c>
      <c r="BI180" s="5">
        <f t="shared" si="440"/>
        <v>1.7854488574267401E-7</v>
      </c>
      <c r="BJ180" s="8">
        <f t="shared" si="441"/>
        <v>0.79674361655522774</v>
      </c>
      <c r="BK180" s="8">
        <f t="shared" si="442"/>
        <v>0.15070417842179537</v>
      </c>
      <c r="BL180" s="8">
        <f t="shared" si="443"/>
        <v>4.8112739708163689E-2</v>
      </c>
      <c r="BM180" s="8">
        <f t="shared" si="444"/>
        <v>0.49190213350089013</v>
      </c>
      <c r="BN180" s="8">
        <f t="shared" si="445"/>
        <v>0.49900558421009877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1.4576</v>
      </c>
      <c r="F181">
        <f>VLOOKUP(B181,home!$B$2:$E$405,3,FALSE)</f>
        <v>0.45739999999999997</v>
      </c>
      <c r="G181">
        <f>VLOOKUP(C181,away!$B$2:$E$405,4,FALSE)</f>
        <v>0.91469999999999996</v>
      </c>
      <c r="H181">
        <f>VLOOKUP(A181,away!$A$2:$E$405,3,FALSE)</f>
        <v>1.1355999999999999</v>
      </c>
      <c r="I181">
        <f>VLOOKUP(C181,away!$B$2:$E$405,3,FALSE)</f>
        <v>2.3481999999999998</v>
      </c>
      <c r="J181">
        <f>VLOOKUP(B181,home!$B$2:$E$405,4,FALSE)</f>
        <v>1.1740999999999999</v>
      </c>
      <c r="K181" s="3">
        <f t="shared" si="390"/>
        <v>0.60983619772800002</v>
      </c>
      <c r="L181" s="3">
        <f t="shared" si="391"/>
        <v>3.1308737516719991</v>
      </c>
      <c r="M181" s="5">
        <f t="shared" si="392"/>
        <v>2.3737244904991329E-2</v>
      </c>
      <c r="N181" s="5">
        <f t="shared" si="393"/>
        <v>1.4475831177398249E-2</v>
      </c>
      <c r="O181" s="5">
        <f t="shared" si="394"/>
        <v>7.4318317010047236E-2</v>
      </c>
      <c r="P181" s="5">
        <f t="shared" si="395"/>
        <v>4.5321999866951346E-2</v>
      </c>
      <c r="Q181" s="5">
        <f t="shared" si="396"/>
        <v>4.4139429220884929E-3</v>
      </c>
      <c r="R181" s="5">
        <f t="shared" si="397"/>
        <v>0.11634063399759779</v>
      </c>
      <c r="S181" s="5">
        <f t="shared" si="398"/>
        <v>2.1633551831324978E-2</v>
      </c>
      <c r="T181" s="5">
        <f t="shared" si="399"/>
        <v>1.3819498036145265E-2</v>
      </c>
      <c r="U181" s="5">
        <f t="shared" si="400"/>
        <v>7.0948729878359915E-2</v>
      </c>
      <c r="V181" s="5">
        <f t="shared" si="401"/>
        <v>4.5894862560005726E-3</v>
      </c>
      <c r="W181" s="5">
        <f t="shared" si="402"/>
        <v>8.9726072286495473E-4</v>
      </c>
      <c r="X181" s="5">
        <f t="shared" si="403"/>
        <v>2.8092100456241303E-3</v>
      </c>
      <c r="Y181" s="5">
        <f t="shared" si="404"/>
        <v>4.3976409973889453E-3</v>
      </c>
      <c r="Z181" s="5">
        <f t="shared" si="405"/>
        <v>0.1214159457453193</v>
      </c>
      <c r="AA181" s="5">
        <f t="shared" si="406"/>
        <v>7.4043838696874642E-2</v>
      </c>
      <c r="AB181" s="5">
        <f t="shared" si="407"/>
        <v>2.2577306528043694E-2</v>
      </c>
      <c r="AC181" s="5">
        <f t="shared" si="408"/>
        <v>5.4767491003161631E-4</v>
      </c>
      <c r="AD181" s="5">
        <f t="shared" si="409"/>
        <v>1.3679551690066021E-4</v>
      </c>
      <c r="AE181" s="5">
        <f t="shared" si="410"/>
        <v>4.2828949321068035E-4</v>
      </c>
      <c r="AF181" s="5">
        <f t="shared" si="411"/>
        <v>6.7046016620511109E-4</v>
      </c>
      <c r="AG181" s="5">
        <f t="shared" si="412"/>
        <v>6.9970871197107601E-4</v>
      </c>
      <c r="AH181" s="5">
        <f t="shared" si="413"/>
        <v>9.5034499392112948E-2</v>
      </c>
      <c r="AI181" s="5">
        <f t="shared" si="414"/>
        <v>5.7955477762270072E-2</v>
      </c>
      <c r="AJ181" s="5">
        <f t="shared" si="415"/>
        <v>1.7671674098026221E-2</v>
      </c>
      <c r="AK181" s="5">
        <f t="shared" si="416"/>
        <v>3.5922755131428978E-3</v>
      </c>
      <c r="AL181" s="5">
        <f t="shared" si="417"/>
        <v>4.1827469529736649E-5</v>
      </c>
      <c r="AM181" s="5">
        <f t="shared" si="418"/>
        <v>1.6684571578587003E-5</v>
      </c>
      <c r="AN181" s="5">
        <f t="shared" si="419"/>
        <v>5.2237287213290695E-5</v>
      </c>
      <c r="AO181" s="5">
        <f t="shared" si="420"/>
        <v>8.1774175697321607E-5</v>
      </c>
      <c r="AP181" s="5">
        <f t="shared" si="421"/>
        <v>8.5341540085119498E-5</v>
      </c>
      <c r="AQ181" s="5">
        <f t="shared" si="422"/>
        <v>6.6798396944941102E-5</v>
      </c>
      <c r="AR181" s="5">
        <f t="shared" si="423"/>
        <v>5.9508203930011015E-2</v>
      </c>
      <c r="AS181" s="5">
        <f t="shared" si="424"/>
        <v>3.6290256818300337E-2</v>
      </c>
      <c r="AT181" s="5">
        <f t="shared" si="425"/>
        <v>1.1065556116322452E-2</v>
      </c>
      <c r="AU181" s="5">
        <f t="shared" si="426"/>
        <v>2.249392222574633E-3</v>
      </c>
      <c r="AV181" s="5">
        <f t="shared" si="427"/>
        <v>3.4294020005346231E-4</v>
      </c>
      <c r="AW181" s="5">
        <f t="shared" si="428"/>
        <v>2.2183897266010292E-6</v>
      </c>
      <c r="AX181" s="5">
        <f t="shared" si="429"/>
        <v>1.6958092820343573E-6</v>
      </c>
      <c r="AY181" s="5">
        <f t="shared" si="430"/>
        <v>5.3093647689631074E-6</v>
      </c>
      <c r="AZ181" s="5">
        <f t="shared" si="431"/>
        <v>8.3114753965993318E-6</v>
      </c>
      <c r="BA181" s="5">
        <f t="shared" si="432"/>
        <v>8.6740600522934893E-6</v>
      </c>
      <c r="BB181" s="5">
        <f t="shared" si="433"/>
        <v>6.7893467345380835E-6</v>
      </c>
      <c r="BC181" s="5">
        <f t="shared" si="434"/>
        <v>4.2513174964330585E-6</v>
      </c>
      <c r="BD181" s="5">
        <f t="shared" si="435"/>
        <v>3.1052112282269315E-2</v>
      </c>
      <c r="BE181" s="5">
        <f t="shared" si="436"/>
        <v>1.8936702085642045E-2</v>
      </c>
      <c r="BF181" s="5">
        <f t="shared" si="437"/>
        <v>5.7741431987079163E-3</v>
      </c>
      <c r="BG181" s="5">
        <f t="shared" si="438"/>
        <v>1.1737605111456757E-3</v>
      </c>
      <c r="BH181" s="5">
        <f t="shared" si="439"/>
        <v>1.7895041179008818E-4</v>
      </c>
      <c r="BI181" s="5">
        <f t="shared" si="440"/>
        <v>2.1826087741585455E-5</v>
      </c>
      <c r="BJ181" s="8">
        <f t="shared" si="441"/>
        <v>4.3086505135047685E-2</v>
      </c>
      <c r="BK181" s="8">
        <f t="shared" si="442"/>
        <v>9.5877094603598542E-2</v>
      </c>
      <c r="BL181" s="8">
        <f t="shared" si="443"/>
        <v>0.69907659674103384</v>
      </c>
      <c r="BM181" s="8">
        <f t="shared" si="444"/>
        <v>0.6808450813708824</v>
      </c>
      <c r="BN181" s="8">
        <f t="shared" si="445"/>
        <v>0.27860796987907444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1.2811999999999999</v>
      </c>
      <c r="F182">
        <f>VLOOKUP(B182,home!$B$2:$E$405,3,FALSE)</f>
        <v>0.62439999999999996</v>
      </c>
      <c r="G182">
        <f>VLOOKUP(C182,away!$B$2:$E$405,4,FALSE)</f>
        <v>0.58540000000000003</v>
      </c>
      <c r="H182">
        <f>VLOOKUP(A182,away!$A$2:$E$405,3,FALSE)</f>
        <v>0.82809999999999995</v>
      </c>
      <c r="I182">
        <f>VLOOKUP(C182,away!$B$2:$E$405,3,FALSE)</f>
        <v>1.8113999999999999</v>
      </c>
      <c r="J182">
        <f>VLOOKUP(B182,home!$B$2:$E$405,4,FALSE)</f>
        <v>1.4491000000000001</v>
      </c>
      <c r="K182" s="3">
        <f t="shared" si="390"/>
        <v>0.46830904131199996</v>
      </c>
      <c r="L182" s="3">
        <f t="shared" si="391"/>
        <v>2.173679474694</v>
      </c>
      <c r="M182" s="5">
        <f t="shared" si="392"/>
        <v>7.1219507524412418E-2</v>
      </c>
      <c r="N182" s="5">
        <f t="shared" si="393"/>
        <v>3.3352739291470347E-2</v>
      </c>
      <c r="O182" s="5">
        <f t="shared" si="394"/>
        <v>0.15480838170363018</v>
      </c>
      <c r="P182" s="5">
        <f t="shared" si="395"/>
        <v>7.2498164822689198E-2</v>
      </c>
      <c r="Q182" s="5">
        <f t="shared" si="396"/>
        <v>7.8096946813587748E-3</v>
      </c>
      <c r="R182" s="5">
        <f t="shared" si="397"/>
        <v>0.16825190090988759</v>
      </c>
      <c r="S182" s="5">
        <f t="shared" si="398"/>
        <v>1.844994470390075E-2</v>
      </c>
      <c r="T182" s="5">
        <f t="shared" si="399"/>
        <v>1.6975773032496467E-2</v>
      </c>
      <c r="U182" s="5">
        <f t="shared" si="400"/>
        <v>7.8793886414031067E-2</v>
      </c>
      <c r="V182" s="5">
        <f t="shared" si="401"/>
        <v>2.0867989350536425E-3</v>
      </c>
      <c r="W182" s="5">
        <f t="shared" si="402"/>
        <v>1.2191168763888514E-3</v>
      </c>
      <c r="X182" s="5">
        <f t="shared" si="403"/>
        <v>2.6499693314595081E-3</v>
      </c>
      <c r="Y182" s="5">
        <f t="shared" si="404"/>
        <v>2.8800919721810579E-3</v>
      </c>
      <c r="Z182" s="5">
        <f t="shared" si="405"/>
        <v>0.12190856786202377</v>
      </c>
      <c r="AA182" s="5">
        <f t="shared" si="406"/>
        <v>5.7090884543183236E-2</v>
      </c>
      <c r="AB182" s="5">
        <f t="shared" si="407"/>
        <v>1.3368088704036107E-2</v>
      </c>
      <c r="AC182" s="5">
        <f t="shared" si="408"/>
        <v>1.3276655020876197E-4</v>
      </c>
      <c r="AD182" s="5">
        <f t="shared" si="409"/>
        <v>1.4273086390723566E-4</v>
      </c>
      <c r="AE182" s="5">
        <f t="shared" si="410"/>
        <v>3.1025114928050082E-4</v>
      </c>
      <c r="AF182" s="5">
        <f t="shared" si="411"/>
        <v>3.371932775956245E-4</v>
      </c>
      <c r="AG182" s="5">
        <f t="shared" si="412"/>
        <v>2.4431670217146833E-4</v>
      </c>
      <c r="AH182" s="5">
        <f t="shared" si="413"/>
        <v>6.6247537937755438E-2</v>
      </c>
      <c r="AI182" s="5">
        <f t="shared" si="414"/>
        <v>3.1024320980910593E-2</v>
      </c>
      <c r="AJ182" s="5">
        <f t="shared" si="415"/>
        <v>7.2644850079630029E-3</v>
      </c>
      <c r="AK182" s="5">
        <f t="shared" si="416"/>
        <v>1.1340080032348505E-3</v>
      </c>
      <c r="AL182" s="5">
        <f t="shared" si="417"/>
        <v>5.4060083112342933E-6</v>
      </c>
      <c r="AM182" s="5">
        <f t="shared" si="418"/>
        <v>1.3368430808406216E-5</v>
      </c>
      <c r="AN182" s="5">
        <f t="shared" si="419"/>
        <v>2.9058683657099507E-5</v>
      </c>
      <c r="AO182" s="5">
        <f t="shared" si="420"/>
        <v>3.1582132113531598E-5</v>
      </c>
      <c r="AP182" s="5">
        <f t="shared" si="421"/>
        <v>2.2883144114085954E-5</v>
      </c>
      <c r="AQ182" s="5">
        <f t="shared" si="422"/>
        <v>1.2435155169313368E-5</v>
      </c>
      <c r="AR182" s="5">
        <f t="shared" si="423"/>
        <v>2.8800182692862226E-2</v>
      </c>
      <c r="AS182" s="5">
        <f t="shared" si="424"/>
        <v>1.3487385946504761E-2</v>
      </c>
      <c r="AT182" s="5">
        <f t="shared" si="425"/>
        <v>3.1581323912062927E-3</v>
      </c>
      <c r="AU182" s="5">
        <f t="shared" si="426"/>
        <v>4.929939841540645E-4</v>
      </c>
      <c r="AV182" s="5">
        <f t="shared" si="427"/>
        <v>5.7718385022943282E-5</v>
      </c>
      <c r="AW182" s="5">
        <f t="shared" si="428"/>
        <v>1.5286295660807236E-7</v>
      </c>
      <c r="AX182" s="5">
        <f t="shared" si="429"/>
        <v>1.0434261692884202E-6</v>
      </c>
      <c r="AY182" s="5">
        <f t="shared" si="430"/>
        <v>2.2680740475408262E-6</v>
      </c>
      <c r="AZ182" s="5">
        <f t="shared" si="431"/>
        <v>2.4650330021128195E-6</v>
      </c>
      <c r="BA182" s="5">
        <f t="shared" si="432"/>
        <v>1.7860638803786553E-6</v>
      </c>
      <c r="BB182" s="5">
        <f t="shared" si="433"/>
        <v>9.7058259931785097E-7</v>
      </c>
      <c r="BC182" s="5">
        <f t="shared" si="434"/>
        <v>4.2194709492647282E-7</v>
      </c>
      <c r="BD182" s="5">
        <f t="shared" si="435"/>
        <v>1.0433727664485326E-2</v>
      </c>
      <c r="BE182" s="5">
        <f t="shared" si="436"/>
        <v>4.8862089998656152E-3</v>
      </c>
      <c r="BF182" s="5">
        <f t="shared" si="437"/>
        <v>1.1441279261885659E-3</v>
      </c>
      <c r="BG182" s="5">
        <f t="shared" si="438"/>
        <v>1.7860181741721805E-4</v>
      </c>
      <c r="BH182" s="5">
        <f t="shared" si="439"/>
        <v>2.0910211472809551E-5</v>
      </c>
      <c r="BI182" s="5">
        <f t="shared" si="440"/>
        <v>1.9584882176925251E-6</v>
      </c>
      <c r="BJ182" s="8">
        <f t="shared" si="441"/>
        <v>6.6040159850965827E-2</v>
      </c>
      <c r="BK182" s="8">
        <f t="shared" si="442"/>
        <v>0.16439485661862355</v>
      </c>
      <c r="BL182" s="8">
        <f t="shared" si="443"/>
        <v>0.6406454427120295</v>
      </c>
      <c r="BM182" s="8">
        <f t="shared" si="444"/>
        <v>0.48504652289910338</v>
      </c>
      <c r="BN182" s="8">
        <f t="shared" si="445"/>
        <v>0.50794038893344851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1.2811999999999999</v>
      </c>
      <c r="F183">
        <f>VLOOKUP(B183,home!$B$2:$E$405,3,FALSE)</f>
        <v>0.58540000000000003</v>
      </c>
      <c r="G183">
        <f>VLOOKUP(C183,away!$B$2:$E$405,4,FALSE)</f>
        <v>0.39029999999999998</v>
      </c>
      <c r="H183">
        <f>VLOOKUP(A183,away!$A$2:$E$405,3,FALSE)</f>
        <v>0.82809999999999995</v>
      </c>
      <c r="I183">
        <f>VLOOKUP(C183,away!$B$2:$E$405,3,FALSE)</f>
        <v>0.3019</v>
      </c>
      <c r="J183">
        <f>VLOOKUP(B183,home!$B$2:$E$405,4,FALSE)</f>
        <v>0.6038</v>
      </c>
      <c r="K183" s="3">
        <f t="shared" si="390"/>
        <v>0.29273065154399996</v>
      </c>
      <c r="L183" s="3">
        <f t="shared" si="391"/>
        <v>0.15095204688200001</v>
      </c>
      <c r="M183" s="5">
        <f t="shared" si="392"/>
        <v>0.64166899110989262</v>
      </c>
      <c r="N183" s="5">
        <f t="shared" si="393"/>
        <v>0.18783618184317996</v>
      </c>
      <c r="O183" s="5">
        <f t="shared" si="394"/>
        <v>9.6861247628746164E-2</v>
      </c>
      <c r="P183" s="5">
        <f t="shared" si="395"/>
        <v>2.8354256127727583E-2</v>
      </c>
      <c r="Q183" s="5">
        <f t="shared" si="396"/>
        <v>2.7492703947245661E-2</v>
      </c>
      <c r="R183" s="5">
        <f t="shared" si="397"/>
        <v>7.310701796551751E-3</v>
      </c>
      <c r="S183" s="5">
        <f t="shared" si="398"/>
        <v>3.1323153046797686E-4</v>
      </c>
      <c r="T183" s="5">
        <f t="shared" si="399"/>
        <v>4.1500799351575739E-3</v>
      </c>
      <c r="U183" s="5">
        <f t="shared" si="400"/>
        <v>2.1400665001484851E-3</v>
      </c>
      <c r="V183" s="5">
        <f t="shared" si="401"/>
        <v>1.5379073366518618E-6</v>
      </c>
      <c r="W183" s="5">
        <f t="shared" si="402"/>
        <v>2.6826523797278397E-3</v>
      </c>
      <c r="X183" s="5">
        <f t="shared" si="403"/>
        <v>4.0495186779278584E-4</v>
      </c>
      <c r="Y183" s="5">
        <f t="shared" si="404"/>
        <v>3.0564156666005033E-5</v>
      </c>
      <c r="Z183" s="5">
        <f t="shared" si="405"/>
        <v>3.6785513344446722E-4</v>
      </c>
      <c r="AA183" s="5">
        <f t="shared" si="406"/>
        <v>1.0768247288700393E-4</v>
      </c>
      <c r="AB183" s="5">
        <f t="shared" si="407"/>
        <v>1.5760980224040884E-5</v>
      </c>
      <c r="AC183" s="5">
        <f t="shared" si="408"/>
        <v>4.247343561116373E-9</v>
      </c>
      <c r="AD183" s="5">
        <f t="shared" si="409"/>
        <v>1.9632364474594816E-4</v>
      </c>
      <c r="AE183" s="5">
        <f t="shared" si="410"/>
        <v>2.9635456025735484E-5</v>
      </c>
      <c r="AF183" s="5">
        <f t="shared" si="411"/>
        <v>2.2367663736831361E-6</v>
      </c>
      <c r="AG183" s="5">
        <f t="shared" si="412"/>
        <v>1.1254815416809931E-7</v>
      </c>
      <c r="AH183" s="5">
        <f t="shared" si="413"/>
        <v>1.3882121337373397E-5</v>
      </c>
      <c r="AI183" s="5">
        <f t="shared" si="414"/>
        <v>4.0637224239021785E-6</v>
      </c>
      <c r="AJ183" s="5">
        <f t="shared" si="415"/>
        <v>5.9478805642142376E-7</v>
      </c>
      <c r="AK183" s="5">
        <f t="shared" si="416"/>
        <v>5.8037565095610906E-8</v>
      </c>
      <c r="AL183" s="5">
        <f t="shared" si="417"/>
        <v>7.507314136283283E-12</v>
      </c>
      <c r="AM183" s="5">
        <f t="shared" si="418"/>
        <v>1.1493989687994843E-5</v>
      </c>
      <c r="AN183" s="5">
        <f t="shared" si="419"/>
        <v>1.7350412702434223E-6</v>
      </c>
      <c r="AO183" s="5">
        <f t="shared" si="420"/>
        <v>1.3095401558399496E-7</v>
      </c>
      <c r="AP183" s="5">
        <f t="shared" si="421"/>
        <v>6.5892588999404563E-9</v>
      </c>
      <c r="AQ183" s="5">
        <f t="shared" si="422"/>
        <v>2.4866552959536193E-10</v>
      </c>
      <c r="AR183" s="5">
        <f t="shared" si="423"/>
        <v>4.1910692618816013E-7</v>
      </c>
      <c r="AS183" s="5">
        <f t="shared" si="424"/>
        <v>1.226854435696632E-7</v>
      </c>
      <c r="AT183" s="5">
        <f t="shared" si="425"/>
        <v>1.7956894915556076E-8</v>
      </c>
      <c r="AU183" s="5">
        <f t="shared" si="426"/>
        <v>1.7521778494459561E-9</v>
      </c>
      <c r="AV183" s="5">
        <f t="shared" si="427"/>
        <v>1.2822904087231985E-10</v>
      </c>
      <c r="AW183" s="5">
        <f t="shared" si="428"/>
        <v>9.2148717208408968E-15</v>
      </c>
      <c r="AX183" s="5">
        <f t="shared" si="429"/>
        <v>5.607738483677907E-7</v>
      </c>
      <c r="AY183" s="5">
        <f t="shared" si="430"/>
        <v>8.4649960249014313E-8</v>
      </c>
      <c r="AZ183" s="5">
        <f t="shared" si="431"/>
        <v>6.3890423840343227E-9</v>
      </c>
      <c r="BA183" s="5">
        <f t="shared" si="432"/>
        <v>3.2147967516194476E-10</v>
      </c>
      <c r="BB183" s="5">
        <f t="shared" si="433"/>
        <v>1.2132003749164004E-11</v>
      </c>
      <c r="BC183" s="5">
        <f t="shared" si="434"/>
        <v>3.6627015974328072E-13</v>
      </c>
      <c r="BD183" s="5">
        <f t="shared" si="435"/>
        <v>1.0544174728421017E-8</v>
      </c>
      <c r="BE183" s="5">
        <f t="shared" si="436"/>
        <v>3.086603138244463E-9</v>
      </c>
      <c r="BF183" s="5">
        <f t="shared" si="437"/>
        <v>4.5177167385802831E-10</v>
      </c>
      <c r="BG183" s="5">
        <f t="shared" si="438"/>
        <v>4.4082472145861342E-11</v>
      </c>
      <c r="BH183" s="5">
        <f t="shared" si="439"/>
        <v>3.2260726982320559E-12</v>
      </c>
      <c r="BI183" s="5">
        <f t="shared" si="440"/>
        <v>1.8887407257635602E-13</v>
      </c>
      <c r="BJ183" s="8">
        <f t="shared" si="441"/>
        <v>0.2228394615147965</v>
      </c>
      <c r="BK183" s="8">
        <f t="shared" si="442"/>
        <v>0.6703381055802361</v>
      </c>
      <c r="BL183" s="8">
        <f t="shared" si="443"/>
        <v>0.10645463380765878</v>
      </c>
      <c r="BM183" s="8">
        <f t="shared" si="444"/>
        <v>1.047588893284097E-2</v>
      </c>
      <c r="BN183" s="8">
        <f t="shared" si="445"/>
        <v>0.98952408245334378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1.4286000000000001</v>
      </c>
      <c r="F184">
        <f>VLOOKUP(B184,home!$B$2:$E$405,3,FALSE)</f>
        <v>0.875</v>
      </c>
      <c r="G184">
        <f>VLOOKUP(C184,away!$B$2:$E$405,4,FALSE)</f>
        <v>0.7</v>
      </c>
      <c r="H184">
        <f>VLOOKUP(A184,away!$A$2:$E$405,3,FALSE)</f>
        <v>1.25</v>
      </c>
      <c r="I184">
        <f>VLOOKUP(C184,away!$B$2:$E$405,3,FALSE)</f>
        <v>1.0667</v>
      </c>
      <c r="J184">
        <f>VLOOKUP(B184,home!$B$2:$E$405,4,FALSE)</f>
        <v>1.4</v>
      </c>
      <c r="K184" s="3">
        <f t="shared" si="390"/>
        <v>0.8750175</v>
      </c>
      <c r="L184" s="3">
        <f t="shared" si="391"/>
        <v>1.8667249999999997</v>
      </c>
      <c r="M184" s="5">
        <f t="shared" si="392"/>
        <v>6.4457931034468133E-2</v>
      </c>
      <c r="N184" s="5">
        <f t="shared" si="393"/>
        <v>5.6401817668952713E-2</v>
      </c>
      <c r="O184" s="5">
        <f t="shared" si="394"/>
        <v>0.1203252313103175</v>
      </c>
      <c r="P184" s="5">
        <f t="shared" si="395"/>
        <v>0.10528668308807575</v>
      </c>
      <c r="Q184" s="5">
        <f t="shared" si="396"/>
        <v>2.4676288746071418E-2</v>
      </c>
      <c r="R184" s="5">
        <f t="shared" si="397"/>
        <v>0.11230705870887622</v>
      </c>
      <c r="S184" s="5">
        <f t="shared" si="398"/>
        <v>4.299426563102518E-2</v>
      </c>
      <c r="T184" s="5">
        <f t="shared" si="399"/>
        <v>4.6063845109510164E-2</v>
      </c>
      <c r="U184" s="5">
        <f t="shared" si="400"/>
        <v>9.8270641743794102E-2</v>
      </c>
      <c r="V184" s="5">
        <f t="shared" si="401"/>
        <v>7.8030629132833295E-3</v>
      </c>
      <c r="W184" s="5">
        <f t="shared" si="402"/>
        <v>7.1973948292885156E-3</v>
      </c>
      <c r="X184" s="5">
        <f t="shared" si="403"/>
        <v>1.3435556862703604E-2</v>
      </c>
      <c r="Y184" s="5">
        <f t="shared" si="404"/>
        <v>1.2540244942265194E-2</v>
      </c>
      <c r="Z184" s="5">
        <f t="shared" si="405"/>
        <v>6.9882131389442312E-2</v>
      </c>
      <c r="AA184" s="5">
        <f t="shared" si="406"/>
        <v>6.1148087903061338E-2</v>
      </c>
      <c r="AB184" s="5">
        <f t="shared" si="407"/>
        <v>2.6752823503358489E-2</v>
      </c>
      <c r="AC184" s="5">
        <f t="shared" si="408"/>
        <v>7.9660349673248533E-4</v>
      </c>
      <c r="AD184" s="5">
        <f t="shared" si="409"/>
        <v>1.5744616075092407E-3</v>
      </c>
      <c r="AE184" s="5">
        <f t="shared" si="410"/>
        <v>2.9390868442776869E-3</v>
      </c>
      <c r="AF184" s="5">
        <f t="shared" si="411"/>
        <v>2.7432334446921328E-3</v>
      </c>
      <c r="AG184" s="5">
        <f t="shared" si="412"/>
        <v>1.7069541506809735E-3</v>
      </c>
      <c r="AH184" s="5">
        <f t="shared" si="413"/>
        <v>3.2612680429489185E-2</v>
      </c>
      <c r="AI184" s="5">
        <f t="shared" si="414"/>
        <v>2.8536666097710554E-2</v>
      </c>
      <c r="AJ184" s="5">
        <f t="shared" si="415"/>
        <v>1.2485041113576721E-2</v>
      </c>
      <c r="AK184" s="5">
        <f t="shared" si="416"/>
        <v>3.6415431541997069E-3</v>
      </c>
      <c r="AL184" s="5">
        <f t="shared" si="417"/>
        <v>5.2047429113091901E-5</v>
      </c>
      <c r="AM184" s="5">
        <f t="shared" si="418"/>
        <v>2.7553629192974351E-4</v>
      </c>
      <c r="AN184" s="5">
        <f t="shared" si="419"/>
        <v>5.1435048455255033E-4</v>
      </c>
      <c r="AO184" s="5">
        <f t="shared" si="420"/>
        <v>4.8007545413817981E-4</v>
      </c>
      <c r="AP184" s="5">
        <f t="shared" si="421"/>
        <v>2.9872295070869787E-4</v>
      </c>
      <c r="AQ184" s="5">
        <f t="shared" si="422"/>
        <v>1.3940840004042355E-4</v>
      </c>
      <c r="AR184" s="5">
        <f t="shared" si="423"/>
        <v>1.2175781174947633E-2</v>
      </c>
      <c r="AS184" s="5">
        <f t="shared" si="424"/>
        <v>1.065402160424974E-2</v>
      </c>
      <c r="AT184" s="5">
        <f t="shared" si="425"/>
        <v>4.6612276745482987E-3</v>
      </c>
      <c r="AU184" s="5">
        <f t="shared" si="426"/>
        <v>1.3595519289046887E-3</v>
      </c>
      <c r="AV184" s="5">
        <f t="shared" si="427"/>
        <v>2.9740793248758955E-4</v>
      </c>
      <c r="AW184" s="5">
        <f t="shared" si="428"/>
        <v>2.361532159483162E-6</v>
      </c>
      <c r="AX184" s="5">
        <f t="shared" si="429"/>
        <v>4.0183179553939037E-5</v>
      </c>
      <c r="AY184" s="5">
        <f t="shared" si="430"/>
        <v>7.5010945852826849E-5</v>
      </c>
      <c r="AZ184" s="5">
        <f t="shared" si="431"/>
        <v>7.0012403948559098E-5</v>
      </c>
      <c r="BA184" s="5">
        <f t="shared" si="432"/>
        <v>4.3564634920291322E-5</v>
      </c>
      <c r="BB184" s="5">
        <f t="shared" si="433"/>
        <v>2.033079828039521E-5</v>
      </c>
      <c r="BC184" s="5">
        <f t="shared" si="434"/>
        <v>7.5904018839941451E-6</v>
      </c>
      <c r="BD184" s="5">
        <f t="shared" si="435"/>
        <v>3.7881391856340206E-3</v>
      </c>
      <c r="BE184" s="5">
        <f t="shared" si="436"/>
        <v>3.3146880798655166E-3</v>
      </c>
      <c r="BF184" s="5">
        <f t="shared" si="437"/>
        <v>1.4502050384618624E-3</v>
      </c>
      <c r="BG184" s="5">
        <f t="shared" si="438"/>
        <v>4.2298492908076762E-4</v>
      </c>
      <c r="BH184" s="5">
        <f t="shared" si="439"/>
        <v>9.2529803795482628E-5</v>
      </c>
      <c r="BI184" s="5">
        <f t="shared" si="440"/>
        <v>1.6193039518522747E-5</v>
      </c>
      <c r="BJ184" s="8">
        <f t="shared" si="441"/>
        <v>0.17124367015176123</v>
      </c>
      <c r="BK184" s="8">
        <f t="shared" si="442"/>
        <v>0.22146560453855083</v>
      </c>
      <c r="BL184" s="8">
        <f t="shared" si="443"/>
        <v>0.53431250435587807</v>
      </c>
      <c r="BM184" s="8">
        <f t="shared" si="444"/>
        <v>0.5133762504651771</v>
      </c>
      <c r="BN184" s="8">
        <f t="shared" si="445"/>
        <v>0.48345501055676177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1.4286000000000001</v>
      </c>
      <c r="F185">
        <f>VLOOKUP(B185,home!$B$2:$E$405,3,FALSE)</f>
        <v>0.4667</v>
      </c>
      <c r="G185">
        <f>VLOOKUP(C185,away!$B$2:$E$405,4,FALSE)</f>
        <v>0.4667</v>
      </c>
      <c r="H185">
        <f>VLOOKUP(A185,away!$A$2:$E$405,3,FALSE)</f>
        <v>1.25</v>
      </c>
      <c r="I185">
        <f>VLOOKUP(C185,away!$B$2:$E$405,3,FALSE)</f>
        <v>0.5333</v>
      </c>
      <c r="J185">
        <f>VLOOKUP(B185,home!$B$2:$E$405,4,FALSE)</f>
        <v>0.8</v>
      </c>
      <c r="K185" s="3">
        <f t="shared" si="390"/>
        <v>0.31116178025400004</v>
      </c>
      <c r="L185" s="3">
        <f t="shared" si="391"/>
        <v>0.5333</v>
      </c>
      <c r="M185" s="5">
        <f t="shared" si="392"/>
        <v>0.42978861669132551</v>
      </c>
      <c r="N185" s="5">
        <f t="shared" si="393"/>
        <v>0.13373379110257688</v>
      </c>
      <c r="O185" s="5">
        <f t="shared" si="394"/>
        <v>0.22920626928148388</v>
      </c>
      <c r="P185" s="5">
        <f t="shared" si="395"/>
        <v>7.1320230795004241E-2</v>
      </c>
      <c r="Q185" s="5">
        <f t="shared" si="396"/>
        <v>2.0806422259797185E-2</v>
      </c>
      <c r="R185" s="5">
        <f t="shared" si="397"/>
        <v>6.1117851703907669E-2</v>
      </c>
      <c r="S185" s="5">
        <f t="shared" si="398"/>
        <v>2.958765729890104E-3</v>
      </c>
      <c r="T185" s="5">
        <f t="shared" si="399"/>
        <v>1.1096064991149839E-2</v>
      </c>
      <c r="U185" s="5">
        <f t="shared" si="400"/>
        <v>1.9017539541487879E-2</v>
      </c>
      <c r="V185" s="5">
        <f t="shared" si="401"/>
        <v>5.4553912352082308E-5</v>
      </c>
      <c r="W185" s="5">
        <f t="shared" si="402"/>
        <v>2.1580544636916488E-3</v>
      </c>
      <c r="X185" s="5">
        <f t="shared" si="403"/>
        <v>1.1508904454867561E-3</v>
      </c>
      <c r="Y185" s="5">
        <f t="shared" si="404"/>
        <v>3.0688493728904347E-4</v>
      </c>
      <c r="Z185" s="5">
        <f t="shared" si="405"/>
        <v>1.0864716771231322E-2</v>
      </c>
      <c r="AA185" s="5">
        <f t="shared" si="406"/>
        <v>3.3806846124918295E-3</v>
      </c>
      <c r="AB185" s="5">
        <f t="shared" si="407"/>
        <v>5.2596992125013091E-4</v>
      </c>
      <c r="AC185" s="5">
        <f t="shared" si="408"/>
        <v>5.658010514671383E-7</v>
      </c>
      <c r="AD185" s="5">
        <f t="shared" si="409"/>
        <v>1.6787601720184617E-4</v>
      </c>
      <c r="AE185" s="5">
        <f t="shared" si="410"/>
        <v>8.9528279973744547E-5</v>
      </c>
      <c r="AF185" s="5">
        <f t="shared" si="411"/>
        <v>2.3872715854998981E-5</v>
      </c>
      <c r="AG185" s="5">
        <f t="shared" si="412"/>
        <v>4.2437731218236533E-6</v>
      </c>
      <c r="AH185" s="5">
        <f t="shared" si="413"/>
        <v>1.4485383635244155E-3</v>
      </c>
      <c r="AI185" s="5">
        <f t="shared" si="414"/>
        <v>4.5072977596047299E-4</v>
      </c>
      <c r="AJ185" s="5">
        <f t="shared" si="415"/>
        <v>7.0124939750673676E-5</v>
      </c>
      <c r="AK185" s="5">
        <f t="shared" si="416"/>
        <v>7.273400364341371E-6</v>
      </c>
      <c r="AL185" s="5">
        <f t="shared" si="417"/>
        <v>3.7556193912575382E-9</v>
      </c>
      <c r="AM185" s="5">
        <f t="shared" si="418"/>
        <v>1.0447320074895514E-5</v>
      </c>
      <c r="AN185" s="5">
        <f t="shared" si="419"/>
        <v>5.5715557959417778E-6</v>
      </c>
      <c r="AO185" s="5">
        <f t="shared" si="420"/>
        <v>1.4856553529878747E-6</v>
      </c>
      <c r="AP185" s="5">
        <f t="shared" si="421"/>
        <v>2.6409999991614457E-7</v>
      </c>
      <c r="AQ185" s="5">
        <f t="shared" si="422"/>
        <v>3.5211132488819967E-8</v>
      </c>
      <c r="AR185" s="5">
        <f t="shared" si="423"/>
        <v>1.5450110185351421E-4</v>
      </c>
      <c r="AS185" s="5">
        <f t="shared" si="424"/>
        <v>4.8074837903944058E-5</v>
      </c>
      <c r="AT185" s="5">
        <f t="shared" si="425"/>
        <v>7.4795260738068566E-6</v>
      </c>
      <c r="AU185" s="5">
        <f t="shared" si="426"/>
        <v>7.7578088286065085E-7</v>
      </c>
      <c r="AV185" s="5">
        <f t="shared" si="427"/>
        <v>6.0348340149484991E-8</v>
      </c>
      <c r="AW185" s="5">
        <f t="shared" si="428"/>
        <v>1.7311587820950461E-11</v>
      </c>
      <c r="AX185" s="5">
        <f t="shared" si="429"/>
        <v>5.4180111889797369E-7</v>
      </c>
      <c r="AY185" s="5">
        <f t="shared" si="430"/>
        <v>2.8894253670828935E-7</v>
      </c>
      <c r="AZ185" s="5">
        <f t="shared" si="431"/>
        <v>7.7046527413265343E-8</v>
      </c>
      <c r="BA185" s="5">
        <f t="shared" si="432"/>
        <v>1.3696304356498138E-8</v>
      </c>
      <c r="BB185" s="5">
        <f t="shared" si="433"/>
        <v>1.8260597783301137E-9</v>
      </c>
      <c r="BC185" s="5">
        <f t="shared" si="434"/>
        <v>1.9476753595668998E-10</v>
      </c>
      <c r="BD185" s="5">
        <f t="shared" si="435"/>
        <v>1.3732572936413187E-5</v>
      </c>
      <c r="BE185" s="5">
        <f t="shared" si="436"/>
        <v>4.2730518423622279E-6</v>
      </c>
      <c r="BF185" s="5">
        <f t="shared" si="437"/>
        <v>6.6480520919353275E-7</v>
      </c>
      <c r="BG185" s="5">
        <f t="shared" si="438"/>
        <v>6.8953990804930857E-8</v>
      </c>
      <c r="BH185" s="5">
        <f t="shared" si="439"/>
        <v>5.3639616336200581E-9</v>
      </c>
      <c r="BI185" s="5">
        <f t="shared" si="440"/>
        <v>3.3381197022627422E-10</v>
      </c>
      <c r="BJ185" s="8">
        <f t="shared" si="441"/>
        <v>0.16955635633581467</v>
      </c>
      <c r="BK185" s="8">
        <f t="shared" si="442"/>
        <v>0.50412302562777944</v>
      </c>
      <c r="BL185" s="8">
        <f t="shared" si="443"/>
        <v>0.31545461821702792</v>
      </c>
      <c r="BM185" s="8">
        <f t="shared" si="444"/>
        <v>5.4025246192532982E-2</v>
      </c>
      <c r="BN185" s="8">
        <f t="shared" si="445"/>
        <v>0.94597318183409551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1.2726999999999999</v>
      </c>
      <c r="F186">
        <f>VLOOKUP(B186,home!$B$2:$E$405,3,FALSE)</f>
        <v>0.78569999999999995</v>
      </c>
      <c r="G186">
        <f>VLOOKUP(C186,away!$B$2:$E$405,4,FALSE)</f>
        <v>1.4142999999999999</v>
      </c>
      <c r="H186">
        <f>VLOOKUP(A186,away!$A$2:$E$405,3,FALSE)</f>
        <v>0.89510000000000001</v>
      </c>
      <c r="I186">
        <f>VLOOKUP(C186,away!$B$2:$E$405,3,FALSE)</f>
        <v>1.5641</v>
      </c>
      <c r="J186">
        <f>VLOOKUP(B186,home!$B$2:$E$405,4,FALSE)</f>
        <v>1.3406</v>
      </c>
      <c r="K186" s="3">
        <f t="shared" si="390"/>
        <v>1.4142439795769999</v>
      </c>
      <c r="L186" s="3">
        <f t="shared" si="391"/>
        <v>1.8768747349460002</v>
      </c>
      <c r="M186" s="5">
        <f t="shared" si="392"/>
        <v>3.7212196277177353E-2</v>
      </c>
      <c r="N186" s="5">
        <f t="shared" si="393"/>
        <v>5.262712455183572E-2</v>
      </c>
      <c r="O186" s="5">
        <f t="shared" si="394"/>
        <v>6.9842631024485791E-2</v>
      </c>
      <c r="P186" s="5">
        <f t="shared" si="395"/>
        <v>9.8774520444196823E-2</v>
      </c>
      <c r="Q186" s="5">
        <f t="shared" si="396"/>
        <v>3.7213797029941292E-2</v>
      </c>
      <c r="R186" s="5">
        <f t="shared" si="397"/>
        <v>6.5542934796006536E-2</v>
      </c>
      <c r="S186" s="5">
        <f t="shared" si="398"/>
        <v>6.5545754248888324E-2</v>
      </c>
      <c r="T186" s="5">
        <f t="shared" si="399"/>
        <v>6.9845635436905321E-2</v>
      </c>
      <c r="U186" s="5">
        <f t="shared" si="400"/>
        <v>9.2693700939060097E-2</v>
      </c>
      <c r="V186" s="5">
        <f t="shared" si="401"/>
        <v>1.9331327691190461E-2</v>
      </c>
      <c r="W186" s="5">
        <f t="shared" si="402"/>
        <v>1.7543129468931638E-2</v>
      </c>
      <c r="X186" s="5">
        <f t="shared" si="403"/>
        <v>3.2926256472124438E-2</v>
      </c>
      <c r="Y186" s="5">
        <f t="shared" si="404"/>
        <v>3.089922944444129E-2</v>
      </c>
      <c r="Z186" s="5">
        <f t="shared" si="405"/>
        <v>4.1005292790945905E-2</v>
      </c>
      <c r="AA186" s="5">
        <f t="shared" si="406"/>
        <v>5.7991488460387403E-2</v>
      </c>
      <c r="AB186" s="5">
        <f t="shared" si="407"/>
        <v>4.1007056710905973E-2</v>
      </c>
      <c r="AC186" s="5">
        <f t="shared" si="408"/>
        <v>3.2070174789341236E-3</v>
      </c>
      <c r="AD186" s="5">
        <f t="shared" si="409"/>
        <v>6.2025663085941082E-3</v>
      </c>
      <c r="AE186" s="5">
        <f t="shared" si="410"/>
        <v>1.1641439996427558E-2</v>
      </c>
      <c r="AF186" s="5">
        <f t="shared" si="411"/>
        <v>1.0924762303842371E-2</v>
      </c>
      <c r="AG186" s="5">
        <f t="shared" si="412"/>
        <v>6.8348034511240673E-3</v>
      </c>
      <c r="AH186" s="5">
        <f t="shared" si="413"/>
        <v>1.9240449509597437E-2</v>
      </c>
      <c r="AI186" s="5">
        <f t="shared" si="414"/>
        <v>2.7210689883303416E-2</v>
      </c>
      <c r="AJ186" s="5">
        <f t="shared" si="415"/>
        <v>1.9241277173799316E-2</v>
      </c>
      <c r="AK186" s="5">
        <f t="shared" si="416"/>
        <v>9.0706201341393452E-3</v>
      </c>
      <c r="AL186" s="5">
        <f t="shared" si="417"/>
        <v>3.4050300194955654E-4</v>
      </c>
      <c r="AM186" s="5">
        <f t="shared" si="418"/>
        <v>1.7543884119712704E-3</v>
      </c>
      <c r="AN186" s="5">
        <f t="shared" si="419"/>
        <v>3.2927672857109127E-3</v>
      </c>
      <c r="AO186" s="5">
        <f t="shared" si="420"/>
        <v>3.0900558633037653E-3</v>
      </c>
      <c r="AP186" s="5">
        <f t="shared" si="421"/>
        <v>1.9332159264688626E-3</v>
      </c>
      <c r="AQ186" s="5">
        <f t="shared" si="422"/>
        <v>9.0710103239615835E-4</v>
      </c>
      <c r="AR186" s="5">
        <f t="shared" si="423"/>
        <v>7.2223827147135178E-3</v>
      </c>
      <c r="AS186" s="5">
        <f t="shared" si="424"/>
        <v>1.0214211272484581E-2</v>
      </c>
      <c r="AT186" s="5">
        <f t="shared" si="425"/>
        <v>7.2226933991194229E-3</v>
      </c>
      <c r="AU186" s="5">
        <f t="shared" si="426"/>
        <v>3.4048835520117272E-3</v>
      </c>
      <c r="AV186" s="5">
        <f t="shared" si="427"/>
        <v>1.2038340161483346E-3</v>
      </c>
      <c r="AW186" s="5">
        <f t="shared" si="428"/>
        <v>2.5106031603231513E-5</v>
      </c>
      <c r="AX186" s="5">
        <f t="shared" si="429"/>
        <v>4.1352220824500375E-4</v>
      </c>
      <c r="AY186" s="5">
        <f t="shared" si="430"/>
        <v>7.7612938499412617E-4</v>
      </c>
      <c r="AZ186" s="5">
        <f t="shared" si="431"/>
        <v>7.2834881687232648E-4</v>
      </c>
      <c r="BA186" s="5">
        <f t="shared" si="432"/>
        <v>4.5567316420516013E-4</v>
      </c>
      <c r="BB186" s="5">
        <f t="shared" si="433"/>
        <v>2.1381036232239134E-4</v>
      </c>
      <c r="BC186" s="5">
        <f t="shared" si="434"/>
        <v>8.0259053422509301E-5</v>
      </c>
      <c r="BD186" s="5">
        <f t="shared" si="435"/>
        <v>2.2592512738927521E-3</v>
      </c>
      <c r="BE186" s="5">
        <f t="shared" si="436"/>
        <v>3.1951325124544923E-3</v>
      </c>
      <c r="BF186" s="5">
        <f t="shared" si="437"/>
        <v>2.2593484598447495E-3</v>
      </c>
      <c r="BG186" s="5">
        <f t="shared" si="438"/>
        <v>1.0650899857006682E-3</v>
      </c>
      <c r="BH186" s="5">
        <f t="shared" si="439"/>
        <v>3.7657427499623088E-4</v>
      </c>
      <c r="BI186" s="5">
        <f t="shared" si="440"/>
        <v>1.065135802553986E-4</v>
      </c>
      <c r="BJ186" s="8">
        <f t="shared" si="441"/>
        <v>0.29030401597408029</v>
      </c>
      <c r="BK186" s="8">
        <f t="shared" si="442"/>
        <v>0.22518744852733075</v>
      </c>
      <c r="BL186" s="8">
        <f t="shared" si="443"/>
        <v>0.44037076367330719</v>
      </c>
      <c r="BM186" s="8">
        <f t="shared" si="444"/>
        <v>0.63490329348862984</v>
      </c>
      <c r="BN186" s="8">
        <f t="shared" si="445"/>
        <v>0.36121320412364349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1.2726999999999999</v>
      </c>
      <c r="F187">
        <f>VLOOKUP(B187,home!$B$2:$E$405,3,FALSE)</f>
        <v>1.4404999999999999</v>
      </c>
      <c r="G187">
        <f>VLOOKUP(C187,away!$B$2:$E$405,4,FALSE)</f>
        <v>1.5714999999999999</v>
      </c>
      <c r="H187">
        <f>VLOOKUP(A187,away!$A$2:$E$405,3,FALSE)</f>
        <v>0.89510000000000001</v>
      </c>
      <c r="I187">
        <f>VLOOKUP(C187,away!$B$2:$E$405,3,FALSE)</f>
        <v>0.67030000000000001</v>
      </c>
      <c r="J187">
        <f>VLOOKUP(B187,home!$B$2:$E$405,4,FALSE)</f>
        <v>1.4896</v>
      </c>
      <c r="K187" s="3">
        <f t="shared" si="390"/>
        <v>2.8810692160249993</v>
      </c>
      <c r="L187" s="3">
        <f t="shared" si="391"/>
        <v>0.89373844548799997</v>
      </c>
      <c r="M187" s="5">
        <f t="shared" si="392"/>
        <v>2.2941502751534837E-2</v>
      </c>
      <c r="N187" s="5">
        <f t="shared" si="393"/>
        <v>6.6096057346799839E-2</v>
      </c>
      <c r="O187" s="5">
        <f t="shared" si="394"/>
        <v>2.0503703006315419E-2</v>
      </c>
      <c r="P187" s="5">
        <f t="shared" si="395"/>
        <v>5.907258754601459E-2</v>
      </c>
      <c r="Q187" s="5">
        <f t="shared" si="396"/>
        <v>9.5213658061244003E-2</v>
      </c>
      <c r="R187" s="5">
        <f t="shared" si="397"/>
        <v>9.1624738258059852E-3</v>
      </c>
      <c r="S187" s="5">
        <f t="shared" si="398"/>
        <v>3.8026831079625956E-2</v>
      </c>
      <c r="T187" s="5">
        <f t="shared" si="399"/>
        <v>8.5096106744882188E-2</v>
      </c>
      <c r="U187" s="5">
        <f t="shared" si="400"/>
        <v>2.639772128216443E-2</v>
      </c>
      <c r="V187" s="5">
        <f t="shared" si="401"/>
        <v>1.0879570688873165E-2</v>
      </c>
      <c r="W187" s="5">
        <f t="shared" si="402"/>
        <v>9.1439046395126886E-2</v>
      </c>
      <c r="X187" s="5">
        <f t="shared" si="403"/>
        <v>8.1722591182085802E-2</v>
      </c>
      <c r="Y187" s="5">
        <f t="shared" si="404"/>
        <v>3.6519310802164348E-2</v>
      </c>
      <c r="Z187" s="5">
        <f t="shared" si="405"/>
        <v>2.7296183713001105E-3</v>
      </c>
      <c r="AA187" s="5">
        <f t="shared" si="406"/>
        <v>7.8642194610490466E-3</v>
      </c>
      <c r="AB187" s="5">
        <f t="shared" si="407"/>
        <v>1.1328680298646558E-2</v>
      </c>
      <c r="AC187" s="5">
        <f t="shared" si="408"/>
        <v>1.7508780891067534E-3</v>
      </c>
      <c r="AD187" s="5">
        <f t="shared" si="409"/>
        <v>6.586055542792045E-2</v>
      </c>
      <c r="AE187" s="5">
        <f t="shared" si="410"/>
        <v>5.8862110427125879E-2</v>
      </c>
      <c r="AF187" s="5">
        <f t="shared" si="411"/>
        <v>2.6303665535641233E-2</v>
      </c>
      <c r="AG187" s="5">
        <f t="shared" si="412"/>
        <v>7.8361990488200941E-3</v>
      </c>
      <c r="AH187" s="5">
        <f t="shared" si="413"/>
        <v>6.0989121998531164E-4</v>
      </c>
      <c r="AI187" s="5">
        <f t="shared" si="414"/>
        <v>1.7571388190236125E-3</v>
      </c>
      <c r="AJ187" s="5">
        <f t="shared" si="415"/>
        <v>2.5312192798857261E-3</v>
      </c>
      <c r="AK187" s="5">
        <f t="shared" si="416"/>
        <v>2.4308726487625777E-3</v>
      </c>
      <c r="AL187" s="5">
        <f t="shared" si="417"/>
        <v>1.8033500302282987E-4</v>
      </c>
      <c r="AM187" s="5">
        <f t="shared" si="418"/>
        <v>3.7949763758737924E-2</v>
      </c>
      <c r="AN187" s="5">
        <f t="shared" si="419"/>
        <v>3.3917162868371271E-2</v>
      </c>
      <c r="AO187" s="5">
        <f t="shared" si="420"/>
        <v>1.5156536208670725E-2</v>
      </c>
      <c r="AP187" s="5">
        <f t="shared" si="421"/>
        <v>4.5153263700399874E-3</v>
      </c>
      <c r="AQ187" s="5">
        <f t="shared" si="422"/>
        <v>1.0088801927076278E-3</v>
      </c>
      <c r="AR187" s="5">
        <f t="shared" si="423"/>
        <v>1.0901664617329047E-4</v>
      </c>
      <c r="AS187" s="5">
        <f t="shared" si="424"/>
        <v>3.1408450332415678E-4</v>
      </c>
      <c r="AT187" s="5">
        <f t="shared" si="425"/>
        <v>4.5244959687886475E-4</v>
      </c>
      <c r="AU187" s="5">
        <f t="shared" si="426"/>
        <v>4.3451286845687268E-4</v>
      </c>
      <c r="AV187" s="5">
        <f t="shared" si="427"/>
        <v>3.1296541231945398E-4</v>
      </c>
      <c r="AW187" s="5">
        <f t="shared" si="428"/>
        <v>1.2898572911300356E-5</v>
      </c>
      <c r="AX187" s="5">
        <f t="shared" si="429"/>
        <v>1.8222649353453493E-2</v>
      </c>
      <c r="AY187" s="5">
        <f t="shared" si="430"/>
        <v>1.6286282305828431E-2</v>
      </c>
      <c r="AZ187" s="5">
        <f t="shared" si="431"/>
        <v>7.2778383153949107E-3</v>
      </c>
      <c r="BA187" s="5">
        <f t="shared" si="432"/>
        <v>2.1681613008380177E-3</v>
      </c>
      <c r="BB187" s="5">
        <f t="shared" si="433"/>
        <v>4.8444227764455239E-4</v>
      </c>
      <c r="BC187" s="5">
        <f t="shared" si="434"/>
        <v>8.6592937630141688E-5</v>
      </c>
      <c r="BD187" s="5">
        <f t="shared" si="435"/>
        <v>1.6238727980538653E-5</v>
      </c>
      <c r="BE187" s="5">
        <f t="shared" si="436"/>
        <v>4.6784899292133719E-5</v>
      </c>
      <c r="BF187" s="5">
        <f t="shared" si="437"/>
        <v>6.7395266562698117E-5</v>
      </c>
      <c r="BG187" s="5">
        <f t="shared" si="438"/>
        <v>6.4723475933196184E-5</v>
      </c>
      <c r="BH187" s="5">
        <f t="shared" si="439"/>
        <v>4.6618203516316612E-5</v>
      </c>
      <c r="BI187" s="5">
        <f t="shared" si="440"/>
        <v>2.6862054211449614E-5</v>
      </c>
      <c r="BJ187" s="8">
        <f t="shared" si="441"/>
        <v>0.75202293686112776</v>
      </c>
      <c r="BK187" s="8">
        <f t="shared" si="442"/>
        <v>0.14913798746400658</v>
      </c>
      <c r="BL187" s="8">
        <f t="shared" si="443"/>
        <v>8.4477571496287623E-2</v>
      </c>
      <c r="BM187" s="8">
        <f t="shared" si="444"/>
        <v>0.69910474792209021</v>
      </c>
      <c r="BN187" s="8">
        <f t="shared" si="445"/>
        <v>0.27298998253771467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1.2726999999999999</v>
      </c>
      <c r="F188">
        <f>VLOOKUP(B188,home!$B$2:$E$405,3,FALSE)</f>
        <v>0.47139999999999999</v>
      </c>
      <c r="G188">
        <f>VLOOKUP(C188,away!$B$2:$E$405,4,FALSE)</f>
        <v>1.4142999999999999</v>
      </c>
      <c r="H188">
        <f>VLOOKUP(A188,away!$A$2:$E$405,3,FALSE)</f>
        <v>0.89510000000000001</v>
      </c>
      <c r="I188">
        <f>VLOOKUP(C188,away!$B$2:$E$405,3,FALSE)</f>
        <v>0.89380000000000004</v>
      </c>
      <c r="J188">
        <f>VLOOKUP(B188,home!$B$2:$E$405,4,FALSE)</f>
        <v>0</v>
      </c>
      <c r="K188" s="3">
        <f t="shared" si="390"/>
        <v>0.84851038815399982</v>
      </c>
      <c r="L188" s="3">
        <f t="shared" si="391"/>
        <v>0</v>
      </c>
      <c r="M188" s="5">
        <f t="shared" si="392"/>
        <v>0.42805208873484513</v>
      </c>
      <c r="N188" s="5">
        <f t="shared" si="393"/>
        <v>0.36320664396253377</v>
      </c>
      <c r="O188" s="5">
        <f t="shared" si="394"/>
        <v>0</v>
      </c>
      <c r="P188" s="5">
        <f t="shared" si="395"/>
        <v>0</v>
      </c>
      <c r="Q188" s="5">
        <f t="shared" si="396"/>
        <v>0.15409230522438055</v>
      </c>
      <c r="R188" s="5">
        <f t="shared" si="397"/>
        <v>0</v>
      </c>
      <c r="S188" s="5">
        <f t="shared" si="398"/>
        <v>0</v>
      </c>
      <c r="T188" s="5">
        <f t="shared" si="399"/>
        <v>0</v>
      </c>
      <c r="U188" s="5">
        <f t="shared" si="400"/>
        <v>0</v>
      </c>
      <c r="V188" s="5">
        <f t="shared" si="401"/>
        <v>0</v>
      </c>
      <c r="W188" s="5">
        <f t="shared" si="402"/>
        <v>4.3582973905827931E-2</v>
      </c>
      <c r="X188" s="5">
        <f t="shared" si="403"/>
        <v>0</v>
      </c>
      <c r="Y188" s="5">
        <f t="shared" si="404"/>
        <v>0</v>
      </c>
      <c r="Z188" s="5">
        <f t="shared" si="405"/>
        <v>0</v>
      </c>
      <c r="AA188" s="5">
        <f t="shared" si="406"/>
        <v>0</v>
      </c>
      <c r="AB188" s="5">
        <f t="shared" si="407"/>
        <v>0</v>
      </c>
      <c r="AC188" s="5">
        <f t="shared" si="408"/>
        <v>0</v>
      </c>
      <c r="AD188" s="5">
        <f t="shared" si="409"/>
        <v>9.2451515264349235E-3</v>
      </c>
      <c r="AE188" s="5">
        <f t="shared" si="410"/>
        <v>0</v>
      </c>
      <c r="AF188" s="5">
        <f t="shared" si="411"/>
        <v>0</v>
      </c>
      <c r="AG188" s="5">
        <f t="shared" si="412"/>
        <v>0</v>
      </c>
      <c r="AH188" s="5">
        <f t="shared" si="413"/>
        <v>0</v>
      </c>
      <c r="AI188" s="5">
        <f t="shared" si="414"/>
        <v>0</v>
      </c>
      <c r="AJ188" s="5">
        <f t="shared" si="415"/>
        <v>0</v>
      </c>
      <c r="AK188" s="5">
        <f t="shared" si="416"/>
        <v>0</v>
      </c>
      <c r="AL188" s="5">
        <f t="shared" si="417"/>
        <v>0</v>
      </c>
      <c r="AM188" s="5">
        <f t="shared" si="418"/>
        <v>1.5689214220475688E-3</v>
      </c>
      <c r="AN188" s="5">
        <f t="shared" si="419"/>
        <v>0</v>
      </c>
      <c r="AO188" s="5">
        <f t="shared" si="420"/>
        <v>0</v>
      </c>
      <c r="AP188" s="5">
        <f t="shared" si="421"/>
        <v>0</v>
      </c>
      <c r="AQ188" s="5">
        <f t="shared" si="422"/>
        <v>0</v>
      </c>
      <c r="AR188" s="5">
        <f t="shared" si="423"/>
        <v>0</v>
      </c>
      <c r="AS188" s="5">
        <f t="shared" si="424"/>
        <v>0</v>
      </c>
      <c r="AT188" s="5">
        <f t="shared" si="425"/>
        <v>0</v>
      </c>
      <c r="AU188" s="5">
        <f t="shared" si="426"/>
        <v>0</v>
      </c>
      <c r="AV188" s="5">
        <f t="shared" si="427"/>
        <v>0</v>
      </c>
      <c r="AW188" s="5">
        <f t="shared" si="428"/>
        <v>0</v>
      </c>
      <c r="AX188" s="5">
        <f t="shared" si="429"/>
        <v>2.2187435413411783E-4</v>
      </c>
      <c r="AY188" s="5">
        <f t="shared" si="430"/>
        <v>0</v>
      </c>
      <c r="AZ188" s="5">
        <f t="shared" si="431"/>
        <v>0</v>
      </c>
      <c r="BA188" s="5">
        <f t="shared" si="432"/>
        <v>0</v>
      </c>
      <c r="BB188" s="5">
        <f t="shared" si="433"/>
        <v>0</v>
      </c>
      <c r="BC188" s="5">
        <f t="shared" si="434"/>
        <v>0</v>
      </c>
      <c r="BD188" s="5">
        <f t="shared" si="435"/>
        <v>0</v>
      </c>
      <c r="BE188" s="5">
        <f t="shared" si="436"/>
        <v>0</v>
      </c>
      <c r="BF188" s="5">
        <f t="shared" si="437"/>
        <v>0</v>
      </c>
      <c r="BG188" s="5">
        <f t="shared" si="438"/>
        <v>0</v>
      </c>
      <c r="BH188" s="5">
        <f t="shared" si="439"/>
        <v>0</v>
      </c>
      <c r="BI188" s="5">
        <f t="shared" si="440"/>
        <v>0</v>
      </c>
      <c r="BJ188" s="8">
        <f t="shared" si="441"/>
        <v>0.5719178703953588</v>
      </c>
      <c r="BK188" s="8">
        <f t="shared" si="442"/>
        <v>0.42805208873484513</v>
      </c>
      <c r="BL188" s="8">
        <f t="shared" si="443"/>
        <v>0</v>
      </c>
      <c r="BM188" s="8">
        <f t="shared" si="444"/>
        <v>5.461892120844454E-2</v>
      </c>
      <c r="BN188" s="8">
        <f t="shared" si="445"/>
        <v>0.94535103792175945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1.5476000000000001</v>
      </c>
      <c r="F189">
        <f>VLOOKUP(B189,home!$B$2:$E$405,3,FALSE)</f>
        <v>1.0769</v>
      </c>
      <c r="G189">
        <f>VLOOKUP(C189,away!$B$2:$E$405,4,FALSE)</f>
        <v>1.6153999999999999</v>
      </c>
      <c r="H189">
        <f>VLOOKUP(A189,away!$A$2:$E$405,3,FALSE)</f>
        <v>1.3095000000000001</v>
      </c>
      <c r="I189">
        <f>VLOOKUP(C189,away!$B$2:$E$405,3,FALSE)</f>
        <v>0.57269999999999999</v>
      </c>
      <c r="J189">
        <f>VLOOKUP(B189,home!$B$2:$E$405,4,FALSE)</f>
        <v>0.5091</v>
      </c>
      <c r="K189" s="3">
        <f t="shared" si="390"/>
        <v>2.6922425047759999</v>
      </c>
      <c r="L189" s="3">
        <f t="shared" si="391"/>
        <v>0.38179987591500003</v>
      </c>
      <c r="M189" s="5">
        <f t="shared" si="392"/>
        <v>4.6233881647202907E-2</v>
      </c>
      <c r="N189" s="5">
        <f t="shared" si="393"/>
        <v>0.12447282133138268</v>
      </c>
      <c r="O189" s="5">
        <f t="shared" si="394"/>
        <v>1.765209027597087E-2</v>
      </c>
      <c r="P189" s="5">
        <f t="shared" si="395"/>
        <v>4.7523707739111881E-2</v>
      </c>
      <c r="Q189" s="5">
        <f t="shared" si="396"/>
        <v>0.16755551013886866</v>
      </c>
      <c r="R189" s="5">
        <f t="shared" si="397"/>
        <v>3.369782938503027E-3</v>
      </c>
      <c r="S189" s="5">
        <f t="shared" si="398"/>
        <v>1.221237930283731E-2</v>
      </c>
      <c r="T189" s="5">
        <f t="shared" si="399"/>
        <v>6.397267297989459E-2</v>
      </c>
      <c r="U189" s="5">
        <f t="shared" si="400"/>
        <v>9.0722728589068182E-3</v>
      </c>
      <c r="V189" s="5">
        <f t="shared" si="401"/>
        <v>1.3947864978615292E-3</v>
      </c>
      <c r="W189" s="5">
        <f t="shared" si="402"/>
        <v>0.15036668876842937</v>
      </c>
      <c r="X189" s="5">
        <f t="shared" si="403"/>
        <v>5.7409983113535769E-2</v>
      </c>
      <c r="Y189" s="5">
        <f t="shared" si="404"/>
        <v>1.0959562214515099E-2</v>
      </c>
      <c r="Z189" s="5">
        <f t="shared" si="405"/>
        <v>4.2886090259364662E-4</v>
      </c>
      <c r="AA189" s="5">
        <f t="shared" si="406"/>
        <v>1.1545975505992154E-3</v>
      </c>
      <c r="AB189" s="5">
        <f t="shared" si="407"/>
        <v>1.554228300816733E-3</v>
      </c>
      <c r="AC189" s="5">
        <f t="shared" si="408"/>
        <v>8.9606128018618488E-5</v>
      </c>
      <c r="AD189" s="5">
        <f t="shared" si="409"/>
        <v>0.10120589770119738</v>
      </c>
      <c r="AE189" s="5">
        <f t="shared" si="410"/>
        <v>3.8640399184183348E-2</v>
      </c>
      <c r="AF189" s="5">
        <f t="shared" si="411"/>
        <v>7.3764498069136333E-3</v>
      </c>
      <c r="AG189" s="5">
        <f t="shared" si="412"/>
        <v>9.3877587365761705E-4</v>
      </c>
      <c r="AH189" s="5">
        <f t="shared" si="413"/>
        <v>4.0934759848762305E-5</v>
      </c>
      <c r="AI189" s="5">
        <f t="shared" si="414"/>
        <v>1.1020630038763585E-4</v>
      </c>
      <c r="AJ189" s="5">
        <f t="shared" si="415"/>
        <v>1.4835104309885252E-4</v>
      </c>
      <c r="AK189" s="5">
        <f t="shared" si="416"/>
        <v>1.3313232795286235E-4</v>
      </c>
      <c r="AL189" s="5">
        <f t="shared" si="417"/>
        <v>3.6842378687430833E-6</v>
      </c>
      <c r="AM189" s="5">
        <f t="shared" si="418"/>
        <v>5.4494163905035045E-2</v>
      </c>
      <c r="AN189" s="5">
        <f t="shared" si="419"/>
        <v>2.0805865017034054E-2</v>
      </c>
      <c r="AO189" s="5">
        <f t="shared" si="420"/>
        <v>3.9718383409039198E-3</v>
      </c>
      <c r="AP189" s="5">
        <f t="shared" si="421"/>
        <v>5.054824619038521E-4</v>
      </c>
      <c r="AQ189" s="5">
        <f t="shared" si="422"/>
        <v>4.8248285308024869E-5</v>
      </c>
      <c r="AR189" s="5">
        <f t="shared" si="423"/>
        <v>3.125777246173555E-6</v>
      </c>
      <c r="AS189" s="5">
        <f t="shared" si="424"/>
        <v>8.4153503626101196E-6</v>
      </c>
      <c r="AT189" s="5">
        <f t="shared" si="425"/>
        <v>1.1328081969400545E-5</v>
      </c>
      <c r="AU189" s="5">
        <f t="shared" si="426"/>
        <v>1.0165981258535588E-5</v>
      </c>
      <c r="AV189" s="5">
        <f t="shared" si="427"/>
        <v>6.842321711746431E-6</v>
      </c>
      <c r="AW189" s="5">
        <f t="shared" si="428"/>
        <v>1.0519500555143873E-7</v>
      </c>
      <c r="AX189" s="5">
        <f t="shared" si="429"/>
        <v>2.4451917387894231E-2</v>
      </c>
      <c r="AY189" s="5">
        <f t="shared" si="430"/>
        <v>9.3357390245818496E-3</v>
      </c>
      <c r="AZ189" s="5">
        <f t="shared" si="431"/>
        <v>1.7821920005800863E-3</v>
      </c>
      <c r="BA189" s="5">
        <f t="shared" si="432"/>
        <v>2.268135615593942E-4</v>
      </c>
      <c r="BB189" s="5">
        <f t="shared" si="433"/>
        <v>2.1649347414803982E-5</v>
      </c>
      <c r="BC189" s="5">
        <f t="shared" si="434"/>
        <v>1.653143631322578E-6</v>
      </c>
      <c r="BD189" s="5">
        <f t="shared" si="435"/>
        <v>1.9890356078783216E-7</v>
      </c>
      <c r="BE189" s="5">
        <f t="shared" si="436"/>
        <v>5.354966207042986E-7</v>
      </c>
      <c r="BF189" s="5">
        <f t="shared" si="437"/>
        <v>7.2084338171201237E-7</v>
      </c>
      <c r="BG189" s="5">
        <f t="shared" si="438"/>
        <v>6.468950638438501E-7</v>
      </c>
      <c r="BH189" s="5">
        <f t="shared" si="439"/>
        <v>4.3539959675254929E-7</v>
      </c>
      <c r="BI189" s="5">
        <f t="shared" si="440"/>
        <v>2.3444026018790872E-7</v>
      </c>
      <c r="BJ189" s="8">
        <f t="shared" si="441"/>
        <v>0.83854432358842468</v>
      </c>
      <c r="BK189" s="8">
        <f t="shared" si="442"/>
        <v>0.11679378457748282</v>
      </c>
      <c r="BL189" s="8">
        <f t="shared" si="443"/>
        <v>3.3278245847117235E-2</v>
      </c>
      <c r="BM189" s="8">
        <f t="shared" si="444"/>
        <v>0.57290178701500205</v>
      </c>
      <c r="BN189" s="8">
        <f t="shared" si="445"/>
        <v>0.40680779407104001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1.5476000000000001</v>
      </c>
      <c r="F190">
        <f>VLOOKUP(B190,home!$B$2:$E$405,3,FALSE)</f>
        <v>0.43080000000000002</v>
      </c>
      <c r="G190">
        <f>VLOOKUP(C190,away!$B$2:$E$405,4,FALSE)</f>
        <v>0.86150000000000004</v>
      </c>
      <c r="H190">
        <f>VLOOKUP(A190,away!$A$2:$E$405,3,FALSE)</f>
        <v>1.3095000000000001</v>
      </c>
      <c r="I190">
        <f>VLOOKUP(C190,away!$B$2:$E$405,3,FALSE)</f>
        <v>0.76370000000000005</v>
      </c>
      <c r="J190">
        <f>VLOOKUP(B190,home!$B$2:$E$405,4,FALSE)</f>
        <v>1.0182</v>
      </c>
      <c r="K190" s="3">
        <f t="shared" si="390"/>
        <v>0.57436728792000014</v>
      </c>
      <c r="L190" s="3">
        <f t="shared" si="391"/>
        <v>1.0182663357300001</v>
      </c>
      <c r="M190" s="5">
        <f t="shared" si="392"/>
        <v>0.20338925501119767</v>
      </c>
      <c r="N190" s="5">
        <f t="shared" si="393"/>
        <v>0.1168201347928509</v>
      </c>
      <c r="O190" s="5">
        <f t="shared" si="394"/>
        <v>0.2071044314271068</v>
      </c>
      <c r="P190" s="5">
        <f t="shared" si="395"/>
        <v>0.11895401059500098</v>
      </c>
      <c r="Q190" s="5">
        <f t="shared" si="396"/>
        <v>3.3548831997709305E-2</v>
      </c>
      <c r="R190" s="5">
        <f t="shared" si="397"/>
        <v>0.10544373525136255</v>
      </c>
      <c r="S190" s="5">
        <f t="shared" si="398"/>
        <v>1.7392827162694222E-2</v>
      </c>
      <c r="T190" s="5">
        <f t="shared" si="399"/>
        <v>3.4161646226328835E-2</v>
      </c>
      <c r="U190" s="5">
        <f t="shared" si="400"/>
        <v>6.0563432244479624E-2</v>
      </c>
      <c r="V190" s="5">
        <f t="shared" si="401"/>
        <v>1.1302610337416761E-3</v>
      </c>
      <c r="W190" s="5">
        <f t="shared" si="402"/>
        <v>6.4231172158026734E-3</v>
      </c>
      <c r="X190" s="5">
        <f t="shared" si="403"/>
        <v>6.540444031299668E-3</v>
      </c>
      <c r="Y190" s="5">
        <f t="shared" si="404"/>
        <v>3.3299569888993316E-3</v>
      </c>
      <c r="Z190" s="5">
        <f t="shared" si="405"/>
        <v>3.5789935306696413E-2</v>
      </c>
      <c r="AA190" s="5">
        <f t="shared" si="406"/>
        <v>2.0556568076939476E-2</v>
      </c>
      <c r="AB190" s="5">
        <f t="shared" si="407"/>
        <v>5.9035101276472884E-3</v>
      </c>
      <c r="AC190" s="5">
        <f t="shared" si="408"/>
        <v>4.1315199694122817E-5</v>
      </c>
      <c r="AD190" s="5">
        <f t="shared" si="409"/>
        <v>9.2230710380821065E-4</v>
      </c>
      <c r="AE190" s="5">
        <f t="shared" si="410"/>
        <v>9.3915427501253541E-4</v>
      </c>
      <c r="AF190" s="5">
        <f t="shared" si="411"/>
        <v>4.7815459115108956E-4</v>
      </c>
      <c r="AG190" s="5">
        <f t="shared" si="412"/>
        <v>1.6229624114796551E-4</v>
      </c>
      <c r="AH190" s="5">
        <f t="shared" si="413"/>
        <v>9.1109215701908764E-3</v>
      </c>
      <c r="AI190" s="5">
        <f t="shared" si="414"/>
        <v>5.2330153127223633E-3</v>
      </c>
      <c r="AJ190" s="5">
        <f t="shared" si="415"/>
        <v>1.5028364064060874E-3</v>
      </c>
      <c r="AK190" s="5">
        <f t="shared" si="416"/>
        <v>2.877266903116346E-4</v>
      </c>
      <c r="AL190" s="5">
        <f t="shared" si="417"/>
        <v>9.665424462818733E-7</v>
      </c>
      <c r="AM190" s="5">
        <f t="shared" si="418"/>
        <v>1.0594860596873442E-4</v>
      </c>
      <c r="AN190" s="5">
        <f t="shared" si="419"/>
        <v>1.0788389877548481E-4</v>
      </c>
      <c r="AO190" s="5">
        <f t="shared" si="420"/>
        <v>5.4927271145189571E-5</v>
      </c>
      <c r="AP190" s="5">
        <f t="shared" si="421"/>
        <v>1.8643530373553457E-5</v>
      </c>
      <c r="AQ190" s="5">
        <f t="shared" si="422"/>
        <v>4.7460198396373097E-6</v>
      </c>
      <c r="AR190" s="5">
        <f t="shared" si="423"/>
        <v>1.8554689444803369E-3</v>
      </c>
      <c r="AS190" s="5">
        <f t="shared" si="424"/>
        <v>1.0657206654609563E-3</v>
      </c>
      <c r="AT190" s="5">
        <f t="shared" si="425"/>
        <v>3.060575441505536E-4</v>
      </c>
      <c r="AU190" s="5">
        <f t="shared" si="426"/>
        <v>5.859648052706974E-5</v>
      </c>
      <c r="AV190" s="5">
        <f t="shared" si="427"/>
        <v>8.4139754004975344E-6</v>
      </c>
      <c r="AW190" s="5">
        <f t="shared" si="428"/>
        <v>1.5702525734760033E-8</v>
      </c>
      <c r="AX190" s="5">
        <f t="shared" si="429"/>
        <v>1.0142235578194453E-5</v>
      </c>
      <c r="AY190" s="5">
        <f t="shared" si="430"/>
        <v>1.0327497058318504E-5</v>
      </c>
      <c r="AZ190" s="5">
        <f t="shared" si="431"/>
        <v>5.2580712934181688E-6</v>
      </c>
      <c r="BA190" s="5">
        <f t="shared" si="432"/>
        <v>1.784705662985341E-6</v>
      </c>
      <c r="BB190" s="5">
        <f t="shared" si="433"/>
        <v>4.5432642395116587E-7</v>
      </c>
      <c r="BC190" s="5">
        <f t="shared" si="434"/>
        <v>9.2525060588413654E-8</v>
      </c>
      <c r="BD190" s="5">
        <f t="shared" si="435"/>
        <v>3.148935938594672E-4</v>
      </c>
      <c r="BE190" s="5">
        <f t="shared" si="436"/>
        <v>1.8086457948844416E-4</v>
      </c>
      <c r="BF190" s="5">
        <f t="shared" si="437"/>
        <v>5.1941349000784479E-5</v>
      </c>
      <c r="BG190" s="5">
        <f t="shared" si="438"/>
        <v>9.9444705854955996E-6</v>
      </c>
      <c r="BH190" s="5">
        <f t="shared" si="439"/>
        <v>1.4279446499978302E-6</v>
      </c>
      <c r="BI190" s="5">
        <f t="shared" si="440"/>
        <v>1.6403293918382557E-7</v>
      </c>
      <c r="BJ190" s="8">
        <f t="shared" si="441"/>
        <v>0.20364625215119059</v>
      </c>
      <c r="BK190" s="8">
        <f t="shared" si="442"/>
        <v>0.34091896304183333</v>
      </c>
      <c r="BL190" s="8">
        <f t="shared" si="443"/>
        <v>0.4195596706877095</v>
      </c>
      <c r="BM190" s="8">
        <f t="shared" si="444"/>
        <v>0.21464411031766889</v>
      </c>
      <c r="BN190" s="8">
        <f t="shared" si="445"/>
        <v>0.78526039907522815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1.5476000000000001</v>
      </c>
      <c r="F191">
        <f>VLOOKUP(B191,home!$B$2:$E$405,3,FALSE)</f>
        <v>0.48459999999999998</v>
      </c>
      <c r="G191">
        <f>VLOOKUP(C191,away!$B$2:$E$405,4,FALSE)</f>
        <v>0.86150000000000004</v>
      </c>
      <c r="H191">
        <f>VLOOKUP(A191,away!$A$2:$E$405,3,FALSE)</f>
        <v>1.3095000000000001</v>
      </c>
      <c r="I191">
        <f>VLOOKUP(C191,away!$B$2:$E$405,3,FALSE)</f>
        <v>0.76370000000000005</v>
      </c>
      <c r="J191">
        <f>VLOOKUP(B191,home!$B$2:$E$405,4,FALSE)</f>
        <v>1.3364</v>
      </c>
      <c r="K191" s="3">
        <f t="shared" si="390"/>
        <v>0.64609653603999995</v>
      </c>
      <c r="L191" s="3">
        <f t="shared" si="391"/>
        <v>1.3364870664600004</v>
      </c>
      <c r="M191" s="5">
        <f t="shared" si="392"/>
        <v>0.13771298169382196</v>
      </c>
      <c r="N191" s="5">
        <f t="shared" si="393"/>
        <v>8.8975880440118268E-2</v>
      </c>
      <c r="O191" s="5">
        <f t="shared" si="394"/>
        <v>0.18405161891743582</v>
      </c>
      <c r="P191" s="5">
        <f t="shared" si="395"/>
        <v>0.11891511343510938</v>
      </c>
      <c r="Q191" s="5">
        <f t="shared" si="396"/>
        <v>2.8743504071734798E-2</v>
      </c>
      <c r="R191" s="5">
        <f t="shared" si="397"/>
        <v>0.12299130412208885</v>
      </c>
      <c r="S191" s="5">
        <f t="shared" si="398"/>
        <v>2.5670790126969049E-2</v>
      </c>
      <c r="T191" s="5">
        <f t="shared" si="399"/>
        <v>3.8415321436613914E-2</v>
      </c>
      <c r="U191" s="5">
        <f t="shared" si="400"/>
        <v>7.9464255556323762E-2</v>
      </c>
      <c r="V191" s="5">
        <f t="shared" si="401"/>
        <v>2.4629687390969397E-3</v>
      </c>
      <c r="W191" s="5">
        <f t="shared" si="402"/>
        <v>6.1903594714664981E-3</v>
      </c>
      <c r="X191" s="5">
        <f t="shared" si="403"/>
        <v>8.2733353703531385E-3</v>
      </c>
      <c r="Y191" s="5">
        <f t="shared" si="404"/>
        <v>5.5286028594815134E-3</v>
      </c>
      <c r="Z191" s="5">
        <f t="shared" si="405"/>
        <v>5.4792095748740111E-2</v>
      </c>
      <c r="AA191" s="5">
        <f t="shared" si="406"/>
        <v>3.5400983265632985E-2</v>
      </c>
      <c r="AB191" s="5">
        <f t="shared" si="407"/>
        <v>1.1436226330167738E-2</v>
      </c>
      <c r="AC191" s="5">
        <f t="shared" si="408"/>
        <v>1.3292329243150622E-4</v>
      </c>
      <c r="AD191" s="5">
        <f t="shared" si="409"/>
        <v>9.9989245283922711E-4</v>
      </c>
      <c r="AE191" s="5">
        <f t="shared" si="410"/>
        <v>1.3363433310705926E-3</v>
      </c>
      <c r="AF191" s="5">
        <f t="shared" si="411"/>
        <v>8.9300278916296073E-4</v>
      </c>
      <c r="AG191" s="5">
        <f t="shared" si="412"/>
        <v>3.9782889267633468E-4</v>
      </c>
      <c r="AH191" s="5">
        <f t="shared" si="413"/>
        <v>1.8307231828107281E-2</v>
      </c>
      <c r="AI191" s="5">
        <f t="shared" si="414"/>
        <v>1.1828239068621349E-2</v>
      </c>
      <c r="AJ191" s="5">
        <f t="shared" si="415"/>
        <v>3.821092144844624E-3</v>
      </c>
      <c r="AK191" s="5">
        <f t="shared" si="416"/>
        <v>8.2293146622458872E-4</v>
      </c>
      <c r="AL191" s="5">
        <f t="shared" si="417"/>
        <v>4.5911687346378595E-6</v>
      </c>
      <c r="AM191" s="5">
        <f t="shared" si="418"/>
        <v>1.2920541003839277E-4</v>
      </c>
      <c r="AN191" s="5">
        <f t="shared" si="419"/>
        <v>1.7268135943297302E-4</v>
      </c>
      <c r="AO191" s="5">
        <f t="shared" si="420"/>
        <v>1.1539320175044952E-4</v>
      </c>
      <c r="AP191" s="5">
        <f t="shared" si="421"/>
        <v>5.1407173898961763E-5</v>
      </c>
      <c r="AQ191" s="5">
        <f t="shared" si="422"/>
        <v>1.7176255759805627E-5</v>
      </c>
      <c r="AR191" s="5">
        <f t="shared" si="423"/>
        <v>4.8934757121900478E-3</v>
      </c>
      <c r="AS191" s="5">
        <f t="shared" si="424"/>
        <v>3.1616577068418607E-3</v>
      </c>
      <c r="AT191" s="5">
        <f t="shared" si="425"/>
        <v>1.021368046267348E-3</v>
      </c>
      <c r="AU191" s="5">
        <f t="shared" si="426"/>
        <v>2.1996745223842537E-4</v>
      </c>
      <c r="AV191" s="5">
        <f t="shared" si="427"/>
        <v>3.553005223319768E-5</v>
      </c>
      <c r="AW191" s="5">
        <f t="shared" si="428"/>
        <v>1.1012424056099185E-7</v>
      </c>
      <c r="AX191" s="5">
        <f t="shared" si="429"/>
        <v>1.3913194643905562E-5</v>
      </c>
      <c r="AY191" s="5">
        <f t="shared" si="430"/>
        <v>1.8594804694720331E-5</v>
      </c>
      <c r="AZ191" s="5">
        <f t="shared" si="431"/>
        <v>1.2425857988921711E-5</v>
      </c>
      <c r="BA191" s="5">
        <f t="shared" si="432"/>
        <v>5.5356661639541805E-6</v>
      </c>
      <c r="BB191" s="5">
        <f t="shared" si="433"/>
        <v>1.8495865580912515E-6</v>
      </c>
      <c r="BC191" s="5">
        <f t="shared" si="434"/>
        <v>4.9438970263744491E-7</v>
      </c>
      <c r="BD191" s="5">
        <f t="shared" si="435"/>
        <v>1.0900111665630237E-3</v>
      </c>
      <c r="BE191" s="5">
        <f t="shared" si="436"/>
        <v>7.0425243896128891E-4</v>
      </c>
      <c r="BF191" s="5">
        <f t="shared" si="437"/>
        <v>2.2750753065530513E-4</v>
      </c>
      <c r="BG191" s="5">
        <f t="shared" si="438"/>
        <v>4.899727582646893E-5</v>
      </c>
      <c r="BH191" s="5">
        <f t="shared" si="439"/>
        <v>7.9142425467194972E-6</v>
      </c>
      <c r="BI191" s="5">
        <f t="shared" si="440"/>
        <v>1.0226729389631714E-6</v>
      </c>
      <c r="BJ191" s="8">
        <f t="shared" si="441"/>
        <v>0.18029274801615006</v>
      </c>
      <c r="BK191" s="8">
        <f t="shared" si="442"/>
        <v>0.28491796326085828</v>
      </c>
      <c r="BL191" s="8">
        <f t="shared" si="443"/>
        <v>0.47953558699670956</v>
      </c>
      <c r="BM191" s="8">
        <f t="shared" si="444"/>
        <v>0.31812950666169465</v>
      </c>
      <c r="BN191" s="8">
        <f t="shared" si="445"/>
        <v>0.68139040268030904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1.1616</v>
      </c>
      <c r="F192">
        <f>VLOOKUP(B192,home!$B$2:$E$405,3,FALSE)</f>
        <v>0.75329999999999997</v>
      </c>
      <c r="G192">
        <f>VLOOKUP(C192,away!$B$2:$E$405,4,FALSE)</f>
        <v>0.75329999999999997</v>
      </c>
      <c r="H192">
        <f>VLOOKUP(A192,away!$A$2:$E$405,3,FALSE)</f>
        <v>1.0606</v>
      </c>
      <c r="I192">
        <f>VLOOKUP(C192,away!$B$2:$E$405,3,FALSE)</f>
        <v>1.1786000000000001</v>
      </c>
      <c r="J192">
        <f>VLOOKUP(B192,home!$B$2:$E$405,4,FALSE)</f>
        <v>0.82499999999999996</v>
      </c>
      <c r="K192" s="3">
        <f t="shared" si="390"/>
        <v>0.6591625698239999</v>
      </c>
      <c r="L192" s="3">
        <f t="shared" si="391"/>
        <v>1.031269107</v>
      </c>
      <c r="M192" s="5">
        <f t="shared" si="392"/>
        <v>0.1844398883805668</v>
      </c>
      <c r="N192" s="5">
        <f t="shared" si="393"/>
        <v>0.1215758708029861</v>
      </c>
      <c r="O192" s="5">
        <f t="shared" si="394"/>
        <v>0.19020715898540677</v>
      </c>
      <c r="P192" s="5">
        <f t="shared" si="395"/>
        <v>0.12537743971574283</v>
      </c>
      <c r="Q192" s="5">
        <f t="shared" si="396"/>
        <v>4.0069131713543454E-2</v>
      </c>
      <c r="R192" s="5">
        <f t="shared" si="397"/>
        <v>9.8077383495943707E-2</v>
      </c>
      <c r="S192" s="5">
        <f t="shared" si="398"/>
        <v>2.1307080761781387E-2</v>
      </c>
      <c r="T192" s="5">
        <f t="shared" si="399"/>
        <v>4.1322057680491332E-2</v>
      </c>
      <c r="U192" s="5">
        <f t="shared" si="400"/>
        <v>6.4648940146800213E-2</v>
      </c>
      <c r="V192" s="5">
        <f t="shared" si="401"/>
        <v>1.6093332673224143E-3</v>
      </c>
      <c r="W192" s="5">
        <f t="shared" si="402"/>
        <v>8.8040239436385469E-3</v>
      </c>
      <c r="X192" s="5">
        <f t="shared" si="403"/>
        <v>9.07931791036274E-3</v>
      </c>
      <c r="Y192" s="5">
        <f t="shared" si="404"/>
        <v>4.6816100367944435E-3</v>
      </c>
      <c r="Z192" s="5">
        <f t="shared" si="405"/>
        <v>3.3714725231586133E-2</v>
      </c>
      <c r="AA192" s="5">
        <f t="shared" si="406"/>
        <v>2.2223484924562366E-2</v>
      </c>
      <c r="AB192" s="5">
        <f t="shared" si="407"/>
        <v>7.324444716659724E-3</v>
      </c>
      <c r="AC192" s="5">
        <f t="shared" si="408"/>
        <v>6.8373931500761485E-5</v>
      </c>
      <c r="AD192" s="5">
        <f t="shared" si="409"/>
        <v>1.4508207618702021E-3</v>
      </c>
      <c r="AE192" s="5">
        <f t="shared" si="410"/>
        <v>1.4961866315109428E-3</v>
      </c>
      <c r="AF192" s="5">
        <f t="shared" si="411"/>
        <v>7.714855256918139E-4</v>
      </c>
      <c r="AG192" s="5">
        <f t="shared" si="412"/>
        <v>2.6520306304787415E-4</v>
      </c>
      <c r="AH192" s="5">
        <f t="shared" si="413"/>
        <v>8.6922386455820528E-3</v>
      </c>
      <c r="AI192" s="5">
        <f t="shared" si="414"/>
        <v>5.7295983631453495E-3</v>
      </c>
      <c r="AJ192" s="5">
        <f t="shared" si="415"/>
        <v>1.8883683905551356E-3</v>
      </c>
      <c r="AK192" s="5">
        <f t="shared" si="416"/>
        <v>4.1491392036424471E-4</v>
      </c>
      <c r="AL192" s="5">
        <f t="shared" si="417"/>
        <v>1.8591528221220268E-6</v>
      </c>
      <c r="AM192" s="5">
        <f t="shared" si="418"/>
        <v>1.9126534834967528E-4</v>
      </c>
      <c r="AN192" s="5">
        <f t="shared" si="419"/>
        <v>1.9724604499261352E-4</v>
      </c>
      <c r="AO192" s="5">
        <f t="shared" si="420"/>
        <v>1.0170687633940716E-4</v>
      </c>
      <c r="AP192" s="5">
        <f t="shared" si="421"/>
        <v>3.4962386512766618E-5</v>
      </c>
      <c r="AQ192" s="5">
        <f t="shared" si="422"/>
        <v>9.0139072794024195E-6</v>
      </c>
      <c r="AR192" s="5">
        <f t="shared" si="423"/>
        <v>1.7928074371720587E-3</v>
      </c>
      <c r="AS192" s="5">
        <f t="shared" si="424"/>
        <v>1.1817515574859135E-3</v>
      </c>
      <c r="AT192" s="5">
        <f t="shared" si="425"/>
        <v>3.8948319676296447E-4</v>
      </c>
      <c r="AU192" s="5">
        <f t="shared" si="426"/>
        <v>8.5577581627180769E-5</v>
      </c>
      <c r="AV192" s="5">
        <f t="shared" si="427"/>
        <v>1.4102384656173895E-5</v>
      </c>
      <c r="AW192" s="5">
        <f t="shared" si="428"/>
        <v>3.5105659465139921E-8</v>
      </c>
      <c r="AX192" s="5">
        <f t="shared" si="429"/>
        <v>2.1012493089409074E-5</v>
      </c>
      <c r="AY192" s="5">
        <f t="shared" si="430"/>
        <v>2.1669534984158565E-5</v>
      </c>
      <c r="AZ192" s="5">
        <f t="shared" si="431"/>
        <v>1.117356099610923E-5</v>
      </c>
      <c r="BA192" s="5">
        <f t="shared" si="432"/>
        <v>3.8409827568225315E-6</v>
      </c>
      <c r="BB192" s="5">
        <f t="shared" si="433"/>
        <v>9.902717144076928E-7</v>
      </c>
      <c r="BC192" s="5">
        <f t="shared" si="434"/>
        <v>2.0424732532091612E-7</v>
      </c>
      <c r="BD192" s="5">
        <f t="shared" si="435"/>
        <v>3.0814448745923112E-4</v>
      </c>
      <c r="BE192" s="5">
        <f t="shared" si="436"/>
        <v>2.0311731223072608E-4</v>
      </c>
      <c r="BF192" s="5">
        <f t="shared" si="437"/>
        <v>6.6943664752874585E-5</v>
      </c>
      <c r="BG192" s="5">
        <f t="shared" si="438"/>
        <v>1.4708919363980379E-5</v>
      </c>
      <c r="BH192" s="5">
        <f t="shared" si="439"/>
        <v>2.4238922718238245E-6</v>
      </c>
      <c r="BI192" s="5">
        <f t="shared" si="440"/>
        <v>3.1954781177438529E-7</v>
      </c>
      <c r="BJ192" s="8">
        <f t="shared" si="441"/>
        <v>0.2301087937242775</v>
      </c>
      <c r="BK192" s="8">
        <f t="shared" si="442"/>
        <v>0.33282564474472054</v>
      </c>
      <c r="BL192" s="8">
        <f t="shared" si="443"/>
        <v>0.40326591157061431</v>
      </c>
      <c r="BM192" s="8">
        <f t="shared" si="444"/>
        <v>0.24014656774768398</v>
      </c>
      <c r="BN192" s="8">
        <f t="shared" si="445"/>
        <v>0.75974687309418965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1.4554</v>
      </c>
      <c r="F193">
        <f>VLOOKUP(B193,home!$B$2:$E$405,3,FALSE)</f>
        <v>0.68710000000000004</v>
      </c>
      <c r="G193">
        <f>VLOOKUP(C193,away!$B$2:$E$405,4,FALSE)</f>
        <v>0.88339999999999996</v>
      </c>
      <c r="H193">
        <f>VLOOKUP(A193,away!$A$2:$E$405,3,FALSE)</f>
        <v>1.2321</v>
      </c>
      <c r="I193">
        <f>VLOOKUP(C193,away!$B$2:$E$405,3,FALSE)</f>
        <v>1.3914</v>
      </c>
      <c r="J193">
        <f>VLOOKUP(B193,home!$B$2:$E$405,4,FALSE)</f>
        <v>1.1595</v>
      </c>
      <c r="K193" s="3">
        <f t="shared" si="390"/>
        <v>0.88340471735600012</v>
      </c>
      <c r="L193" s="3">
        <f t="shared" si="391"/>
        <v>1.9877817984299999</v>
      </c>
      <c r="M193" s="5">
        <f t="shared" si="392"/>
        <v>5.6631692303563561E-2</v>
      </c>
      <c r="N193" s="5">
        <f t="shared" si="393"/>
        <v>5.0028704132821539E-2</v>
      </c>
      <c r="O193" s="5">
        <f t="shared" si="394"/>
        <v>0.11257144717531198</v>
      </c>
      <c r="P193" s="5">
        <f t="shared" si="395"/>
        <v>9.9446147474262378E-2</v>
      </c>
      <c r="Q193" s="5">
        <f t="shared" si="396"/>
        <v>2.2097796617071078E-2</v>
      </c>
      <c r="R193" s="5">
        <f t="shared" si="397"/>
        <v>0.11188373685900468</v>
      </c>
      <c r="S193" s="5">
        <f t="shared" si="398"/>
        <v>4.3657251996204412E-2</v>
      </c>
      <c r="T193" s="5">
        <f t="shared" si="399"/>
        <v>4.3925597900821921E-2</v>
      </c>
      <c r="U193" s="5">
        <f t="shared" si="400"/>
        <v>9.8838620936662139E-2</v>
      </c>
      <c r="V193" s="5">
        <f t="shared" si="401"/>
        <v>8.5180916741490111E-3</v>
      </c>
      <c r="W193" s="5">
        <f t="shared" si="402"/>
        <v>6.5070992582313509E-3</v>
      </c>
      <c r="X193" s="5">
        <f t="shared" si="403"/>
        <v>1.2934693466089636E-2</v>
      </c>
      <c r="Y193" s="5">
        <f t="shared" si="404"/>
        <v>1.2855674120082212E-2</v>
      </c>
      <c r="Z193" s="5">
        <f t="shared" si="405"/>
        <v>7.4133485222887097E-2</v>
      </c>
      <c r="AA193" s="5">
        <f t="shared" si="406"/>
        <v>6.5489870559939795E-2</v>
      </c>
      <c r="AB193" s="5">
        <f t="shared" si="407"/>
        <v>2.8927030295842315E-2</v>
      </c>
      <c r="AC193" s="5">
        <f t="shared" si="408"/>
        <v>9.3486898233372873E-4</v>
      </c>
      <c r="AD193" s="5">
        <f t="shared" si="409"/>
        <v>1.4371005452563264E-3</v>
      </c>
      <c r="AE193" s="5">
        <f t="shared" si="410"/>
        <v>2.8566423063743542E-3</v>
      </c>
      <c r="AF193" s="5">
        <f t="shared" si="411"/>
        <v>2.8391907906180182E-3</v>
      </c>
      <c r="AG193" s="5">
        <f t="shared" si="412"/>
        <v>1.8812305919535266E-3</v>
      </c>
      <c r="AH193" s="5">
        <f t="shared" si="413"/>
        <v>3.6840298145058591E-2</v>
      </c>
      <c r="AI193" s="5">
        <f t="shared" si="414"/>
        <v>3.2544893170146257E-2</v>
      </c>
      <c r="AJ193" s="5">
        <f t="shared" si="415"/>
        <v>1.4375156076177134E-2</v>
      </c>
      <c r="AK193" s="5">
        <f t="shared" si="416"/>
        <v>4.2330268968078831E-3</v>
      </c>
      <c r="AL193" s="5">
        <f t="shared" si="417"/>
        <v>6.5665788822223458E-5</v>
      </c>
      <c r="AM193" s="5">
        <f t="shared" si="418"/>
        <v>2.5390828019886374E-4</v>
      </c>
      <c r="AN193" s="5">
        <f t="shared" si="419"/>
        <v>5.0471425784996585E-4</v>
      </c>
      <c r="AO193" s="5">
        <f t="shared" si="420"/>
        <v>5.0163090758113392E-4</v>
      </c>
      <c r="AP193" s="5">
        <f t="shared" si="421"/>
        <v>3.3237759587323326E-4</v>
      </c>
      <c r="AQ193" s="5">
        <f t="shared" si="422"/>
        <v>1.6517353382068385E-4</v>
      </c>
      <c r="AR193" s="5">
        <f t="shared" si="423"/>
        <v>1.4646094820296386E-2</v>
      </c>
      <c r="AS193" s="5">
        <f t="shared" si="424"/>
        <v>1.2938429255093108E-2</v>
      </c>
      <c r="AT193" s="5">
        <f t="shared" si="425"/>
        <v>5.7149347195630633E-3</v>
      </c>
      <c r="AU193" s="5">
        <f t="shared" si="426"/>
        <v>1.6828667635478667E-3</v>
      </c>
      <c r="AV193" s="5">
        <f t="shared" si="427"/>
        <v>3.7166310939995253E-4</v>
      </c>
      <c r="AW193" s="5">
        <f t="shared" si="428"/>
        <v>3.203060107239677E-6</v>
      </c>
      <c r="AX193" s="5">
        <f t="shared" si="429"/>
        <v>3.7383962083904206E-5</v>
      </c>
      <c r="AY193" s="5">
        <f t="shared" si="430"/>
        <v>7.4311159383582044E-5</v>
      </c>
      <c r="AZ193" s="5">
        <f t="shared" si="431"/>
        <v>7.3857185021457541E-5</v>
      </c>
      <c r="BA193" s="5">
        <f t="shared" si="432"/>
        <v>4.8937322689643387E-5</v>
      </c>
      <c r="BB193" s="5">
        <f t="shared" si="433"/>
        <v>2.4319179826592147E-5</v>
      </c>
      <c r="BC193" s="5">
        <f t="shared" si="434"/>
        <v>9.6682446024091803E-6</v>
      </c>
      <c r="BD193" s="5">
        <f t="shared" si="435"/>
        <v>4.8522067836441769E-3</v>
      </c>
      <c r="BE193" s="5">
        <f t="shared" si="436"/>
        <v>4.2864623622580512E-3</v>
      </c>
      <c r="BF193" s="5">
        <f t="shared" si="437"/>
        <v>1.8933405357938525E-3</v>
      </c>
      <c r="BG193" s="5">
        <f t="shared" si="438"/>
        <v>5.5752865362720873E-4</v>
      </c>
      <c r="BH193" s="5">
        <f t="shared" si="439"/>
        <v>1.2313086066885392E-4</v>
      </c>
      <c r="BI193" s="5">
        <f t="shared" si="440"/>
        <v>2.1754876633393991E-5</v>
      </c>
      <c r="BJ193" s="8">
        <f t="shared" si="441"/>
        <v>0.15939001135825143</v>
      </c>
      <c r="BK193" s="8">
        <f t="shared" si="442"/>
        <v>0.20932802937871889</v>
      </c>
      <c r="BL193" s="8">
        <f t="shared" si="443"/>
        <v>0.55279249285547682</v>
      </c>
      <c r="BM193" s="8">
        <f t="shared" si="444"/>
        <v>0.54291338615402263</v>
      </c>
      <c r="BN193" s="8">
        <f t="shared" si="445"/>
        <v>0.45265952456203518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1.4554</v>
      </c>
      <c r="F194">
        <f>VLOOKUP(B194,home!$B$2:$E$405,3,FALSE)</f>
        <v>0.49080000000000001</v>
      </c>
      <c r="G194">
        <f>VLOOKUP(C194,away!$B$2:$E$405,4,FALSE)</f>
        <v>0.98160000000000003</v>
      </c>
      <c r="H194">
        <f>VLOOKUP(A194,away!$A$2:$E$405,3,FALSE)</f>
        <v>1.2321</v>
      </c>
      <c r="I194">
        <f>VLOOKUP(C194,away!$B$2:$E$405,3,FALSE)</f>
        <v>0.69569999999999999</v>
      </c>
      <c r="J194">
        <f>VLOOKUP(B194,home!$B$2:$E$405,4,FALSE)</f>
        <v>1.6232</v>
      </c>
      <c r="K194" s="3">
        <f t="shared" si="390"/>
        <v>0.70116701011200011</v>
      </c>
      <c r="L194" s="3">
        <f t="shared" si="391"/>
        <v>1.3913615417039999</v>
      </c>
      <c r="M194" s="5">
        <f t="shared" si="392"/>
        <v>0.12337478155395951</v>
      </c>
      <c r="N194" s="5">
        <f t="shared" si="393"/>
        <v>8.6506326705410919E-2</v>
      </c>
      <c r="O194" s="5">
        <f t="shared" si="394"/>
        <v>0.17165892627031132</v>
      </c>
      <c r="P194" s="5">
        <f t="shared" si="395"/>
        <v>0.12036157609199045</v>
      </c>
      <c r="Q194" s="5">
        <f t="shared" si="396"/>
        <v>3.0327691225902422E-2</v>
      </c>
      <c r="R194" s="5">
        <f t="shared" si="397"/>
        <v>0.11941981415135683</v>
      </c>
      <c r="S194" s="5">
        <f t="shared" si="398"/>
        <v>2.9355490678238769E-2</v>
      </c>
      <c r="T194" s="5">
        <f t="shared" si="399"/>
        <v>4.2196783220394468E-2</v>
      </c>
      <c r="U194" s="5">
        <f t="shared" si="400"/>
        <v>8.3733234036637585E-2</v>
      </c>
      <c r="V194" s="5">
        <f t="shared" si="401"/>
        <v>3.1820595573219409E-3</v>
      </c>
      <c r="W194" s="5">
        <f t="shared" si="402"/>
        <v>7.0882588601553151E-3</v>
      </c>
      <c r="X194" s="5">
        <f t="shared" si="403"/>
        <v>9.8623307756627362E-3</v>
      </c>
      <c r="Y194" s="5">
        <f t="shared" si="404"/>
        <v>6.8610338764104562E-3</v>
      </c>
      <c r="Z194" s="5">
        <f t="shared" si="405"/>
        <v>5.5385378909212322E-2</v>
      </c>
      <c r="AA194" s="5">
        <f t="shared" si="406"/>
        <v>3.883440053369263E-2</v>
      </c>
      <c r="AB194" s="5">
        <f t="shared" si="407"/>
        <v>1.3614700255850562E-2</v>
      </c>
      <c r="AC194" s="5">
        <f t="shared" si="408"/>
        <v>1.940214699439719E-4</v>
      </c>
      <c r="AD194" s="5">
        <f t="shared" si="409"/>
        <v>1.2425133179687488E-3</v>
      </c>
      <c r="AE194" s="5">
        <f t="shared" si="410"/>
        <v>1.7287852456767507E-3</v>
      </c>
      <c r="AF194" s="5">
        <f t="shared" si="411"/>
        <v>1.2026826523499662E-3</v>
      </c>
      <c r="AG194" s="5">
        <f t="shared" si="412"/>
        <v>5.5778879645143489E-4</v>
      </c>
      <c r="AH194" s="5">
        <f t="shared" si="413"/>
        <v>1.9265271546745479E-2</v>
      </c>
      <c r="AI194" s="5">
        <f t="shared" si="414"/>
        <v>1.3508172849427314E-2</v>
      </c>
      <c r="AJ194" s="5">
        <f t="shared" si="415"/>
        <v>4.7357425844545232E-3</v>
      </c>
      <c r="AK194" s="5">
        <f t="shared" si="416"/>
        <v>1.1068488228673516E-3</v>
      </c>
      <c r="AL194" s="5">
        <f t="shared" si="417"/>
        <v>7.5713138857077063E-6</v>
      </c>
      <c r="AM194" s="5">
        <f t="shared" si="418"/>
        <v>1.7424186963689776E-4</v>
      </c>
      <c r="AN194" s="5">
        <f t="shared" si="419"/>
        <v>2.4243343636738145E-4</v>
      </c>
      <c r="AO194" s="5">
        <f t="shared" si="420"/>
        <v>1.6865627989235923E-4</v>
      </c>
      <c r="AP194" s="5">
        <f t="shared" si="421"/>
        <v>7.8220620536364745E-5</v>
      </c>
      <c r="AQ194" s="5">
        <f t="shared" si="422"/>
        <v>2.7208290795630022E-5</v>
      </c>
      <c r="AR194" s="5">
        <f t="shared" si="423"/>
        <v>5.3609915841251968E-3</v>
      </c>
      <c r="AS194" s="5">
        <f t="shared" si="424"/>
        <v>3.7589504402766594E-3</v>
      </c>
      <c r="AT194" s="5">
        <f t="shared" si="425"/>
        <v>1.3178260206839858E-3</v>
      </c>
      <c r="AU194" s="5">
        <f t="shared" si="426"/>
        <v>3.0800537692359512E-4</v>
      </c>
      <c r="AV194" s="5">
        <f t="shared" si="427"/>
        <v>5.3990802308984192E-5</v>
      </c>
      <c r="AW194" s="5">
        <f t="shared" si="428"/>
        <v>2.0517772957343353E-7</v>
      </c>
      <c r="AX194" s="5">
        <f t="shared" si="429"/>
        <v>2.0362108461604745E-5</v>
      </c>
      <c r="AY194" s="5">
        <f t="shared" si="430"/>
        <v>2.833105462148244E-5</v>
      </c>
      <c r="AZ194" s="5">
        <f t="shared" si="431"/>
        <v>1.9709369918123023E-5</v>
      </c>
      <c r="BA194" s="5">
        <f t="shared" si="432"/>
        <v>9.1409531050980278E-6</v>
      </c>
      <c r="BB194" s="5">
        <f t="shared" si="433"/>
        <v>3.1795926512382917E-6</v>
      </c>
      <c r="BC194" s="5">
        <f t="shared" si="434"/>
        <v>8.8479258664352342E-7</v>
      </c>
      <c r="BD194" s="5">
        <f t="shared" si="435"/>
        <v>1.2431795859250991E-3</v>
      </c>
      <c r="BE194" s="5">
        <f t="shared" si="436"/>
        <v>8.7167651329537598E-4</v>
      </c>
      <c r="BF194" s="5">
        <f t="shared" si="437"/>
        <v>3.0559540730608592E-4</v>
      </c>
      <c r="BG194" s="5">
        <f t="shared" si="438"/>
        <v>7.142447268158906E-5</v>
      </c>
      <c r="BH194" s="5">
        <f t="shared" si="439"/>
        <v>1.2520120989744006E-5</v>
      </c>
      <c r="BI194" s="5">
        <f t="shared" si="440"/>
        <v>1.7557391601238605E-6</v>
      </c>
      <c r="BJ194" s="8">
        <f t="shared" si="441"/>
        <v>0.18834656304495601</v>
      </c>
      <c r="BK194" s="8">
        <f t="shared" si="442"/>
        <v>0.27650383171996185</v>
      </c>
      <c r="BL194" s="8">
        <f t="shared" si="443"/>
        <v>0.47918302711501998</v>
      </c>
      <c r="BM194" s="8">
        <f t="shared" si="444"/>
        <v>0.34774155891332692</v>
      </c>
      <c r="BN194" s="8">
        <f t="shared" si="445"/>
        <v>0.65164911599893149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1.4554</v>
      </c>
      <c r="F195">
        <f>VLOOKUP(B195,home!$B$2:$E$405,3,FALSE)</f>
        <v>0.7853</v>
      </c>
      <c r="G195">
        <f>VLOOKUP(C195,away!$B$2:$E$405,4,FALSE)</f>
        <v>0.98160000000000003</v>
      </c>
      <c r="H195">
        <f>VLOOKUP(A195,away!$A$2:$E$405,3,FALSE)</f>
        <v>1.2321</v>
      </c>
      <c r="I195">
        <f>VLOOKUP(C195,away!$B$2:$E$405,3,FALSE)</f>
        <v>0.2319</v>
      </c>
      <c r="J195">
        <f>VLOOKUP(B195,home!$B$2:$E$405,4,FALSE)</f>
        <v>0.46379999999999999</v>
      </c>
      <c r="K195" s="3">
        <f t="shared" si="390"/>
        <v>1.121895788592</v>
      </c>
      <c r="L195" s="3">
        <f t="shared" si="391"/>
        <v>0.132518786562</v>
      </c>
      <c r="M195" s="5">
        <f t="shared" si="392"/>
        <v>0.2852427875694511</v>
      </c>
      <c r="N195" s="5">
        <f t="shared" si="393"/>
        <v>0.32001268210040962</v>
      </c>
      <c r="O195" s="5">
        <f t="shared" si="394"/>
        <v>3.7800028084265996E-2</v>
      </c>
      <c r="P195" s="5">
        <f t="shared" si="395"/>
        <v>4.2407692316397343E-2</v>
      </c>
      <c r="Q195" s="5">
        <f t="shared" si="396"/>
        <v>0.17951044017224008</v>
      </c>
      <c r="R195" s="5">
        <f t="shared" si="397"/>
        <v>2.5046069268682262E-3</v>
      </c>
      <c r="S195" s="5">
        <f t="shared" si="398"/>
        <v>1.5762119551965435E-3</v>
      </c>
      <c r="T195" s="5">
        <f t="shared" si="399"/>
        <v>2.3788505706835755E-2</v>
      </c>
      <c r="U195" s="5">
        <f t="shared" si="400"/>
        <v>2.809907963331814E-3</v>
      </c>
      <c r="V195" s="5">
        <f t="shared" si="401"/>
        <v>2.6037667455532469E-5</v>
      </c>
      <c r="W195" s="5">
        <f t="shared" si="402"/>
        <v>6.7130668945844102E-2</v>
      </c>
      <c r="X195" s="5">
        <f t="shared" si="403"/>
        <v>8.8960747897985967E-3</v>
      </c>
      <c r="Y195" s="5">
        <f t="shared" si="404"/>
        <v>5.8944851815445479E-4</v>
      </c>
      <c r="Z195" s="5">
        <f t="shared" si="405"/>
        <v>1.1063582358778578E-4</v>
      </c>
      <c r="AA195" s="5">
        <f t="shared" si="406"/>
        <v>1.2412186455054431E-4</v>
      </c>
      <c r="AB195" s="5">
        <f t="shared" si="407"/>
        <v>6.9625898555721174E-5</v>
      </c>
      <c r="AC195" s="5">
        <f t="shared" si="408"/>
        <v>2.4194244302803862E-7</v>
      </c>
      <c r="AD195" s="5">
        <f t="shared" si="409"/>
        <v>1.8828403693926566E-2</v>
      </c>
      <c r="AE195" s="5">
        <f t="shared" si="410"/>
        <v>2.4951172104186272E-3</v>
      </c>
      <c r="AF195" s="5">
        <f t="shared" si="411"/>
        <v>1.6532495252731948E-4</v>
      </c>
      <c r="AG195" s="5">
        <f t="shared" si="412"/>
        <v>7.3028873657802145E-6</v>
      </c>
      <c r="AH195" s="5">
        <f t="shared" si="413"/>
        <v>3.6653312730352168E-6</v>
      </c>
      <c r="AI195" s="5">
        <f t="shared" si="414"/>
        <v>4.112119719012764E-6</v>
      </c>
      <c r="AJ195" s="5">
        <f t="shared" si="415"/>
        <v>2.3066848974732695E-6</v>
      </c>
      <c r="AK195" s="5">
        <f t="shared" si="416"/>
        <v>8.6262002402801012E-7</v>
      </c>
      <c r="AL195" s="5">
        <f t="shared" si="417"/>
        <v>1.4388052745715654E-9</v>
      </c>
      <c r="AM195" s="5">
        <f t="shared" si="418"/>
        <v>4.2247013620252561E-3</v>
      </c>
      <c r="AN195" s="5">
        <f t="shared" si="419"/>
        <v>5.5985229808241564E-4</v>
      </c>
      <c r="AO195" s="5">
        <f t="shared" si="420"/>
        <v>3.7095473597914429E-5</v>
      </c>
      <c r="AP195" s="5">
        <f t="shared" si="421"/>
        <v>1.6386157160461103E-6</v>
      </c>
      <c r="AQ195" s="5">
        <f t="shared" si="422"/>
        <v>5.4286841582963313E-8</v>
      </c>
      <c r="AR195" s="5">
        <f t="shared" si="423"/>
        <v>9.7145050530075597E-8</v>
      </c>
      <c r="AS195" s="5">
        <f t="shared" si="424"/>
        <v>1.0898662307224886E-7</v>
      </c>
      <c r="AT195" s="5">
        <f t="shared" si="425"/>
        <v>6.1135816718809861E-8</v>
      </c>
      <c r="AU195" s="5">
        <f t="shared" si="426"/>
        <v>2.2862671769655054E-8</v>
      </c>
      <c r="AV195" s="5">
        <f t="shared" si="427"/>
        <v>6.4123837935843042E-9</v>
      </c>
      <c r="AW195" s="5">
        <f t="shared" si="428"/>
        <v>5.9419567826918641E-12</v>
      </c>
      <c r="AX195" s="5">
        <f t="shared" si="429"/>
        <v>7.8994577768583577E-4</v>
      </c>
      <c r="AY195" s="5">
        <f t="shared" si="430"/>
        <v>1.0468265590870238E-4</v>
      </c>
      <c r="AZ195" s="5">
        <f t="shared" si="431"/>
        <v>6.9362092675543107E-6</v>
      </c>
      <c r="BA195" s="5">
        <f t="shared" si="432"/>
        <v>3.0639267849213218E-7</v>
      </c>
      <c r="BB195" s="5">
        <f t="shared" si="433"/>
        <v>1.0150696491314586E-8</v>
      </c>
      <c r="BC195" s="5">
        <f t="shared" si="434"/>
        <v>2.6903159635763218E-10</v>
      </c>
      <c r="BD195" s="5">
        <f t="shared" si="435"/>
        <v>2.1455907027916316E-9</v>
      </c>
      <c r="BE195" s="5">
        <f t="shared" si="436"/>
        <v>2.407129173504081E-9</v>
      </c>
      <c r="BF195" s="5">
        <f t="shared" si="437"/>
        <v>1.3502740411755853E-9</v>
      </c>
      <c r="BG195" s="5">
        <f t="shared" si="438"/>
        <v>5.0495558674666337E-10</v>
      </c>
      <c r="BH195" s="5">
        <f t="shared" si="439"/>
        <v>1.4162688654927099E-10</v>
      </c>
      <c r="BI195" s="5">
        <f t="shared" si="440"/>
        <v>3.1778121514204834E-11</v>
      </c>
      <c r="BJ195" s="8">
        <f t="shared" si="441"/>
        <v>0.62714919246905265</v>
      </c>
      <c r="BK195" s="8">
        <f t="shared" si="442"/>
        <v>0.32935765554565749</v>
      </c>
      <c r="BL195" s="8">
        <f t="shared" si="443"/>
        <v>4.3319540617386257E-2</v>
      </c>
      <c r="BM195" s="8">
        <f t="shared" si="444"/>
        <v>0.13235410463608518</v>
      </c>
      <c r="BN195" s="8">
        <f t="shared" si="445"/>
        <v>0.86747823716963224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1.4554</v>
      </c>
      <c r="F196">
        <f>VLOOKUP(B196,home!$B$2:$E$405,3,FALSE)</f>
        <v>1.5705</v>
      </c>
      <c r="G196">
        <f>VLOOKUP(C196,away!$B$2:$E$405,4,FALSE)</f>
        <v>1.0797000000000001</v>
      </c>
      <c r="H196">
        <f>VLOOKUP(A196,away!$A$2:$E$405,3,FALSE)</f>
        <v>1.2321</v>
      </c>
      <c r="I196">
        <f>VLOOKUP(C196,away!$B$2:$E$405,3,FALSE)</f>
        <v>1.5073000000000001</v>
      </c>
      <c r="J196">
        <f>VLOOKUP(B196,home!$B$2:$E$405,4,FALSE)</f>
        <v>0.1159</v>
      </c>
      <c r="K196" s="3">
        <f t="shared" si="390"/>
        <v>2.4678764442899999</v>
      </c>
      <c r="L196" s="3">
        <f t="shared" si="391"/>
        <v>0.21524302784700003</v>
      </c>
      <c r="M196" s="5">
        <f t="shared" si="392"/>
        <v>6.834960655633085E-2</v>
      </c>
      <c r="N196" s="5">
        <f t="shared" si="393"/>
        <v>0.16867838399685822</v>
      </c>
      <c r="O196" s="5">
        <f t="shared" si="394"/>
        <v>1.4711776267335818E-2</v>
      </c>
      <c r="P196" s="5">
        <f t="shared" si="395"/>
        <v>3.6306846103822718E-2</v>
      </c>
      <c r="Q196" s="5">
        <f t="shared" si="396"/>
        <v>0.20813870526337491</v>
      </c>
      <c r="R196" s="5">
        <f t="shared" si="397"/>
        <v>1.5833036343944991E-3</v>
      </c>
      <c r="S196" s="5">
        <f t="shared" si="398"/>
        <v>4.821487424804244E-3</v>
      </c>
      <c r="T196" s="5">
        <f t="shared" si="399"/>
        <v>4.480040513304314E-2</v>
      </c>
      <c r="U196" s="5">
        <f t="shared" si="400"/>
        <v>3.9073977434809296E-3</v>
      </c>
      <c r="V196" s="5">
        <f t="shared" si="401"/>
        <v>2.8457125837393229E-4</v>
      </c>
      <c r="W196" s="5">
        <f t="shared" si="402"/>
        <v>0.17122020262150064</v>
      </c>
      <c r="X196" s="5">
        <f t="shared" si="403"/>
        <v>3.6853954840828651E-2</v>
      </c>
      <c r="Y196" s="5">
        <f t="shared" si="404"/>
        <v>3.9662784140382821E-3</v>
      </c>
      <c r="Z196" s="5">
        <f t="shared" si="405"/>
        <v>1.1359835608941049E-4</v>
      </c>
      <c r="AA196" s="5">
        <f t="shared" si="406"/>
        <v>2.8034670710312356E-4</v>
      </c>
      <c r="AB196" s="5">
        <f t="shared" si="407"/>
        <v>3.4593051734703342E-4</v>
      </c>
      <c r="AC196" s="5">
        <f t="shared" si="408"/>
        <v>9.4476448035937447E-6</v>
      </c>
      <c r="AD196" s="5">
        <f t="shared" si="409"/>
        <v>0.1056375762090406</v>
      </c>
      <c r="AE196" s="5">
        <f t="shared" si="410"/>
        <v>2.2737751757652115E-2</v>
      </c>
      <c r="AF196" s="5">
        <f t="shared" si="411"/>
        <v>2.4470712673752442E-3</v>
      </c>
      <c r="AG196" s="5">
        <f t="shared" si="412"/>
        <v>1.7557167631574778E-4</v>
      </c>
      <c r="AH196" s="5">
        <f t="shared" si="413"/>
        <v>6.1128135307816029E-6</v>
      </c>
      <c r="AI196" s="5">
        <f t="shared" si="414"/>
        <v>1.5085668520953099E-5</v>
      </c>
      <c r="AJ196" s="5">
        <f t="shared" si="415"/>
        <v>1.8614782994613664E-5</v>
      </c>
      <c r="AK196" s="5">
        <f t="shared" si="416"/>
        <v>1.531299482265904E-5</v>
      </c>
      <c r="AL196" s="5">
        <f t="shared" si="417"/>
        <v>2.0074098635518022E-7</v>
      </c>
      <c r="AM196" s="5">
        <f t="shared" si="418"/>
        <v>5.2140097191636189E-2</v>
      </c>
      <c r="AN196" s="5">
        <f t="shared" si="419"/>
        <v>1.1222792391764637E-2</v>
      </c>
      <c r="AO196" s="5">
        <f t="shared" si="420"/>
        <v>1.207813907650848E-3</v>
      </c>
      <c r="AP196" s="5">
        <f t="shared" si="421"/>
        <v>8.6657840852828453E-5</v>
      </c>
      <c r="AQ196" s="5">
        <f t="shared" si="422"/>
        <v>4.6631240129615634E-6</v>
      </c>
      <c r="AR196" s="5">
        <f t="shared" si="423"/>
        <v>2.6314809860590877E-7</v>
      </c>
      <c r="AS196" s="5">
        <f t="shared" si="424"/>
        <v>6.4941699390922443E-7</v>
      </c>
      <c r="AT196" s="5">
        <f t="shared" si="425"/>
        <v>8.0134045089509883E-7</v>
      </c>
      <c r="AU196" s="5">
        <f t="shared" si="426"/>
        <v>6.5920307420691385E-7</v>
      </c>
      <c r="AV196" s="5">
        <f t="shared" si="427"/>
        <v>4.0670793470969899E-7</v>
      </c>
      <c r="AW196" s="5">
        <f t="shared" si="428"/>
        <v>2.9620068487805538E-9</v>
      </c>
      <c r="AX196" s="5">
        <f t="shared" si="429"/>
        <v>2.1445886277038348E-2</v>
      </c>
      <c r="AY196" s="5">
        <f t="shared" si="430"/>
        <v>4.6160774971321606E-3</v>
      </c>
      <c r="AZ196" s="5">
        <f t="shared" si="431"/>
        <v>4.9678924862956396E-4</v>
      </c>
      <c r="BA196" s="5">
        <f t="shared" si="432"/>
        <v>3.5643474025621148E-5</v>
      </c>
      <c r="BB196" s="5">
        <f t="shared" si="433"/>
        <v>1.9180023180651494E-6</v>
      </c>
      <c r="BC196" s="5">
        <f t="shared" si="434"/>
        <v>8.2567325271581555E-8</v>
      </c>
      <c r="BD196" s="5">
        <f t="shared" si="435"/>
        <v>9.440132252686114E-9</v>
      </c>
      <c r="BE196" s="5">
        <f t="shared" si="436"/>
        <v>2.329708001738635E-8</v>
      </c>
      <c r="BF196" s="5">
        <f t="shared" si="437"/>
        <v>2.8747157497823527E-8</v>
      </c>
      <c r="BG196" s="5">
        <f t="shared" si="438"/>
        <v>2.364814427639111E-8</v>
      </c>
      <c r="BH196" s="5">
        <f t="shared" si="439"/>
        <v>1.4590174552719254E-8</v>
      </c>
      <c r="BI196" s="5">
        <f t="shared" si="440"/>
        <v>7.2013496193470448E-9</v>
      </c>
      <c r="BJ196" s="8">
        <f t="shared" si="441"/>
        <v>0.85591432270241408</v>
      </c>
      <c r="BK196" s="8">
        <f t="shared" si="442"/>
        <v>0.11438823722625387</v>
      </c>
      <c r="BL196" s="8">
        <f t="shared" si="443"/>
        <v>2.0886767870120952E-2</v>
      </c>
      <c r="BM196" s="8">
        <f t="shared" si="444"/>
        <v>0.48891822979763605</v>
      </c>
      <c r="BN196" s="8">
        <f t="shared" si="445"/>
        <v>0.49776862182211706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1.3125</v>
      </c>
      <c r="F197">
        <f>VLOOKUP(B197,home!$B$2:$E$405,3,FALSE)</f>
        <v>0.95240000000000002</v>
      </c>
      <c r="G197">
        <f>VLOOKUP(C197,away!$B$2:$E$405,4,FALSE)</f>
        <v>0.38100000000000001</v>
      </c>
      <c r="H197">
        <f>VLOOKUP(A197,away!$A$2:$E$405,3,FALSE)</f>
        <v>1.2082999999999999</v>
      </c>
      <c r="I197">
        <f>VLOOKUP(C197,away!$B$2:$E$405,3,FALSE)</f>
        <v>1.0345</v>
      </c>
      <c r="J197">
        <f>VLOOKUP(B197,home!$B$2:$E$405,4,FALSE)</f>
        <v>1.4482999999999999</v>
      </c>
      <c r="K197" s="3">
        <f t="shared" si="390"/>
        <v>0.47625952499999996</v>
      </c>
      <c r="L197" s="3">
        <f t="shared" si="391"/>
        <v>1.8103552307049997</v>
      </c>
      <c r="M197" s="5">
        <f t="shared" si="392"/>
        <v>0.1016098544721637</v>
      </c>
      <c r="N197" s="5">
        <f t="shared" si="393"/>
        <v>4.8392661026231805E-2</v>
      </c>
      <c r="O197" s="5">
        <f t="shared" si="394"/>
        <v>0.18394993153485537</v>
      </c>
      <c r="P197" s="5">
        <f t="shared" si="395"/>
        <v>8.7607907016572728E-2</v>
      </c>
      <c r="Q197" s="5">
        <f t="shared" si="396"/>
        <v>1.1523732876919584E-2</v>
      </c>
      <c r="R197" s="5">
        <f t="shared" si="397"/>
        <v>0.16650736037097602</v>
      </c>
      <c r="S197" s="5">
        <f t="shared" si="398"/>
        <v>1.888386075271636E-2</v>
      </c>
      <c r="T197" s="5">
        <f t="shared" si="399"/>
        <v>2.0862050090978541E-2</v>
      </c>
      <c r="U197" s="5">
        <f t="shared" si="400"/>
        <v>7.9300716359284845E-2</v>
      </c>
      <c r="V197" s="5">
        <f t="shared" si="401"/>
        <v>1.8090715987822302E-3</v>
      </c>
      <c r="W197" s="5">
        <f t="shared" si="402"/>
        <v>1.8294291820628683E-3</v>
      </c>
      <c r="X197" s="5">
        <f t="shared" si="403"/>
        <v>3.3119166889518828E-3</v>
      </c>
      <c r="Y197" s="5">
        <f t="shared" si="404"/>
        <v>2.9978728507516128E-3</v>
      </c>
      <c r="Z197" s="5">
        <f t="shared" si="405"/>
        <v>0.10047915693282626</v>
      </c>
      <c r="AA197" s="5">
        <f t="shared" si="406"/>
        <v>4.7854155553228285E-2</v>
      </c>
      <c r="AB197" s="5">
        <f t="shared" si="407"/>
        <v>1.1395498696528306E-2</v>
      </c>
      <c r="AC197" s="5">
        <f t="shared" si="408"/>
        <v>9.7486223922217284E-5</v>
      </c>
      <c r="AD197" s="5">
        <f t="shared" si="409"/>
        <v>2.1782076831759994E-4</v>
      </c>
      <c r="AE197" s="5">
        <f t="shared" si="410"/>
        <v>3.9433296727994891E-4</v>
      </c>
      <c r="AF197" s="5">
        <f t="shared" si="411"/>
        <v>3.5694137497733954E-4</v>
      </c>
      <c r="AG197" s="5">
        <f t="shared" si="412"/>
        <v>2.1539689508175377E-4</v>
      </c>
      <c r="AH197" s="5">
        <f t="shared" si="413"/>
        <v>4.5475741832542653E-2</v>
      </c>
      <c r="AI197" s="5">
        <f t="shared" si="414"/>
        <v>2.1658255204189392E-2</v>
      </c>
      <c r="AJ197" s="5">
        <f t="shared" si="415"/>
        <v>5.157475167938008E-3</v>
      </c>
      <c r="AK197" s="5">
        <f t="shared" si="416"/>
        <v>8.1876555789381703E-4</v>
      </c>
      <c r="AL197" s="5">
        <f t="shared" si="417"/>
        <v>3.3621006880249442E-6</v>
      </c>
      <c r="AM197" s="5">
        <f t="shared" si="418"/>
        <v>2.0747843130815042E-5</v>
      </c>
      <c r="AN197" s="5">
        <f t="shared" si="419"/>
        <v>3.7560966337717805E-5</v>
      </c>
      <c r="AO197" s="5">
        <f t="shared" si="420"/>
        <v>3.3999345939910931E-5</v>
      </c>
      <c r="AP197" s="5">
        <f t="shared" si="421"/>
        <v>2.051696458762218E-5</v>
      </c>
      <c r="AQ197" s="5">
        <f t="shared" si="422"/>
        <v>9.2857485398477681E-6</v>
      </c>
      <c r="AR197" s="5">
        <f t="shared" si="423"/>
        <v>1.6465449419346752E-2</v>
      </c>
      <c r="AS197" s="5">
        <f t="shared" si="424"/>
        <v>7.8418271193696088E-3</v>
      </c>
      <c r="AT197" s="5">
        <f t="shared" si="425"/>
        <v>1.8673724295015439E-3</v>
      </c>
      <c r="AU197" s="5">
        <f t="shared" si="426"/>
        <v>2.9645130209083378E-4</v>
      </c>
      <c r="AV197" s="5">
        <f t="shared" si="427"/>
        <v>3.5296939079852985E-5</v>
      </c>
      <c r="AW197" s="5">
        <f t="shared" si="428"/>
        <v>8.0522210825945803E-8</v>
      </c>
      <c r="AX197" s="5">
        <f t="shared" si="429"/>
        <v>1.6468929857094144E-6</v>
      </c>
      <c r="AY197" s="5">
        <f t="shared" si="430"/>
        <v>2.9814613310904125E-6</v>
      </c>
      <c r="AZ197" s="5">
        <f t="shared" si="431"/>
        <v>2.6987520579421102E-6</v>
      </c>
      <c r="BA197" s="5">
        <f t="shared" si="432"/>
        <v>1.6285666348237938E-6</v>
      </c>
      <c r="BB197" s="5">
        <f t="shared" si="433"/>
        <v>7.3707103147622379E-7</v>
      </c>
      <c r="BC197" s="5">
        <f t="shared" si="434"/>
        <v>2.6687207944682225E-7</v>
      </c>
      <c r="BD197" s="5">
        <f t="shared" si="435"/>
        <v>4.968052080370499E-3</v>
      </c>
      <c r="BE197" s="5">
        <f t="shared" si="436"/>
        <v>2.3660821239725152E-3</v>
      </c>
      <c r="BF197" s="5">
        <f t="shared" si="437"/>
        <v>5.6343457423707046E-4</v>
      </c>
      <c r="BG197" s="5">
        <f t="shared" si="438"/>
        <v>8.9447027564908146E-5</v>
      </c>
      <c r="BH197" s="5">
        <f t="shared" si="439"/>
        <v>1.0649999715181261E-5</v>
      </c>
      <c r="BI197" s="5">
        <f t="shared" si="440"/>
        <v>1.0144327611204726E-6</v>
      </c>
      <c r="BJ197" s="8">
        <f t="shared" si="441"/>
        <v>9.0234225206209315E-2</v>
      </c>
      <c r="BK197" s="8">
        <f t="shared" si="442"/>
        <v>0.21001452362617637</v>
      </c>
      <c r="BL197" s="8">
        <f t="shared" si="443"/>
        <v>0.5966229777254467</v>
      </c>
      <c r="BM197" s="8">
        <f t="shared" si="444"/>
        <v>0.39775653525381904</v>
      </c>
      <c r="BN197" s="8">
        <f t="shared" si="445"/>
        <v>0.59959144729771929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1.2301</v>
      </c>
      <c r="F198">
        <f>VLOOKUP(B198,home!$B$2:$E$405,3,FALSE)</f>
        <v>0.5081</v>
      </c>
      <c r="G198">
        <f>VLOOKUP(C198,away!$B$2:$E$405,4,FALSE)</f>
        <v>0.3049</v>
      </c>
      <c r="H198">
        <f>VLOOKUP(A198,away!$A$2:$E$405,3,FALSE)</f>
        <v>1.1415999999999999</v>
      </c>
      <c r="I198">
        <f>VLOOKUP(C198,away!$B$2:$E$405,3,FALSE)</f>
        <v>0.98550000000000004</v>
      </c>
      <c r="J198">
        <f>VLOOKUP(B198,home!$B$2:$E$405,4,FALSE)</f>
        <v>1.2043999999999999</v>
      </c>
      <c r="K198" s="3">
        <f t="shared" si="390"/>
        <v>0.19056671066899999</v>
      </c>
      <c r="L198" s="3">
        <f t="shared" si="391"/>
        <v>1.35500636592</v>
      </c>
      <c r="M198" s="5">
        <f t="shared" si="392"/>
        <v>0.21318966220426996</v>
      </c>
      <c r="N198" s="5">
        <f t="shared" si="393"/>
        <v>4.0626852674902958E-2</v>
      </c>
      <c r="O198" s="5">
        <f t="shared" si="394"/>
        <v>0.28887334943512022</v>
      </c>
      <c r="P198" s="5">
        <f t="shared" si="395"/>
        <v>5.5049644001787475E-2</v>
      </c>
      <c r="Q198" s="5">
        <f t="shared" si="396"/>
        <v>3.8710628395451593E-3</v>
      </c>
      <c r="R198" s="5">
        <f t="shared" si="397"/>
        <v>0.19571261371461032</v>
      </c>
      <c r="S198" s="5">
        <f t="shared" si="398"/>
        <v>3.5537174661638446E-3</v>
      </c>
      <c r="T198" s="5">
        <f t="shared" si="399"/>
        <v>5.2453147904600421E-3</v>
      </c>
      <c r="U198" s="5">
        <f t="shared" si="400"/>
        <v>3.7296309032025896E-2</v>
      </c>
      <c r="V198" s="5">
        <f t="shared" si="401"/>
        <v>1.0195974971171609E-4</v>
      </c>
      <c r="W198" s="5">
        <f t="shared" si="402"/>
        <v>2.4589857070837334E-4</v>
      </c>
      <c r="X198" s="5">
        <f t="shared" si="403"/>
        <v>3.3319412868047511E-4</v>
      </c>
      <c r="Y198" s="5">
        <f t="shared" si="404"/>
        <v>2.2574008272460577E-4</v>
      </c>
      <c r="Z198" s="5">
        <f t="shared" si="405"/>
        <v>8.8397279158046294E-2</v>
      </c>
      <c r="AA198" s="5">
        <f t="shared" si="406"/>
        <v>1.6845578721238229E-2</v>
      </c>
      <c r="AB198" s="5">
        <f t="shared" si="407"/>
        <v>1.6051032631110341E-3</v>
      </c>
      <c r="AC198" s="5">
        <f t="shared" si="408"/>
        <v>1.6454972142256464E-6</v>
      </c>
      <c r="AD198" s="5">
        <f t="shared" si="409"/>
        <v>1.1715020444525803E-5</v>
      </c>
      <c r="AE198" s="5">
        <f t="shared" si="410"/>
        <v>1.587392727921541E-5</v>
      </c>
      <c r="AF198" s="5">
        <f t="shared" si="411"/>
        <v>1.0754636257744017E-5</v>
      </c>
      <c r="AG198" s="5">
        <f t="shared" si="412"/>
        <v>4.8575335307990629E-6</v>
      </c>
      <c r="AH198" s="5">
        <f t="shared" si="413"/>
        <v>2.994471899729002E-2</v>
      </c>
      <c r="AI198" s="5">
        <f t="shared" si="414"/>
        <v>5.7064666012210741E-3</v>
      </c>
      <c r="AJ198" s="5">
        <f t="shared" si="415"/>
        <v>5.4373128486860406E-4</v>
      </c>
      <c r="AK198" s="5">
        <f t="shared" si="416"/>
        <v>3.4539027481746299E-5</v>
      </c>
      <c r="AL198" s="5">
        <f t="shared" si="417"/>
        <v>1.6995952789166836E-8</v>
      </c>
      <c r="AM198" s="5">
        <f t="shared" si="418"/>
        <v>4.4649858230667423E-7</v>
      </c>
      <c r="AN198" s="5">
        <f t="shared" si="419"/>
        <v>6.0500842139979858E-7</v>
      </c>
      <c r="AO198" s="5">
        <f t="shared" si="420"/>
        <v>4.0989513121596868E-7</v>
      </c>
      <c r="AP198" s="5">
        <f t="shared" si="421"/>
        <v>1.8513683738575044E-7</v>
      </c>
      <c r="AQ198" s="5">
        <f t="shared" si="422"/>
        <v>6.2715398305996929E-8</v>
      </c>
      <c r="AR198" s="5">
        <f t="shared" si="423"/>
        <v>8.1150569734027029E-3</v>
      </c>
      <c r="AS198" s="5">
        <f t="shared" si="424"/>
        <v>1.5464597143128836E-3</v>
      </c>
      <c r="AT198" s="5">
        <f t="shared" si="425"/>
        <v>1.4735187046936382E-4</v>
      </c>
      <c r="AU198" s="5">
        <f t="shared" si="426"/>
        <v>9.3601204220904074E-6</v>
      </c>
      <c r="AV198" s="5">
        <f t="shared" si="427"/>
        <v>4.4593184007587512E-7</v>
      </c>
      <c r="AW198" s="5">
        <f t="shared" si="428"/>
        <v>1.2190777045411964E-10</v>
      </c>
      <c r="AX198" s="5">
        <f t="shared" si="429"/>
        <v>1.4181294358092425E-8</v>
      </c>
      <c r="AY198" s="5">
        <f t="shared" si="430"/>
        <v>1.9215744132200614E-8</v>
      </c>
      <c r="AZ198" s="5">
        <f t="shared" si="431"/>
        <v>1.3018727812510863E-8</v>
      </c>
      <c r="BA198" s="5">
        <f t="shared" si="432"/>
        <v>5.880153020710659E-9</v>
      </c>
      <c r="BB198" s="5">
        <f t="shared" si="433"/>
        <v>1.9919111939116653E-9</v>
      </c>
      <c r="BC198" s="5">
        <f t="shared" si="434"/>
        <v>5.3981046961952261E-10</v>
      </c>
      <c r="BD198" s="5">
        <f t="shared" si="435"/>
        <v>1.8326589764606918E-3</v>
      </c>
      <c r="BE198" s="5">
        <f t="shared" si="436"/>
        <v>3.492437929221303E-4</v>
      </c>
      <c r="BF198" s="5">
        <f t="shared" si="437"/>
        <v>3.3277120419367871E-5</v>
      </c>
      <c r="BG198" s="5">
        <f t="shared" si="438"/>
        <v>2.1138371262850501E-6</v>
      </c>
      <c r="BH198" s="5">
        <f t="shared" si="439"/>
        <v>1.0070674701153836E-7</v>
      </c>
      <c r="BI198" s="5">
        <f t="shared" si="440"/>
        <v>3.838270704032807E-9</v>
      </c>
      <c r="BJ198" s="8">
        <f t="shared" si="441"/>
        <v>5.0593028286545501E-2</v>
      </c>
      <c r="BK198" s="8">
        <f t="shared" si="442"/>
        <v>0.27189666513084415</v>
      </c>
      <c r="BL198" s="8">
        <f t="shared" si="443"/>
        <v>0.58859848295936057</v>
      </c>
      <c r="BM198" s="8">
        <f t="shared" si="444"/>
        <v>0.20216225157072398</v>
      </c>
      <c r="BN198" s="8">
        <f t="shared" si="445"/>
        <v>0.79732318487023612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1.2301</v>
      </c>
      <c r="F199">
        <f>VLOOKUP(B199,home!$B$2:$E$405,3,FALSE)</f>
        <v>1.5356000000000001</v>
      </c>
      <c r="G199">
        <f>VLOOKUP(C199,away!$B$2:$E$405,4,FALSE)</f>
        <v>0.65039999999999998</v>
      </c>
      <c r="H199">
        <f>VLOOKUP(A199,away!$A$2:$E$405,3,FALSE)</f>
        <v>1.1415999999999999</v>
      </c>
      <c r="I199">
        <f>VLOOKUP(C199,away!$B$2:$E$405,3,FALSE)</f>
        <v>0.61319999999999997</v>
      </c>
      <c r="J199">
        <f>VLOOKUP(B199,home!$B$2:$E$405,4,FALSE)</f>
        <v>0.48659999999999998</v>
      </c>
      <c r="K199" s="3">
        <f t="shared" si="390"/>
        <v>1.2285675906240001</v>
      </c>
      <c r="L199" s="3">
        <f t="shared" si="391"/>
        <v>0.34063416979199995</v>
      </c>
      <c r="M199" s="5">
        <f t="shared" si="392"/>
        <v>0.20821131855626199</v>
      </c>
      <c r="N199" s="5">
        <f t="shared" si="393"/>
        <v>0.25580167797931291</v>
      </c>
      <c r="O199" s="5">
        <f t="shared" si="394"/>
        <v>7.0923889637709944E-2</v>
      </c>
      <c r="P199" s="5">
        <f t="shared" si="395"/>
        <v>8.713479220988378E-2</v>
      </c>
      <c r="Q199" s="5">
        <f t="shared" si="396"/>
        <v>0.15713482559631045</v>
      </c>
      <c r="R199" s="5">
        <f t="shared" si="397"/>
        <v>1.2079550132580375E-2</v>
      </c>
      <c r="S199" s="5">
        <f t="shared" si="398"/>
        <v>9.1163055713131391E-3</v>
      </c>
      <c r="T199" s="5">
        <f t="shared" si="399"/>
        <v>5.3525490862409916E-2</v>
      </c>
      <c r="U199" s="5">
        <f t="shared" si="400"/>
        <v>1.4840543802206091E-2</v>
      </c>
      <c r="V199" s="5">
        <f t="shared" si="401"/>
        <v>4.23900208257534E-4</v>
      </c>
      <c r="W199" s="5">
        <f t="shared" si="402"/>
        <v>6.4350251361993877E-2</v>
      </c>
      <c r="X199" s="5">
        <f t="shared" si="403"/>
        <v>2.1919894448599302E-2</v>
      </c>
      <c r="Y199" s="5">
        <f t="shared" si="404"/>
        <v>3.7333325237134452E-3</v>
      </c>
      <c r="Z199" s="5">
        <f t="shared" si="405"/>
        <v>1.3715691769574537E-3</v>
      </c>
      <c r="AA199" s="5">
        <f t="shared" si="406"/>
        <v>1.6850654391087616E-3</v>
      </c>
      <c r="AB199" s="5">
        <f t="shared" si="407"/>
        <v>1.0351083932848121E-3</v>
      </c>
      <c r="AC199" s="5">
        <f t="shared" si="408"/>
        <v>1.1087430555037841E-5</v>
      </c>
      <c r="AD199" s="5">
        <f t="shared" si="409"/>
        <v>1.9764658317963396E-2</v>
      </c>
      <c r="AE199" s="5">
        <f t="shared" si="410"/>
        <v>6.7325179773620085E-3</v>
      </c>
      <c r="AF199" s="5">
        <f t="shared" si="411"/>
        <v>1.146662835914211E-3</v>
      </c>
      <c r="AG199" s="5">
        <f t="shared" si="412"/>
        <v>1.3019751438099258E-4</v>
      </c>
      <c r="AH199" s="5">
        <f t="shared" si="413"/>
        <v>1.1680083197629968E-4</v>
      </c>
      <c r="AI199" s="5">
        <f t="shared" si="414"/>
        <v>1.4349771672400116E-4</v>
      </c>
      <c r="AJ199" s="5">
        <f t="shared" si="415"/>
        <v>8.8148322047825714E-5</v>
      </c>
      <c r="AK199" s="5">
        <f t="shared" si="416"/>
        <v>3.6098723878615231E-5</v>
      </c>
      <c r="AL199" s="5">
        <f t="shared" si="417"/>
        <v>1.8560008442455219E-7</v>
      </c>
      <c r="AM199" s="5">
        <f t="shared" si="418"/>
        <v>4.8564437298413785E-3</v>
      </c>
      <c r="AN199" s="5">
        <f t="shared" si="419"/>
        <v>1.654270678056082E-3</v>
      </c>
      <c r="AO199" s="5">
        <f t="shared" si="420"/>
        <v>2.8175055951544108E-4</v>
      </c>
      <c r="AP199" s="5">
        <f t="shared" si="421"/>
        <v>3.1991289309657935E-5</v>
      </c>
      <c r="AQ199" s="5">
        <f t="shared" si="422"/>
        <v>2.7243315686427524E-6</v>
      </c>
      <c r="AR199" s="5">
        <f t="shared" si="423"/>
        <v>7.9572708862523452E-6</v>
      </c>
      <c r="AS199" s="5">
        <f t="shared" si="424"/>
        <v>9.7760451206655463E-6</v>
      </c>
      <c r="AT199" s="5">
        <f t="shared" si="425"/>
        <v>6.0052660998637922E-6</v>
      </c>
      <c r="AU199" s="5">
        <f t="shared" si="426"/>
        <v>2.4592917677885489E-6</v>
      </c>
      <c r="AV199" s="5">
        <f t="shared" si="427"/>
        <v>7.5535154044835368E-7</v>
      </c>
      <c r="AW199" s="5">
        <f t="shared" si="428"/>
        <v>2.1575602590526926E-9</v>
      </c>
      <c r="AX199" s="5">
        <f t="shared" si="429"/>
        <v>9.9441156202870911E-4</v>
      </c>
      <c r="AY199" s="5">
        <f t="shared" si="430"/>
        <v>3.3873055686321524E-4</v>
      </c>
      <c r="AZ199" s="5">
        <f t="shared" si="431"/>
        <v>5.7691601010141564E-5</v>
      </c>
      <c r="BA199" s="5">
        <f t="shared" si="432"/>
        <v>6.5505768713536296E-6</v>
      </c>
      <c r="BB199" s="5">
        <f t="shared" si="433"/>
        <v>5.5783757855805477E-7</v>
      </c>
      <c r="BC199" s="5">
        <f t="shared" si="434"/>
        <v>3.8003708090180514E-8</v>
      </c>
      <c r="BD199" s="5">
        <f t="shared" si="435"/>
        <v>4.5175306035810339E-7</v>
      </c>
      <c r="BE199" s="5">
        <f t="shared" si="436"/>
        <v>5.5500916892117363E-7</v>
      </c>
      <c r="BF199" s="5">
        <f t="shared" si="437"/>
        <v>3.4093313871785753E-7</v>
      </c>
      <c r="BG199" s="5">
        <f t="shared" si="438"/>
        <v>1.3961980159949212E-7</v>
      </c>
      <c r="BH199" s="5">
        <f t="shared" si="439"/>
        <v>4.2883090813622225E-8</v>
      </c>
      <c r="BI199" s="5">
        <f t="shared" si="440"/>
        <v>1.0536955111880411E-8</v>
      </c>
      <c r="BJ199" s="8">
        <f t="shared" si="441"/>
        <v>0.59246467014431181</v>
      </c>
      <c r="BK199" s="8">
        <f t="shared" si="442"/>
        <v>0.30523632013321916</v>
      </c>
      <c r="BL199" s="8">
        <f t="shared" si="443"/>
        <v>0.10097719696014727</v>
      </c>
      <c r="BM199" s="8">
        <f t="shared" si="444"/>
        <v>0.20842497390327314</v>
      </c>
      <c r="BN199" s="8">
        <f t="shared" si="445"/>
        <v>0.79128605411205932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1.3511</v>
      </c>
      <c r="F200">
        <f>VLOOKUP(B200,home!$B$2:$E$405,3,FALSE)</f>
        <v>0.4229</v>
      </c>
      <c r="G200">
        <f>VLOOKUP(C200,away!$B$2:$E$405,4,FALSE)</f>
        <v>0.74009999999999998</v>
      </c>
      <c r="H200">
        <f>VLOOKUP(A200,away!$A$2:$E$405,3,FALSE)</f>
        <v>1.1908000000000001</v>
      </c>
      <c r="I200">
        <f>VLOOKUP(C200,away!$B$2:$E$405,3,FALSE)</f>
        <v>0.97970000000000002</v>
      </c>
      <c r="J200">
        <f>VLOOKUP(B200,home!$B$2:$E$405,4,FALSE)</f>
        <v>1.3196000000000001</v>
      </c>
      <c r="K200" s="3">
        <f t="shared" si="390"/>
        <v>0.42287847861899996</v>
      </c>
      <c r="L200" s="3">
        <f t="shared" si="391"/>
        <v>1.5394806724960004</v>
      </c>
      <c r="M200" s="5">
        <f t="shared" si="392"/>
        <v>0.14052650629259664</v>
      </c>
      <c r="N200" s="5">
        <f t="shared" si="393"/>
        <v>5.9425635186656584E-2</v>
      </c>
      <c r="O200" s="5">
        <f t="shared" si="394"/>
        <v>0.21633784041084009</v>
      </c>
      <c r="P200" s="5">
        <f t="shared" si="395"/>
        <v>9.1484616820656062E-2</v>
      </c>
      <c r="Q200" s="5">
        <f t="shared" si="396"/>
        <v>1.2564911099350526E-2</v>
      </c>
      <c r="R200" s="5">
        <f t="shared" si="397"/>
        <v>0.16652396202100628</v>
      </c>
      <c r="S200" s="5">
        <f t="shared" si="398"/>
        <v>1.4889424307959181E-2</v>
      </c>
      <c r="T200" s="5">
        <f t="shared" si="399"/>
        <v>1.9343437789080608E-2</v>
      </c>
      <c r="U200" s="5">
        <f t="shared" si="400"/>
        <v>7.0419399713051251E-2</v>
      </c>
      <c r="V200" s="5">
        <f t="shared" si="401"/>
        <v>1.0770236032969132E-3</v>
      </c>
      <c r="W200" s="5">
        <f t="shared" si="402"/>
        <v>1.7711434965587795E-3</v>
      </c>
      <c r="X200" s="5">
        <f t="shared" si="403"/>
        <v>2.7266411811692273E-3</v>
      </c>
      <c r="Y200" s="5">
        <f t="shared" si="404"/>
        <v>2.0988056996208457E-3</v>
      </c>
      <c r="Z200" s="5">
        <f t="shared" si="405"/>
        <v>8.5453473679599087E-2</v>
      </c>
      <c r="AA200" s="5">
        <f t="shared" si="406"/>
        <v>3.6136434942337613E-2</v>
      </c>
      <c r="AB200" s="5">
        <f t="shared" si="407"/>
        <v>7.6406603155651015E-3</v>
      </c>
      <c r="AC200" s="5">
        <f t="shared" si="408"/>
        <v>4.3822289409081418E-5</v>
      </c>
      <c r="AD200" s="5">
        <f t="shared" si="409"/>
        <v>1.8724461681017814E-4</v>
      </c>
      <c r="AE200" s="5">
        <f t="shared" si="410"/>
        <v>2.8825946860818889E-4</v>
      </c>
      <c r="AF200" s="5">
        <f t="shared" si="411"/>
        <v>2.2188494029313721E-4</v>
      </c>
      <c r="AG200" s="5">
        <f t="shared" si="412"/>
        <v>1.1386252569973797E-4</v>
      </c>
      <c r="AH200" s="5">
        <f t="shared" si="413"/>
        <v>3.2888492781847106E-2</v>
      </c>
      <c r="AI200" s="5">
        <f t="shared" si="414"/>
        <v>1.3907835791659466E-2</v>
      </c>
      <c r="AJ200" s="5">
        <f t="shared" si="415"/>
        <v>2.9406622202299156E-3</v>
      </c>
      <c r="AK200" s="5">
        <f t="shared" si="416"/>
        <v>4.1451425527439922E-4</v>
      </c>
      <c r="AL200" s="5">
        <f t="shared" si="417"/>
        <v>1.1411556326452032E-6</v>
      </c>
      <c r="AM200" s="5">
        <f t="shared" si="418"/>
        <v>1.5836343737257152E-5</v>
      </c>
      <c r="AN200" s="5">
        <f t="shared" si="419"/>
        <v>2.4379745106510466E-5</v>
      </c>
      <c r="AO200" s="5">
        <f t="shared" si="420"/>
        <v>1.8766073195925903E-5</v>
      </c>
      <c r="AP200" s="5">
        <f t="shared" si="421"/>
        <v>9.6300023279243973E-6</v>
      </c>
      <c r="AQ200" s="5">
        <f t="shared" si="422"/>
        <v>3.7063006149827737E-6</v>
      </c>
      <c r="AR200" s="5">
        <f t="shared" si="423"/>
        <v>1.012623979703556E-2</v>
      </c>
      <c r="AS200" s="5">
        <f t="shared" si="424"/>
        <v>4.2821688795015682E-3</v>
      </c>
      <c r="AT200" s="5">
        <f t="shared" si="425"/>
        <v>9.0541853047662558E-4</v>
      </c>
      <c r="AU200" s="5">
        <f t="shared" si="426"/>
        <v>1.2762733689380206E-4</v>
      </c>
      <c r="AV200" s="5">
        <f t="shared" si="427"/>
        <v>1.3492713513961392E-5</v>
      </c>
      <c r="AW200" s="5">
        <f t="shared" si="428"/>
        <v>2.0636317529367354E-8</v>
      </c>
      <c r="AX200" s="5">
        <f t="shared" si="429"/>
        <v>1.1161414910831391E-6</v>
      </c>
      <c r="AY200" s="5">
        <f t="shared" si="430"/>
        <v>1.7182782532933596E-6</v>
      </c>
      <c r="AZ200" s="5">
        <f t="shared" si="431"/>
        <v>1.3226280804576573E-6</v>
      </c>
      <c r="BA200" s="5">
        <f t="shared" si="432"/>
        <v>6.7872012225501631E-7</v>
      </c>
      <c r="BB200" s="5">
        <f t="shared" si="433"/>
        <v>2.6121912756142997E-7</v>
      </c>
      <c r="BC200" s="5">
        <f t="shared" si="434"/>
        <v>8.0428359633417673E-8</v>
      </c>
      <c r="BD200" s="5">
        <f t="shared" si="435"/>
        <v>2.5981917420993465E-3</v>
      </c>
      <c r="BE200" s="5">
        <f t="shared" si="436"/>
        <v>1.0987193710594208E-3</v>
      </c>
      <c r="BF200" s="5">
        <f t="shared" si="437"/>
        <v>2.323123880314162E-4</v>
      </c>
      <c r="BG200" s="5">
        <f t="shared" si="438"/>
        <v>3.2746636405024031E-5</v>
      </c>
      <c r="BH200" s="5">
        <f t="shared" si="439"/>
        <v>3.4619619457115292E-6</v>
      </c>
      <c r="BI200" s="5">
        <f t="shared" si="440"/>
        <v>2.9279784012787294E-7</v>
      </c>
      <c r="BJ200" s="8">
        <f t="shared" si="441"/>
        <v>9.8819321884264719E-2</v>
      </c>
      <c r="BK200" s="8">
        <f t="shared" si="442"/>
        <v>0.24802425274780382</v>
      </c>
      <c r="BL200" s="8">
        <f t="shared" si="443"/>
        <v>0.56663047460661364</v>
      </c>
      <c r="BM200" s="8">
        <f t="shared" si="444"/>
        <v>0.31206235344523936</v>
      </c>
      <c r="BN200" s="8">
        <f t="shared" si="445"/>
        <v>0.68686347183110619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1.4576</v>
      </c>
      <c r="F204">
        <f>VLOOKUP(B204,home!$B$2:$E$405,3,FALSE)</f>
        <v>0.91469999999999996</v>
      </c>
      <c r="G204">
        <f>VLOOKUP(C204,away!$B$2:$E$405,4,FALSE)</f>
        <v>0.22869999999999999</v>
      </c>
      <c r="H204">
        <f>VLOOKUP(A204,away!$A$2:$E$405,3,FALSE)</f>
        <v>1.1355999999999999</v>
      </c>
      <c r="I204">
        <f>VLOOKUP(C204,away!$B$2:$E$405,3,FALSE)</f>
        <v>0.88060000000000005</v>
      </c>
      <c r="J204">
        <f>VLOOKUP(B204,home!$B$2:$E$405,4,FALSE)</f>
        <v>0.88060000000000005</v>
      </c>
      <c r="K204" s="3">
        <f t="shared" si="390"/>
        <v>0.30491809886399995</v>
      </c>
      <c r="L204" s="3">
        <f t="shared" si="391"/>
        <v>0.880608242416</v>
      </c>
      <c r="M204" s="5">
        <f t="shared" si="392"/>
        <v>0.30558529500702819</v>
      </c>
      <c r="N204" s="5">
        <f t="shared" si="393"/>
        <v>9.3178487194337606E-2</v>
      </c>
      <c r="O204" s="5">
        <f t="shared" si="394"/>
        <v>0.26910092954431397</v>
      </c>
      <c r="P204" s="5">
        <f t="shared" si="395"/>
        <v>8.2053743839187412E-2</v>
      </c>
      <c r="Q204" s="5">
        <f t="shared" si="396"/>
        <v>1.4205903585160494E-2</v>
      </c>
      <c r="R204" s="5">
        <f t="shared" si="397"/>
        <v>0.11848624829926507</v>
      </c>
      <c r="S204" s="5">
        <f t="shared" si="398"/>
        <v>5.5081322531178529E-3</v>
      </c>
      <c r="T204" s="5">
        <f t="shared" si="399"/>
        <v>1.2509835788059335E-2</v>
      </c>
      <c r="U204" s="5">
        <f t="shared" si="400"/>
        <v>3.6128601572939754E-2</v>
      </c>
      <c r="V204" s="5">
        <f t="shared" si="401"/>
        <v>1.6433414111445956E-4</v>
      </c>
      <c r="W204" s="5">
        <f t="shared" si="402"/>
        <v>1.4438790379441393E-3</v>
      </c>
      <c r="X204" s="5">
        <f t="shared" si="403"/>
        <v>1.2714917818652935E-3</v>
      </c>
      <c r="Y204" s="5">
        <f t="shared" si="404"/>
        <v>5.5984307163739206E-4</v>
      </c>
      <c r="Z204" s="5">
        <f t="shared" si="405"/>
        <v>3.477998895509387E-2</v>
      </c>
      <c r="AA204" s="5">
        <f t="shared" si="406"/>
        <v>1.0605048110698137E-2</v>
      </c>
      <c r="AB204" s="5">
        <f t="shared" si="407"/>
        <v>1.6168355541376651E-3</v>
      </c>
      <c r="AC204" s="5">
        <f t="shared" si="408"/>
        <v>2.7578698442297041E-6</v>
      </c>
      <c r="AD204" s="5">
        <f t="shared" si="409"/>
        <v>1.1006621280987705E-4</v>
      </c>
      <c r="AE204" s="5">
        <f t="shared" si="410"/>
        <v>9.6925214211891251E-5</v>
      </c>
      <c r="AF204" s="5">
        <f t="shared" si="411"/>
        <v>4.2676571266463925E-5</v>
      </c>
      <c r="AG204" s="5">
        <f t="shared" si="412"/>
        <v>1.2527113471767324E-5</v>
      </c>
      <c r="AH204" s="5">
        <f t="shared" si="413"/>
        <v>7.6568862362482734E-3</v>
      </c>
      <c r="AI204" s="5">
        <f t="shared" si="414"/>
        <v>2.3347231943747515E-3</v>
      </c>
      <c r="AJ204" s="5">
        <f t="shared" si="415"/>
        <v>3.5594967890121708E-4</v>
      </c>
      <c r="AK204" s="5">
        <f t="shared" si="416"/>
        <v>3.6178499793936778E-5</v>
      </c>
      <c r="AL204" s="5">
        <f t="shared" si="417"/>
        <v>2.9620999365828706E-8</v>
      </c>
      <c r="AM204" s="5">
        <f t="shared" si="418"/>
        <v>6.7122360718296332E-6</v>
      </c>
      <c r="AN204" s="5">
        <f t="shared" si="419"/>
        <v>5.9108504098951694E-6</v>
      </c>
      <c r="AO204" s="5">
        <f t="shared" si="420"/>
        <v>2.6025717953208389E-6</v>
      </c>
      <c r="AP204" s="5">
        <f t="shared" si="421"/>
        <v>7.639487248129793E-7</v>
      </c>
      <c r="AQ204" s="5">
        <f t="shared" si="422"/>
        <v>1.6818488596337552E-7</v>
      </c>
      <c r="AR204" s="5">
        <f t="shared" si="423"/>
        <v>1.3485434261763711E-3</v>
      </c>
      <c r="AS204" s="5">
        <f t="shared" si="424"/>
        <v>4.1119529774524393E-4</v>
      </c>
      <c r="AT204" s="5">
        <f t="shared" si="425"/>
        <v>6.2690444225148078E-5</v>
      </c>
      <c r="AU204" s="5">
        <f t="shared" si="426"/>
        <v>6.3718170233572583E-6</v>
      </c>
      <c r="AV204" s="5">
        <f t="shared" si="427"/>
        <v>4.8572058326784165E-7</v>
      </c>
      <c r="AW204" s="5">
        <f t="shared" si="428"/>
        <v>2.2093430522569797E-10</v>
      </c>
      <c r="AX204" s="5">
        <f t="shared" si="429"/>
        <v>3.4111371035810872E-7</v>
      </c>
      <c r="AY204" s="5">
        <f t="shared" si="430"/>
        <v>3.0038754494245464E-7</v>
      </c>
      <c r="AZ204" s="5">
        <f t="shared" si="431"/>
        <v>1.3226187399771607E-7</v>
      </c>
      <c r="BA204" s="5">
        <f t="shared" si="432"/>
        <v>3.8823632133258406E-8</v>
      </c>
      <c r="BB204" s="5">
        <f t="shared" si="433"/>
        <v>8.5471026142685049E-9</v>
      </c>
      <c r="BC204" s="5">
        <f t="shared" si="434"/>
        <v>1.5053298021800378E-9</v>
      </c>
      <c r="BD204" s="5">
        <f t="shared" si="435"/>
        <v>1.9792307605780412E-4</v>
      </c>
      <c r="BE204" s="5">
        <f t="shared" si="436"/>
        <v>6.0350328072860494E-5</v>
      </c>
      <c r="BF204" s="5">
        <f t="shared" si="437"/>
        <v>9.200953650897654E-6</v>
      </c>
      <c r="BG204" s="5">
        <f t="shared" si="438"/>
        <v>9.3517909832249715E-7</v>
      </c>
      <c r="BH204" s="5">
        <f t="shared" si="439"/>
        <v>7.1288258189461384E-8</v>
      </c>
      <c r="BI204" s="5">
        <f t="shared" si="440"/>
        <v>4.3474160316913103E-9</v>
      </c>
      <c r="BJ204" s="8">
        <f t="shared" si="441"/>
        <v>0.12344861600184595</v>
      </c>
      <c r="BK204" s="8">
        <f t="shared" si="442"/>
        <v>0.39331459311883643</v>
      </c>
      <c r="BL204" s="8">
        <f t="shared" si="443"/>
        <v>0.44841917256898023</v>
      </c>
      <c r="BM204" s="8">
        <f t="shared" si="444"/>
        <v>0.11735146300885316</v>
      </c>
      <c r="BN204" s="8">
        <f t="shared" si="445"/>
        <v>0.88261060746929276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1.4576</v>
      </c>
      <c r="F205">
        <f>VLOOKUP(B205,home!$B$2:$E$405,3,FALSE)</f>
        <v>0.85760000000000003</v>
      </c>
      <c r="G205">
        <f>VLOOKUP(C205,away!$B$2:$E$405,4,FALSE)</f>
        <v>1.1434</v>
      </c>
      <c r="H205">
        <f>VLOOKUP(A205,away!$A$2:$E$405,3,FALSE)</f>
        <v>1.1355999999999999</v>
      </c>
      <c r="I205">
        <f>VLOOKUP(C205,away!$B$2:$E$405,3,FALSE)</f>
        <v>1.7612000000000001</v>
      </c>
      <c r="J205">
        <f>VLOOKUP(B205,home!$B$2:$E$405,4,FALSE)</f>
        <v>1.7612000000000001</v>
      </c>
      <c r="K205" s="3">
        <f t="shared" si="390"/>
        <v>1.4292931747840001</v>
      </c>
      <c r="L205" s="3">
        <f t="shared" si="391"/>
        <v>3.522432969664</v>
      </c>
      <c r="M205" s="5">
        <f t="shared" si="392"/>
        <v>7.0711924887599305E-3</v>
      </c>
      <c r="N205" s="5">
        <f t="shared" si="393"/>
        <v>1.0106807161768455E-2</v>
      </c>
      <c r="O205" s="5">
        <f t="shared" si="394"/>
        <v>2.4907801557248411E-2</v>
      </c>
      <c r="P205" s="5">
        <f t="shared" si="395"/>
        <v>3.5600550764649443E-2</v>
      </c>
      <c r="Q205" s="5">
        <f t="shared" si="396"/>
        <v>7.2227952475868544E-3</v>
      </c>
      <c r="R205" s="5">
        <f t="shared" si="397"/>
        <v>4.3868030703550068E-2</v>
      </c>
      <c r="S205" s="5">
        <f t="shared" si="398"/>
        <v>4.4808538897823352E-2</v>
      </c>
      <c r="T205" s="5">
        <f t="shared" si="399"/>
        <v>2.544181211323239E-2</v>
      </c>
      <c r="U205" s="5">
        <f t="shared" si="400"/>
        <v>6.2700276875799071E-2</v>
      </c>
      <c r="V205" s="5">
        <f t="shared" si="401"/>
        <v>2.5065843895769213E-2</v>
      </c>
      <c r="W205" s="5">
        <f t="shared" si="402"/>
        <v>3.441163983412735E-3</v>
      </c>
      <c r="X205" s="5">
        <f t="shared" si="403"/>
        <v>1.2121269469193318E-2</v>
      </c>
      <c r="Y205" s="5">
        <f t="shared" si="404"/>
        <v>2.1348179606234103E-2</v>
      </c>
      <c r="Z205" s="5">
        <f t="shared" si="405"/>
        <v>5.1507399221472468E-2</v>
      </c>
      <c r="AA205" s="5">
        <f t="shared" si="406"/>
        <v>7.3619174158125314E-2</v>
      </c>
      <c r="AB205" s="5">
        <f t="shared" si="407"/>
        <v>5.2611691578721594E-2</v>
      </c>
      <c r="AC205" s="5">
        <f t="shared" si="408"/>
        <v>7.8872645021381155E-3</v>
      </c>
      <c r="AD205" s="5">
        <f t="shared" si="409"/>
        <v>1.2296080487010858E-3</v>
      </c>
      <c r="AE205" s="5">
        <f t="shared" si="410"/>
        <v>4.3312119305089214E-3</v>
      </c>
      <c r="AF205" s="5">
        <f t="shared" si="411"/>
        <v>7.6282018513133439E-3</v>
      </c>
      <c r="AG205" s="5">
        <f t="shared" si="412"/>
        <v>8.9566099001060287E-3</v>
      </c>
      <c r="AH205" s="5">
        <f t="shared" si="413"/>
        <v>4.5357840299840121E-2</v>
      </c>
      <c r="AI205" s="5">
        <f t="shared" si="414"/>
        <v>6.4829651563504148E-2</v>
      </c>
      <c r="AJ205" s="5">
        <f t="shared" si="415"/>
        <v>4.6330289251670688E-2</v>
      </c>
      <c r="AK205" s="5">
        <f t="shared" si="416"/>
        <v>2.2073188737727147E-2</v>
      </c>
      <c r="AL205" s="5">
        <f t="shared" si="417"/>
        <v>1.5883655309845912E-3</v>
      </c>
      <c r="AM205" s="5">
        <f t="shared" si="418"/>
        <v>3.514940783335869E-4</v>
      </c>
      <c r="AN205" s="5">
        <f t="shared" si="419"/>
        <v>1.2381143301638871E-3</v>
      </c>
      <c r="AO205" s="5">
        <f t="shared" si="420"/>
        <v>2.1805873683913676E-3</v>
      </c>
      <c r="AP205" s="5">
        <f t="shared" si="421"/>
        <v>2.560324279884871E-3</v>
      </c>
      <c r="AQ205" s="5">
        <f t="shared" si="422"/>
        <v>2.2546426641244272E-3</v>
      </c>
      <c r="AR205" s="5">
        <f t="shared" si="423"/>
        <v>3.1953990420982244E-2</v>
      </c>
      <c r="AS205" s="5">
        <f t="shared" si="424"/>
        <v>4.567162041582324E-2</v>
      </c>
      <c r="AT205" s="5">
        <f t="shared" si="425"/>
        <v>3.2639067670830885E-2</v>
      </c>
      <c r="AU205" s="5">
        <f t="shared" si="426"/>
        <v>1.5550265551077235E-2</v>
      </c>
      <c r="AV205" s="5">
        <f t="shared" si="427"/>
        <v>5.5564721045583609E-3</v>
      </c>
      <c r="AW205" s="5">
        <f t="shared" si="428"/>
        <v>2.2213245191874775E-4</v>
      </c>
      <c r="AX205" s="5">
        <f t="shared" si="429"/>
        <v>8.3731347856531328E-5</v>
      </c>
      <c r="AY205" s="5">
        <f t="shared" si="430"/>
        <v>2.9493806028425102E-4</v>
      </c>
      <c r="AZ205" s="5">
        <f t="shared" si="431"/>
        <v>5.1944977377699718E-4</v>
      </c>
      <c r="BA205" s="5">
        <f t="shared" si="432"/>
        <v>6.0990900307886708E-4</v>
      </c>
      <c r="BB205" s="5">
        <f t="shared" si="433"/>
        <v>5.3709089523497583E-4</v>
      </c>
      <c r="BC205" s="5">
        <f t="shared" si="434"/>
        <v>3.7837333541640634E-4</v>
      </c>
      <c r="BD205" s="5">
        <f t="shared" si="435"/>
        <v>1.8759298228532607E-2</v>
      </c>
      <c r="BE205" s="5">
        <f t="shared" si="436"/>
        <v>2.6812536921779234E-2</v>
      </c>
      <c r="BF205" s="5">
        <f t="shared" si="437"/>
        <v>1.9161488010471538E-2</v>
      </c>
      <c r="BG205" s="5">
        <f t="shared" si="438"/>
        <v>9.1291280106908061E-3</v>
      </c>
      <c r="BH205" s="5">
        <f t="shared" si="439"/>
        <v>3.2620500893524511E-3</v>
      </c>
      <c r="BI205" s="5">
        <f t="shared" si="440"/>
        <v>9.3248518570299935E-4</v>
      </c>
      <c r="BJ205" s="8">
        <f t="shared" si="441"/>
        <v>0.11283631444860338</v>
      </c>
      <c r="BK205" s="8">
        <f t="shared" si="442"/>
        <v>0.1223166941404089</v>
      </c>
      <c r="BL205" s="8">
        <f t="shared" si="443"/>
        <v>0.6457263473359881</v>
      </c>
      <c r="BM205" s="8">
        <f t="shared" si="444"/>
        <v>0.80353677161454429</v>
      </c>
      <c r="BN205" s="8">
        <f t="shared" si="445"/>
        <v>0.12877717792356316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1.4576</v>
      </c>
      <c r="F206">
        <f>VLOOKUP(B206,home!$B$2:$E$405,3,FALSE)</f>
        <v>1.1434</v>
      </c>
      <c r="G206">
        <f>VLOOKUP(C206,away!$B$2:$E$405,4,FALSE)</f>
        <v>0.85760000000000003</v>
      </c>
      <c r="H206">
        <f>VLOOKUP(A206,away!$A$2:$E$405,3,FALSE)</f>
        <v>1.1355999999999999</v>
      </c>
      <c r="I206">
        <f>VLOOKUP(C206,away!$B$2:$E$405,3,FALSE)</f>
        <v>0.66039999999999999</v>
      </c>
      <c r="J206">
        <f>VLOOKUP(B206,home!$B$2:$E$405,4,FALSE)</f>
        <v>0.58709999999999996</v>
      </c>
      <c r="K206" s="3">
        <f t="shared" si="390"/>
        <v>1.4292931747840001</v>
      </c>
      <c r="L206" s="3">
        <f t="shared" si="391"/>
        <v>0.44029578590399998</v>
      </c>
      <c r="M206" s="5">
        <f t="shared" si="392"/>
        <v>0.15418702572068277</v>
      </c>
      <c r="N206" s="5">
        <f t="shared" si="393"/>
        <v>0.22037846350281692</v>
      </c>
      <c r="O206" s="5">
        <f t="shared" si="394"/>
        <v>6.7887897665888264E-2</v>
      </c>
      <c r="P206" s="5">
        <f t="shared" si="395"/>
        <v>9.7031708784288739E-2</v>
      </c>
      <c r="Q206" s="5">
        <f t="shared" si="396"/>
        <v>0.1574927168769806</v>
      </c>
      <c r="R206" s="5">
        <f t="shared" si="397"/>
        <v>1.4945377628086301E-2</v>
      </c>
      <c r="S206" s="5">
        <f t="shared" si="398"/>
        <v>1.5265798898434921E-2</v>
      </c>
      <c r="T206" s="5">
        <f t="shared" si="399"/>
        <v>6.9343379551506323E-2</v>
      </c>
      <c r="U206" s="5">
        <f t="shared" si="400"/>
        <v>2.1361326238393236E-2</v>
      </c>
      <c r="V206" s="5">
        <f t="shared" si="401"/>
        <v>1.0674385331341687E-3</v>
      </c>
      <c r="W206" s="5">
        <f t="shared" si="402"/>
        <v>7.5034421770152432E-2</v>
      </c>
      <c r="X206" s="5">
        <f t="shared" si="403"/>
        <v>3.3037339703141468E-2</v>
      </c>
      <c r="Y206" s="5">
        <f t="shared" si="404"/>
        <v>7.273100724386047E-3</v>
      </c>
      <c r="Z206" s="5">
        <f t="shared" si="405"/>
        <v>2.1934622627967724E-3</v>
      </c>
      <c r="AA206" s="5">
        <f t="shared" si="406"/>
        <v>3.1351006413616951E-3</v>
      </c>
      <c r="AB206" s="5">
        <f t="shared" si="407"/>
        <v>2.2404889744796069E-3</v>
      </c>
      <c r="AC206" s="5">
        <f t="shared" si="408"/>
        <v>4.1984476485652404E-5</v>
      </c>
      <c r="AD206" s="5">
        <f t="shared" si="409"/>
        <v>2.6811546727485709E-2</v>
      </c>
      <c r="AE206" s="5">
        <f t="shared" si="410"/>
        <v>1.1805011037680137E-2</v>
      </c>
      <c r="AF206" s="5">
        <f t="shared" si="411"/>
        <v>2.5988483062203854E-3</v>
      </c>
      <c r="AG206" s="5">
        <f t="shared" si="412"/>
        <v>3.8142065247752794E-4</v>
      </c>
      <c r="AH206" s="5">
        <f t="shared" si="413"/>
        <v>2.4144304771221776E-4</v>
      </c>
      <c r="AI206" s="5">
        <f t="shared" si="414"/>
        <v>3.4509290019412049E-4</v>
      </c>
      <c r="AJ206" s="5">
        <f t="shared" si="415"/>
        <v>2.4661946345693635E-4</v>
      </c>
      <c r="AK206" s="5">
        <f t="shared" si="416"/>
        <v>1.1749717196263043E-4</v>
      </c>
      <c r="AL206" s="5">
        <f t="shared" si="417"/>
        <v>1.0568529944138302E-6</v>
      </c>
      <c r="AM206" s="5">
        <f t="shared" si="418"/>
        <v>7.6643121485995246E-3</v>
      </c>
      <c r="AN206" s="5">
        <f t="shared" si="419"/>
        <v>3.3745643408812022E-3</v>
      </c>
      <c r="AO206" s="5">
        <f t="shared" si="420"/>
        <v>7.4290322927595136E-4</v>
      </c>
      <c r="AP206" s="5">
        <f t="shared" si="421"/>
        <v>1.0903238706155816E-4</v>
      </c>
      <c r="AQ206" s="5">
        <f t="shared" si="422"/>
        <v>1.2001625137564467E-5</v>
      </c>
      <c r="AR206" s="5">
        <f t="shared" si="423"/>
        <v>2.1261271288701585E-5</v>
      </c>
      <c r="AS206" s="5">
        <f t="shared" si="424"/>
        <v>3.0388589940172194E-5</v>
      </c>
      <c r="AT206" s="5">
        <f t="shared" si="425"/>
        <v>2.1717102096398927E-5</v>
      </c>
      <c r="AU206" s="5">
        <f t="shared" si="426"/>
        <v>1.0346701934156764E-5</v>
      </c>
      <c r="AV206" s="5">
        <f t="shared" si="427"/>
        <v>3.697117614003668E-6</v>
      </c>
      <c r="AW206" s="5">
        <f t="shared" si="428"/>
        <v>1.8474722770833962E-8</v>
      </c>
      <c r="AX206" s="5">
        <f t="shared" si="429"/>
        <v>1.8257581739012309E-3</v>
      </c>
      <c r="AY206" s="5">
        <f t="shared" si="430"/>
        <v>8.0387363004849426E-4</v>
      </c>
      <c r="AZ206" s="5">
        <f t="shared" si="431"/>
        <v>1.7697108585485157E-4</v>
      </c>
      <c r="BA206" s="5">
        <f t="shared" si="432"/>
        <v>2.5973207776248708E-5</v>
      </c>
      <c r="BB206" s="5">
        <f t="shared" si="433"/>
        <v>2.858973482572827E-6</v>
      </c>
      <c r="BC206" s="5">
        <f t="shared" si="434"/>
        <v>2.5175879527761981E-7</v>
      </c>
      <c r="BD206" s="5">
        <f t="shared" si="435"/>
        <v>1.5602080252295011E-6</v>
      </c>
      <c r="BE206" s="5">
        <f t="shared" si="436"/>
        <v>2.2299946817037488E-6</v>
      </c>
      <c r="BF206" s="5">
        <f t="shared" si="437"/>
        <v>1.593658089181894E-6</v>
      </c>
      <c r="BG206" s="5">
        <f t="shared" si="438"/>
        <v>7.5926820993566421E-7</v>
      </c>
      <c r="BH206" s="5">
        <f t="shared" si="439"/>
        <v>2.713042175728775E-7</v>
      </c>
      <c r="BI206" s="5">
        <f t="shared" si="440"/>
        <v>7.7554653293405457E-8</v>
      </c>
      <c r="BJ206" s="8">
        <f t="shared" si="441"/>
        <v>0.61889474941366207</v>
      </c>
      <c r="BK206" s="8">
        <f t="shared" si="442"/>
        <v>0.26839888689606917</v>
      </c>
      <c r="BL206" s="8">
        <f t="shared" si="443"/>
        <v>0.11061474650228539</v>
      </c>
      <c r="BM206" s="8">
        <f t="shared" si="444"/>
        <v>0.28737479974074392</v>
      </c>
      <c r="BN206" s="8">
        <f t="shared" si="445"/>
        <v>0.71192319017874373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1.2811999999999999</v>
      </c>
      <c r="F207">
        <f>VLOOKUP(B207,home!$B$2:$E$405,3,FALSE)</f>
        <v>0.97560000000000002</v>
      </c>
      <c r="G207">
        <f>VLOOKUP(C207,away!$B$2:$E$405,4,FALSE)</f>
        <v>1.2487999999999999</v>
      </c>
      <c r="H207">
        <f>VLOOKUP(A207,away!$A$2:$E$405,3,FALSE)</f>
        <v>0.82809999999999995</v>
      </c>
      <c r="I207">
        <f>VLOOKUP(C207,away!$B$2:$E$405,3,FALSE)</f>
        <v>1.2076</v>
      </c>
      <c r="J207">
        <f>VLOOKUP(B207,home!$B$2:$E$405,4,FALSE)</f>
        <v>0.90569999999999995</v>
      </c>
      <c r="K207" s="3">
        <f t="shared" si="390"/>
        <v>1.5609234735359996</v>
      </c>
      <c r="L207" s="3">
        <f t="shared" si="391"/>
        <v>0.90571228129199988</v>
      </c>
      <c r="M207" s="5">
        <f t="shared" si="392"/>
        <v>8.4869902414200588E-2</v>
      </c>
      <c r="N207" s="5">
        <f t="shared" si="393"/>
        <v>0.13247542287503533</v>
      </c>
      <c r="O207" s="5">
        <f t="shared" si="394"/>
        <v>7.6867712928595025E-2</v>
      </c>
      <c r="P207" s="5">
        <f t="shared" si="395"/>
        <v>0.11998461746727061</v>
      </c>
      <c r="Q207" s="5">
        <f t="shared" si="396"/>
        <v>0.10339199861612529</v>
      </c>
      <c r="R207" s="5">
        <f t="shared" si="397"/>
        <v>3.4810015817128177E-2</v>
      </c>
      <c r="S207" s="5">
        <f t="shared" si="398"/>
        <v>4.2406990049626961E-2</v>
      </c>
      <c r="T207" s="5">
        <f t="shared" si="399"/>
        <v>9.3643402933950126E-2</v>
      </c>
      <c r="U207" s="5">
        <f t="shared" si="400"/>
        <v>5.4335770803114802E-2</v>
      </c>
      <c r="V207" s="5">
        <f t="shared" si="401"/>
        <v>6.6614198572754173E-3</v>
      </c>
      <c r="W207" s="5">
        <f t="shared" si="402"/>
        <v>5.3795665871903875E-2</v>
      </c>
      <c r="X207" s="5">
        <f t="shared" si="403"/>
        <v>4.8723395260464236E-2</v>
      </c>
      <c r="Y207" s="5">
        <f t="shared" si="404"/>
        <v>2.2064688736823438E-2</v>
      </c>
      <c r="Z207" s="5">
        <f t="shared" si="405"/>
        <v>1.0509286279180586E-2</v>
      </c>
      <c r="AA207" s="5">
        <f t="shared" si="406"/>
        <v>1.6404191643282783E-2</v>
      </c>
      <c r="AB207" s="5">
        <f t="shared" si="407"/>
        <v>1.2802843900191591E-2</v>
      </c>
      <c r="AC207" s="5">
        <f t="shared" si="408"/>
        <v>5.8859787939258908E-4</v>
      </c>
      <c r="AD207" s="5">
        <f t="shared" si="409"/>
        <v>2.099272940848855E-2</v>
      </c>
      <c r="AE207" s="5">
        <f t="shared" si="410"/>
        <v>1.901337284310782E-2</v>
      </c>
      <c r="AF207" s="5">
        <f t="shared" si="411"/>
        <v>8.6103226463932706E-3</v>
      </c>
      <c r="AG207" s="5">
        <f t="shared" si="412"/>
        <v>2.5994916555750064E-3</v>
      </c>
      <c r="AH207" s="5">
        <f t="shared" si="413"/>
        <v>2.3795974126668402E-3</v>
      </c>
      <c r="AI207" s="5">
        <f t="shared" si="414"/>
        <v>3.7143694589972021E-3</v>
      </c>
      <c r="AJ207" s="5">
        <f t="shared" si="415"/>
        <v>2.8989232389669724E-3</v>
      </c>
      <c r="AK207" s="5">
        <f t="shared" si="416"/>
        <v>1.5083324438941864E-3</v>
      </c>
      <c r="AL207" s="5">
        <f t="shared" si="417"/>
        <v>3.328515263575924E-5</v>
      </c>
      <c r="AM207" s="5">
        <f t="shared" si="418"/>
        <v>6.5536088214598514E-3</v>
      </c>
      <c r="AN207" s="5">
        <f t="shared" si="419"/>
        <v>5.9356839963797771E-3</v>
      </c>
      <c r="AO207" s="5">
        <f t="shared" si="420"/>
        <v>2.688010946694771E-3</v>
      </c>
      <c r="AP207" s="5">
        <f t="shared" si="421"/>
        <v>8.1152150888959653E-4</v>
      </c>
      <c r="AQ207" s="5">
        <f t="shared" si="422"/>
        <v>1.8375124928348056E-4</v>
      </c>
      <c r="AR207" s="5">
        <f t="shared" si="423"/>
        <v>4.3104612023660499E-4</v>
      </c>
      <c r="AS207" s="5">
        <f t="shared" si="424"/>
        <v>6.728300072539376E-4</v>
      </c>
      <c r="AT207" s="5">
        <f t="shared" si="425"/>
        <v>5.2511807601103415E-4</v>
      </c>
      <c r="AU207" s="5">
        <f t="shared" si="426"/>
        <v>2.7322304374122826E-4</v>
      </c>
      <c r="AV207" s="5">
        <f t="shared" si="427"/>
        <v>1.0662006562165907E-4</v>
      </c>
      <c r="AW207" s="5">
        <f t="shared" si="428"/>
        <v>1.3071334257678607E-6</v>
      </c>
      <c r="AX207" s="5">
        <f t="shared" si="429"/>
        <v>1.7049469742982156E-3</v>
      </c>
      <c r="AY207" s="5">
        <f t="shared" si="430"/>
        <v>1.5441914135735295E-3</v>
      </c>
      <c r="AZ207" s="5">
        <f t="shared" si="431"/>
        <v>6.9929656396959972E-4</v>
      </c>
      <c r="BA207" s="5">
        <f t="shared" si="432"/>
        <v>2.1112049541752102E-4</v>
      </c>
      <c r="BB207" s="5">
        <f t="shared" si="433"/>
        <v>4.780360638302504E-5</v>
      </c>
      <c r="BC207" s="5">
        <f t="shared" si="434"/>
        <v>8.6592626782308848E-6</v>
      </c>
      <c r="BD207" s="5">
        <f t="shared" si="435"/>
        <v>6.5067294150260172E-5</v>
      </c>
      <c r="BE207" s="5">
        <f t="shared" si="436"/>
        <v>1.0156506679861274E-4</v>
      </c>
      <c r="BF207" s="5">
        <f t="shared" si="437"/>
        <v>7.9267648428603223E-5</v>
      </c>
      <c r="BG207" s="5">
        <f t="shared" si="438"/>
        <v>4.1243577708068603E-5</v>
      </c>
      <c r="BH207" s="5">
        <f t="shared" si="439"/>
        <v>1.6094517144282589E-5</v>
      </c>
      <c r="BI207" s="5">
        <f t="shared" si="440"/>
        <v>5.0244619211476516E-6</v>
      </c>
      <c r="BJ207" s="8">
        <f t="shared" si="441"/>
        <v>0.52569908568689472</v>
      </c>
      <c r="BK207" s="8">
        <f t="shared" si="442"/>
        <v>0.25608900423397546</v>
      </c>
      <c r="BL207" s="8">
        <f t="shared" si="443"/>
        <v>0.20803885752585305</v>
      </c>
      <c r="BM207" s="8">
        <f t="shared" si="444"/>
        <v>0.44639367932740082</v>
      </c>
      <c r="BN207" s="8">
        <f t="shared" si="445"/>
        <v>0.552399670118355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1.2811999999999999</v>
      </c>
      <c r="F208">
        <f>VLOOKUP(B208,home!$B$2:$E$405,3,FALSE)</f>
        <v>1.7562</v>
      </c>
      <c r="G208">
        <f>VLOOKUP(C208,away!$B$2:$E$405,4,FALSE)</f>
        <v>0.62439999999999996</v>
      </c>
      <c r="H208">
        <f>VLOOKUP(A208,away!$A$2:$E$405,3,FALSE)</f>
        <v>0.82809999999999995</v>
      </c>
      <c r="I208">
        <f>VLOOKUP(C208,away!$B$2:$E$405,3,FALSE)</f>
        <v>0.48299999999999998</v>
      </c>
      <c r="J208">
        <f>VLOOKUP(B208,home!$B$2:$E$405,4,FALSE)</f>
        <v>0.90569999999999995</v>
      </c>
      <c r="K208" s="3">
        <f t="shared" si="390"/>
        <v>1.4049271239359997</v>
      </c>
      <c r="L208" s="3">
        <f t="shared" si="391"/>
        <v>0.36225491210999994</v>
      </c>
      <c r="M208" s="5">
        <f t="shared" si="392"/>
        <v>0.17081365798419862</v>
      </c>
      <c r="N208" s="5">
        <f t="shared" si="393"/>
        <v>0.23998074124072766</v>
      </c>
      <c r="O208" s="5">
        <f t="shared" si="394"/>
        <v>6.1878086660253455E-2</v>
      </c>
      <c r="P208" s="5">
        <f t="shared" si="395"/>
        <v>8.693420232625243E-2</v>
      </c>
      <c r="Q208" s="5">
        <f t="shared" si="396"/>
        <v>0.16857772629568249</v>
      </c>
      <c r="R208" s="5">
        <f t="shared" si="397"/>
        <v>1.1207820422322537E-2</v>
      </c>
      <c r="S208" s="5">
        <f t="shared" si="398"/>
        <v>1.1061111305866594E-2</v>
      </c>
      <c r="T208" s="5">
        <f t="shared" si="399"/>
        <v>6.1068109422946083E-2</v>
      </c>
      <c r="U208" s="5">
        <f t="shared" si="400"/>
        <v>1.5746170911524762E-2</v>
      </c>
      <c r="V208" s="5">
        <f t="shared" si="401"/>
        <v>6.2549570720988592E-4</v>
      </c>
      <c r="W208" s="5">
        <f t="shared" si="402"/>
        <v>7.8946473388087773E-2</v>
      </c>
      <c r="X208" s="5">
        <f t="shared" si="403"/>
        <v>2.8598747778596185E-2</v>
      </c>
      <c r="Y208" s="5">
        <f t="shared" si="404"/>
        <v>5.1800184314957087E-3</v>
      </c>
      <c r="Z208" s="5">
        <f t="shared" si="405"/>
        <v>1.3533626673443713E-3</v>
      </c>
      <c r="AA208" s="5">
        <f t="shared" si="406"/>
        <v>1.9013759198744805E-3</v>
      </c>
      <c r="AB208" s="5">
        <f t="shared" si="407"/>
        <v>1.3356473013152101E-3</v>
      </c>
      <c r="AC208" s="5">
        <f t="shared" si="408"/>
        <v>1.9896305060767148E-5</v>
      </c>
      <c r="AD208" s="5">
        <f t="shared" si="409"/>
        <v>2.7728510450504017E-2</v>
      </c>
      <c r="AE208" s="5">
        <f t="shared" si="410"/>
        <v>1.0044789116188549E-2</v>
      </c>
      <c r="AF208" s="5">
        <f t="shared" si="411"/>
        <v>1.8193870992241829E-3</v>
      </c>
      <c r="AG208" s="5">
        <f t="shared" si="412"/>
        <v>2.1969397124117475E-4</v>
      </c>
      <c r="AH208" s="5">
        <f t="shared" si="413"/>
        <v>1.2256556852794753E-4</v>
      </c>
      <c r="AI208" s="5">
        <f t="shared" si="414"/>
        <v>1.7219569168555E-4</v>
      </c>
      <c r="AJ208" s="5">
        <f t="shared" si="415"/>
        <v>1.2096119893697499E-4</v>
      </c>
      <c r="AK208" s="5">
        <f t="shared" si="416"/>
        <v>5.6647223110124859E-5</v>
      </c>
      <c r="AL208" s="5">
        <f t="shared" si="417"/>
        <v>4.0504241408086417E-7</v>
      </c>
      <c r="AM208" s="5">
        <f t="shared" si="418"/>
        <v>7.791307287651184E-3</v>
      </c>
      <c r="AN208" s="5">
        <f t="shared" si="419"/>
        <v>2.8224393367100816E-3</v>
      </c>
      <c r="AO208" s="5">
        <f t="shared" si="420"/>
        <v>5.1122125692785851E-4</v>
      </c>
      <c r="AP208" s="5">
        <f t="shared" si="421"/>
        <v>6.1730803832388368E-5</v>
      </c>
      <c r="AQ208" s="5">
        <f t="shared" si="422"/>
        <v>5.590571729195373E-6</v>
      </c>
      <c r="AR208" s="5">
        <f t="shared" si="423"/>
        <v>8.8799958509607654E-6</v>
      </c>
      <c r="AS208" s="5">
        <f t="shared" si="424"/>
        <v>1.2475747031453918E-5</v>
      </c>
      <c r="AT208" s="5">
        <f t="shared" si="425"/>
        <v>8.7637576979268218E-6</v>
      </c>
      <c r="AU208" s="5">
        <f t="shared" si="426"/>
        <v>4.1041469658067695E-6</v>
      </c>
      <c r="AV208" s="5">
        <f t="shared" si="427"/>
        <v>1.4415068482203907E-6</v>
      </c>
      <c r="AW208" s="5">
        <f t="shared" si="428"/>
        <v>5.7261943271273396E-9</v>
      </c>
      <c r="AX208" s="5">
        <f t="shared" si="429"/>
        <v>1.824369823223562E-3</v>
      </c>
      <c r="AY208" s="5">
        <f t="shared" si="430"/>
        <v>6.6088692996798756E-4</v>
      </c>
      <c r="AZ208" s="5">
        <f t="shared" si="431"/>
        <v>1.1970476836510049E-4</v>
      </c>
      <c r="BA208" s="5">
        <f t="shared" si="432"/>
        <v>1.4454546781082462E-5</v>
      </c>
      <c r="BB208" s="5">
        <f t="shared" si="433"/>
        <v>1.309057643442727E-6</v>
      </c>
      <c r="BC208" s="5">
        <f t="shared" si="434"/>
        <v>9.4842512314453796E-8</v>
      </c>
      <c r="BD208" s="5">
        <f t="shared" si="435"/>
        <v>5.3613701942115925E-7</v>
      </c>
      <c r="BE208" s="5">
        <f t="shared" si="436"/>
        <v>7.5323344073098839E-7</v>
      </c>
      <c r="BF208" s="5">
        <f t="shared" si="437"/>
        <v>5.2911904576930253E-7</v>
      </c>
      <c r="BG208" s="5">
        <f t="shared" si="438"/>
        <v>2.4779123306414231E-7</v>
      </c>
      <c r="BH208" s="5">
        <f t="shared" si="439"/>
        <v>8.7032156101340085E-8</v>
      </c>
      <c r="BI208" s="5">
        <f t="shared" si="440"/>
        <v>2.4454767352280938E-8</v>
      </c>
      <c r="BJ208" s="8">
        <f t="shared" si="441"/>
        <v>0.63597730642003802</v>
      </c>
      <c r="BK208" s="8">
        <f t="shared" si="442"/>
        <v>0.27011565560097034</v>
      </c>
      <c r="BL208" s="8">
        <f t="shared" si="443"/>
        <v>9.257931381960785E-2</v>
      </c>
      <c r="BM208" s="8">
        <f t="shared" si="444"/>
        <v>0.25997252237474983</v>
      </c>
      <c r="BN208" s="8">
        <f t="shared" si="445"/>
        <v>0.73939223492943706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1.4286000000000001</v>
      </c>
      <c r="F209">
        <f>VLOOKUP(B209,home!$B$2:$E$405,3,FALSE)</f>
        <v>0.875</v>
      </c>
      <c r="G209">
        <f>VLOOKUP(C209,away!$B$2:$E$405,4,FALSE)</f>
        <v>0.7</v>
      </c>
      <c r="H209">
        <f>VLOOKUP(A209,away!$A$2:$E$405,3,FALSE)</f>
        <v>1.25</v>
      </c>
      <c r="I209">
        <f>VLOOKUP(C209,away!$B$2:$E$405,3,FALSE)</f>
        <v>1.4</v>
      </c>
      <c r="J209">
        <f>VLOOKUP(B209,home!$B$2:$E$405,4,FALSE)</f>
        <v>1.4</v>
      </c>
      <c r="K209" s="3">
        <f t="shared" si="390"/>
        <v>0.8750175</v>
      </c>
      <c r="L209" s="3">
        <f t="shared" si="391"/>
        <v>2.4499999999999997</v>
      </c>
      <c r="M209" s="5">
        <f t="shared" si="392"/>
        <v>3.5971889239859743E-2</v>
      </c>
      <c r="N209" s="5">
        <f t="shared" si="393"/>
        <v>3.147603259293897E-2</v>
      </c>
      <c r="O209" s="5">
        <f t="shared" si="394"/>
        <v>8.8131128637656347E-2</v>
      </c>
      <c r="P209" s="5">
        <f t="shared" si="395"/>
        <v>7.7116279852700462E-2</v>
      </c>
      <c r="Q209" s="5">
        <f t="shared" si="396"/>
        <v>1.3771039674695989E-2</v>
      </c>
      <c r="R209" s="5">
        <f t="shared" si="397"/>
        <v>0.10796063258112905</v>
      </c>
      <c r="S209" s="5">
        <f t="shared" si="398"/>
        <v>4.1330332823681336E-2</v>
      </c>
      <c r="T209" s="5">
        <f t="shared" si="399"/>
        <v>3.3739047203005162E-2</v>
      </c>
      <c r="U209" s="5">
        <f t="shared" si="400"/>
        <v>9.4467442819558087E-2</v>
      </c>
      <c r="V209" s="5">
        <f t="shared" si="401"/>
        <v>9.8448525587540737E-3</v>
      </c>
      <c r="W209" s="5">
        <f t="shared" si="402"/>
        <v>4.0166335695177658E-3</v>
      </c>
      <c r="X209" s="5">
        <f t="shared" si="403"/>
        <v>9.8407522453185237E-3</v>
      </c>
      <c r="Y209" s="5">
        <f t="shared" si="404"/>
        <v>1.2054921500515195E-2</v>
      </c>
      <c r="Z209" s="5">
        <f t="shared" si="405"/>
        <v>8.8167849941255358E-2</v>
      </c>
      <c r="AA209" s="5">
        <f t="shared" si="406"/>
        <v>7.7148411635972414E-2</v>
      </c>
      <c r="AB209" s="5">
        <f t="shared" si="407"/>
        <v>3.3753105139339747E-2</v>
      </c>
      <c r="AC209" s="5">
        <f t="shared" si="408"/>
        <v>1.3190827981801555E-3</v>
      </c>
      <c r="AD209" s="5">
        <f t="shared" si="409"/>
        <v>8.7865616610387773E-4</v>
      </c>
      <c r="AE209" s="5">
        <f t="shared" si="410"/>
        <v>2.1527076069544999E-3</v>
      </c>
      <c r="AF209" s="5">
        <f t="shared" si="411"/>
        <v>2.6370668185192632E-3</v>
      </c>
      <c r="AG209" s="5">
        <f t="shared" si="412"/>
        <v>2.1536045684573974E-3</v>
      </c>
      <c r="AH209" s="5">
        <f t="shared" si="413"/>
        <v>5.4002808089018889E-2</v>
      </c>
      <c r="AI209" s="5">
        <f t="shared" si="414"/>
        <v>4.7253402127033085E-2</v>
      </c>
      <c r="AJ209" s="5">
        <f t="shared" si="415"/>
        <v>2.0673776897845587E-2</v>
      </c>
      <c r="AK209" s="5">
        <f t="shared" si="416"/>
        <v>6.0299721922368668E-3</v>
      </c>
      <c r="AL209" s="5">
        <f t="shared" si="417"/>
        <v>1.1311361217094732E-4</v>
      </c>
      <c r="AM209" s="5">
        <f t="shared" si="418"/>
        <v>1.5376790436476002E-4</v>
      </c>
      <c r="AN209" s="5">
        <f t="shared" si="419"/>
        <v>3.7673136569366198E-4</v>
      </c>
      <c r="AO209" s="5">
        <f t="shared" si="420"/>
        <v>4.6149592297473605E-4</v>
      </c>
      <c r="AP209" s="5">
        <f t="shared" si="421"/>
        <v>3.7688833709603433E-4</v>
      </c>
      <c r="AQ209" s="5">
        <f t="shared" si="422"/>
        <v>2.3084410647132092E-4</v>
      </c>
      <c r="AR209" s="5">
        <f t="shared" si="423"/>
        <v>2.646137596361927E-2</v>
      </c>
      <c r="AS209" s="5">
        <f t="shared" si="424"/>
        <v>2.3154167042246224E-2</v>
      </c>
      <c r="AT209" s="5">
        <f t="shared" si="425"/>
        <v>1.0130150679944343E-2</v>
      </c>
      <c r="AU209" s="5">
        <f t="shared" si="426"/>
        <v>2.9546863741960667E-3</v>
      </c>
      <c r="AV209" s="5">
        <f t="shared" si="427"/>
        <v>6.4635057110827652E-4</v>
      </c>
      <c r="AW209" s="5">
        <f t="shared" si="428"/>
        <v>6.7358932177108313E-6</v>
      </c>
      <c r="AX209" s="5">
        <f t="shared" si="429"/>
        <v>2.2424934542915226E-5</v>
      </c>
      <c r="AY209" s="5">
        <f t="shared" si="430"/>
        <v>5.4941089630142285E-5</v>
      </c>
      <c r="AZ209" s="5">
        <f t="shared" si="431"/>
        <v>6.7302834796924323E-5</v>
      </c>
      <c r="BA209" s="5">
        <f t="shared" si="432"/>
        <v>5.4963981750821509E-5</v>
      </c>
      <c r="BB209" s="5">
        <f t="shared" si="433"/>
        <v>3.3665438822378158E-5</v>
      </c>
      <c r="BC209" s="5">
        <f t="shared" si="434"/>
        <v>1.6496065022965307E-5</v>
      </c>
      <c r="BD209" s="5">
        <f t="shared" si="435"/>
        <v>1.0805061851811197E-2</v>
      </c>
      <c r="BE209" s="5">
        <f t="shared" si="436"/>
        <v>9.4546182089172044E-3</v>
      </c>
      <c r="BF209" s="5">
        <f t="shared" si="437"/>
        <v>4.1364781943106048E-3</v>
      </c>
      <c r="BG209" s="5">
        <f t="shared" si="438"/>
        <v>1.20649693613006E-3</v>
      </c>
      <c r="BH209" s="5">
        <f t="shared" si="439"/>
        <v>2.6392648320254617E-4</v>
      </c>
      <c r="BI209" s="5">
        <f t="shared" si="440"/>
        <v>4.6188058303136799E-5</v>
      </c>
      <c r="BJ209" s="8">
        <f t="shared" si="441"/>
        <v>0.11456998392719331</v>
      </c>
      <c r="BK209" s="8">
        <f t="shared" si="442"/>
        <v>0.16575049197497688</v>
      </c>
      <c r="BL209" s="8">
        <f t="shared" si="443"/>
        <v>0.6186801804835792</v>
      </c>
      <c r="BM209" s="8">
        <f t="shared" si="444"/>
        <v>0.63269329855161183</v>
      </c>
      <c r="BN209" s="8">
        <f t="shared" si="445"/>
        <v>0.35442700257898058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1.4286000000000001</v>
      </c>
      <c r="F210">
        <f>VLOOKUP(B210,home!$B$2:$E$405,3,FALSE)</f>
        <v>0.93330000000000002</v>
      </c>
      <c r="G210">
        <f>VLOOKUP(C210,away!$B$2:$E$405,4,FALSE)</f>
        <v>0.7</v>
      </c>
      <c r="H210">
        <f>VLOOKUP(A210,away!$A$2:$E$405,3,FALSE)</f>
        <v>1.25</v>
      </c>
      <c r="I210">
        <f>VLOOKUP(C210,away!$B$2:$E$405,3,FALSE)</f>
        <v>1.0667</v>
      </c>
      <c r="J210">
        <f>VLOOKUP(B210,home!$B$2:$E$405,4,FALSE)</f>
        <v>0.5333</v>
      </c>
      <c r="K210" s="3">
        <f t="shared" si="390"/>
        <v>0.93331866600000002</v>
      </c>
      <c r="L210" s="3">
        <f t="shared" si="391"/>
        <v>0.71108888749999999</v>
      </c>
      <c r="M210" s="5">
        <f t="shared" si="392"/>
        <v>0.19312694629075047</v>
      </c>
      <c r="N210" s="5">
        <f t="shared" si="393"/>
        <v>0.18024898388073687</v>
      </c>
      <c r="O210" s="5">
        <f t="shared" si="394"/>
        <v>0.13733042538416199</v>
      </c>
      <c r="P210" s="5">
        <f t="shared" si="395"/>
        <v>0.12817304942075861</v>
      </c>
      <c r="Q210" s="5">
        <f t="shared" si="396"/>
        <v>8.4114870591712423E-2</v>
      </c>
      <c r="R210" s="5">
        <f t="shared" si="397"/>
        <v>4.8827069703162758E-2</v>
      </c>
      <c r="S210" s="5">
        <f t="shared" si="398"/>
        <v>2.1266233057249766E-2</v>
      </c>
      <c r="T210" s="5">
        <f t="shared" si="399"/>
        <v>5.9813149751267246E-2</v>
      </c>
      <c r="U210" s="5">
        <f t="shared" si="400"/>
        <v>4.5571215560044877E-2</v>
      </c>
      <c r="V210" s="5">
        <f t="shared" si="401"/>
        <v>1.5682016374272097E-3</v>
      </c>
      <c r="W210" s="5">
        <f t="shared" si="402"/>
        <v>2.6168659603806561E-2</v>
      </c>
      <c r="X210" s="5">
        <f t="shared" si="403"/>
        <v>1.8608243045036995E-2</v>
      </c>
      <c r="Y210" s="5">
        <f t="shared" si="404"/>
        <v>6.6160574226124848E-3</v>
      </c>
      <c r="Z210" s="5">
        <f t="shared" si="405"/>
        <v>1.1573462225035655E-2</v>
      </c>
      <c r="AA210" s="5">
        <f t="shared" si="406"/>
        <v>1.0801728324871668E-2</v>
      </c>
      <c r="AB210" s="5">
        <f t="shared" si="407"/>
        <v>5.0407273353318197E-3</v>
      </c>
      <c r="AC210" s="5">
        <f t="shared" si="408"/>
        <v>6.5048271951479529E-5</v>
      </c>
      <c r="AD210" s="5">
        <f t="shared" si="409"/>
        <v>6.1059246181082065E-3</v>
      </c>
      <c r="AE210" s="5">
        <f t="shared" si="410"/>
        <v>4.3418551438494258E-3</v>
      </c>
      <c r="AF210" s="5">
        <f t="shared" si="411"/>
        <v>1.5437224719630205E-3</v>
      </c>
      <c r="AG210" s="5">
        <f t="shared" si="412"/>
        <v>3.6590796506564475E-4</v>
      </c>
      <c r="AH210" s="5">
        <f t="shared" si="413"/>
        <v>2.0574400945309692E-3</v>
      </c>
      <c r="AI210" s="5">
        <f t="shared" si="414"/>
        <v>1.9202472444025578E-3</v>
      </c>
      <c r="AJ210" s="5">
        <f t="shared" si="415"/>
        <v>8.9610129826798556E-4</v>
      </c>
      <c r="AK210" s="5">
        <f t="shared" si="416"/>
        <v>2.787826894334482E-4</v>
      </c>
      <c r="AL210" s="5">
        <f t="shared" si="417"/>
        <v>1.7268300536415089E-6</v>
      </c>
      <c r="AM210" s="5">
        <f t="shared" si="418"/>
        <v>1.1397546838538622E-3</v>
      </c>
      <c r="AN210" s="5">
        <f t="shared" si="419"/>
        <v>8.104668901645569E-4</v>
      </c>
      <c r="AO210" s="5">
        <f t="shared" si="420"/>
        <v>2.8815699964134976E-4</v>
      </c>
      <c r="AP210" s="5">
        <f t="shared" si="421"/>
        <v>6.830174676676844E-5</v>
      </c>
      <c r="AQ210" s="5">
        <f t="shared" si="422"/>
        <v>1.2142153280672019E-5</v>
      </c>
      <c r="AR210" s="5">
        <f t="shared" si="423"/>
        <v>2.9260455758358441E-4</v>
      </c>
      <c r="AS210" s="5">
        <f t="shared" si="424"/>
        <v>2.7309329534943113E-4</v>
      </c>
      <c r="AT210" s="5">
        <f t="shared" si="425"/>
        <v>1.2744153505453754E-4</v>
      </c>
      <c r="AU210" s="5">
        <f t="shared" si="426"/>
        <v>3.9647854496697746E-5</v>
      </c>
      <c r="AV210" s="5">
        <f t="shared" si="427"/>
        <v>9.2510206671550093E-6</v>
      </c>
      <c r="AW210" s="5">
        <f t="shared" si="428"/>
        <v>3.1834713162281829E-8</v>
      </c>
      <c r="AX210" s="5">
        <f t="shared" si="429"/>
        <v>1.7729238685028969E-4</v>
      </c>
      <c r="AY210" s="5">
        <f t="shared" si="430"/>
        <v>1.2607064612759209E-4</v>
      </c>
      <c r="AZ210" s="5">
        <f t="shared" si="431"/>
        <v>4.4823717750637829E-5</v>
      </c>
      <c r="BA210" s="5">
        <f t="shared" si="432"/>
        <v>1.0624549196305019E-5</v>
      </c>
      <c r="BB210" s="5">
        <f t="shared" si="433"/>
        <v>1.8887497170473884E-6</v>
      </c>
      <c r="BC210" s="5">
        <f t="shared" si="434"/>
        <v>2.6861378701223348E-7</v>
      </c>
      <c r="BD210" s="5">
        <f t="shared" si="435"/>
        <v>3.4677974888256771E-5</v>
      </c>
      <c r="BE210" s="5">
        <f t="shared" si="436"/>
        <v>3.2365601262289312E-5</v>
      </c>
      <c r="BF210" s="5">
        <f t="shared" si="437"/>
        <v>1.5103709897203886E-5</v>
      </c>
      <c r="BG210" s="5">
        <f t="shared" si="438"/>
        <v>4.6988581243031101E-6</v>
      </c>
      <c r="BH210" s="5">
        <f t="shared" si="439"/>
        <v>1.0963829990744602E-6</v>
      </c>
      <c r="BI210" s="5">
        <f t="shared" si="440"/>
        <v>2.046549436242509E-7</v>
      </c>
      <c r="BJ210" s="8">
        <f t="shared" si="441"/>
        <v>0.39060716563129494</v>
      </c>
      <c r="BK210" s="8">
        <f t="shared" si="442"/>
        <v>0.34432727615431874</v>
      </c>
      <c r="BL210" s="8">
        <f t="shared" si="443"/>
        <v>0.25355392307947416</v>
      </c>
      <c r="BM210" s="8">
        <f t="shared" si="444"/>
        <v>0.22811444300742617</v>
      </c>
      <c r="BN210" s="8">
        <f t="shared" si="445"/>
        <v>0.7718213452712831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1.4861</v>
      </c>
      <c r="F211">
        <f>VLOOKUP(B211,home!$B$2:$E$405,3,FALSE)</f>
        <v>1.0094000000000001</v>
      </c>
      <c r="G211">
        <f>VLOOKUP(C211,away!$B$2:$E$405,4,FALSE)</f>
        <v>0.8972</v>
      </c>
      <c r="H211">
        <f>VLOOKUP(A211,away!$A$2:$E$405,3,FALSE)</f>
        <v>1.0625</v>
      </c>
      <c r="I211">
        <f>VLOOKUP(C211,away!$B$2:$E$405,3,FALSE)</f>
        <v>1.3594999999999999</v>
      </c>
      <c r="J211">
        <f>VLOOKUP(B211,home!$B$2:$E$405,4,FALSE)</f>
        <v>1.1765000000000001</v>
      </c>
      <c r="K211" s="3">
        <f t="shared" si="390"/>
        <v>1.3458622118479999</v>
      </c>
      <c r="L211" s="3">
        <f t="shared" si="391"/>
        <v>1.6994174843750001</v>
      </c>
      <c r="M211" s="5">
        <f t="shared" si="392"/>
        <v>4.758300134039431E-2</v>
      </c>
      <c r="N211" s="5">
        <f t="shared" si="393"/>
        <v>6.404016343034942E-2</v>
      </c>
      <c r="O211" s="5">
        <f t="shared" si="394"/>
        <v>8.0863384436905161E-2</v>
      </c>
      <c r="P211" s="5">
        <f t="shared" si="395"/>
        <v>0.10883097343576829</v>
      </c>
      <c r="Q211" s="5">
        <f t="shared" si="396"/>
        <v>4.3094618000738744E-2</v>
      </c>
      <c r="R211" s="5">
        <f t="shared" si="397"/>
        <v>6.8710324678906975E-2</v>
      </c>
      <c r="S211" s="5">
        <f t="shared" si="398"/>
        <v>6.2229054732420346E-2</v>
      </c>
      <c r="T211" s="5">
        <f t="shared" si="399"/>
        <v>7.3235747312917043E-2</v>
      </c>
      <c r="U211" s="5">
        <f t="shared" si="400"/>
        <v>9.2474629549147938E-2</v>
      </c>
      <c r="V211" s="5">
        <f t="shared" si="401"/>
        <v>1.5814351091168913E-2</v>
      </c>
      <c r="W211" s="5">
        <f t="shared" si="402"/>
        <v>1.9333139300406293E-2</v>
      </c>
      <c r="X211" s="5">
        <f t="shared" si="403"/>
        <v>3.2855074954967915E-2</v>
      </c>
      <c r="Y211" s="5">
        <f t="shared" si="404"/>
        <v>2.791724441446183E-2</v>
      </c>
      <c r="Z211" s="5">
        <f t="shared" si="405"/>
        <v>3.8922509038805855E-2</v>
      </c>
      <c r="AA211" s="5">
        <f t="shared" si="406"/>
        <v>5.2384334105641008E-2</v>
      </c>
      <c r="AB211" s="5">
        <f t="shared" si="407"/>
        <v>3.5251047882801326E-2</v>
      </c>
      <c r="AC211" s="5">
        <f t="shared" si="408"/>
        <v>2.2606434743296694E-3</v>
      </c>
      <c r="AD211" s="5">
        <f t="shared" si="409"/>
        <v>6.5049354052025754E-3</v>
      </c>
      <c r="AE211" s="5">
        <f t="shared" si="410"/>
        <v>1.1054600962331233E-2</v>
      </c>
      <c r="AF211" s="5">
        <f t="shared" si="411"/>
        <v>9.3931910790872025E-3</v>
      </c>
      <c r="AG211" s="5">
        <f t="shared" si="412"/>
        <v>5.3209843846253558E-3</v>
      </c>
      <c r="AH211" s="5">
        <f t="shared" si="413"/>
        <v>1.6536398099072661E-2</v>
      </c>
      <c r="AI211" s="5">
        <f t="shared" si="414"/>
        <v>2.2255713321616986E-2</v>
      </c>
      <c r="AJ211" s="5">
        <f t="shared" si="415"/>
        <v>1.4976561778643222E-2</v>
      </c>
      <c r="AK211" s="5">
        <f t="shared" si="416"/>
        <v>6.7187961870943278E-3</v>
      </c>
      <c r="AL211" s="5">
        <f t="shared" si="417"/>
        <v>2.0682010211378249E-4</v>
      </c>
      <c r="AM211" s="5">
        <f t="shared" si="418"/>
        <v>1.7509493504748602E-3</v>
      </c>
      <c r="AN211" s="5">
        <f t="shared" si="419"/>
        <v>2.9755939404520274E-3</v>
      </c>
      <c r="AO211" s="5">
        <f t="shared" si="420"/>
        <v>2.5283881844022399E-3</v>
      </c>
      <c r="AP211" s="5">
        <f t="shared" si="421"/>
        <v>1.4322623626201094E-3</v>
      </c>
      <c r="AQ211" s="5">
        <f t="shared" si="422"/>
        <v>6.08502925312215E-4</v>
      </c>
      <c r="AR211" s="5">
        <f t="shared" si="423"/>
        <v>5.6204488116299162E-3</v>
      </c>
      <c r="AS211" s="5">
        <f t="shared" si="424"/>
        <v>7.5643496691986997E-3</v>
      </c>
      <c r="AT211" s="5">
        <f t="shared" si="425"/>
        <v>5.0902861884897259E-3</v>
      </c>
      <c r="AU211" s="5">
        <f t="shared" si="426"/>
        <v>2.2836079428600357E-3</v>
      </c>
      <c r="AV211" s="5">
        <f t="shared" si="427"/>
        <v>7.6835540924281701E-4</v>
      </c>
      <c r="AW211" s="5">
        <f t="shared" si="428"/>
        <v>1.3139865781356481E-5</v>
      </c>
      <c r="AX211" s="5">
        <f t="shared" si="429"/>
        <v>3.927560942773185E-4</v>
      </c>
      <c r="AY211" s="5">
        <f t="shared" si="430"/>
        <v>6.6745657370971101E-4</v>
      </c>
      <c r="AZ211" s="5">
        <f t="shared" si="431"/>
        <v>5.6714368571165715E-4</v>
      </c>
      <c r="BA211" s="5">
        <f t="shared" si="432"/>
        <v>3.2127129855042335E-4</v>
      </c>
      <c r="BB211" s="5">
        <f t="shared" si="433"/>
        <v>1.3649351549611249E-4</v>
      </c>
      <c r="BC211" s="5">
        <f t="shared" si="434"/>
        <v>4.6391893347580695E-5</v>
      </c>
      <c r="BD211" s="5">
        <f t="shared" si="435"/>
        <v>1.5919148300864282E-3</v>
      </c>
      <c r="BE211" s="5">
        <f t="shared" si="436"/>
        <v>2.1424980142937529E-3</v>
      </c>
      <c r="BF211" s="5">
        <f t="shared" si="437"/>
        <v>1.4417535581986696E-3</v>
      </c>
      <c r="BG211" s="5">
        <f t="shared" si="438"/>
        <v>6.4680054425899519E-4</v>
      </c>
      <c r="BH211" s="5">
        <f t="shared" si="439"/>
        <v>2.1762610278022531E-4</v>
      </c>
      <c r="BI211" s="5">
        <f t="shared" si="440"/>
        <v>5.8578949608730815E-5</v>
      </c>
      <c r="BJ211" s="8">
        <f t="shared" si="441"/>
        <v>0.30417690906944195</v>
      </c>
      <c r="BK211" s="8">
        <f t="shared" si="442"/>
        <v>0.23759230074990501</v>
      </c>
      <c r="BL211" s="8">
        <f t="shared" si="443"/>
        <v>0.41759741006047746</v>
      </c>
      <c r="BM211" s="8">
        <f t="shared" si="444"/>
        <v>0.58451234688763931</v>
      </c>
      <c r="BN211" s="8">
        <f t="shared" si="445"/>
        <v>0.4131224653230629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2</v>
      </c>
      <c r="F212">
        <f>VLOOKUP(B212,home!$B$2:$E$405,3,FALSE)</f>
        <v>1.25</v>
      </c>
      <c r="G212">
        <f>VLOOKUP(C212,away!$B$2:$E$405,4,FALSE)</f>
        <v>1.1667000000000001</v>
      </c>
      <c r="H212">
        <f>VLOOKUP(A212,away!$A$2:$E$405,3,FALSE)</f>
        <v>1.4137999999999999</v>
      </c>
      <c r="I212">
        <f>VLOOKUP(C212,away!$B$2:$E$405,3,FALSE)</f>
        <v>0.70730000000000004</v>
      </c>
      <c r="J212">
        <f>VLOOKUP(B212,home!$B$2:$E$405,4,FALSE)</f>
        <v>0.70730000000000004</v>
      </c>
      <c r="K212" s="3">
        <f t="shared" si="390"/>
        <v>2.9167500000000004</v>
      </c>
      <c r="L212" s="3">
        <f t="shared" si="391"/>
        <v>0.70728637740200007</v>
      </c>
      <c r="M212" s="5">
        <f t="shared" si="392"/>
        <v>2.667478938549659E-2</v>
      </c>
      <c r="N212" s="5">
        <f t="shared" si="393"/>
        <v>7.7803691940147177E-2</v>
      </c>
      <c r="O212" s="5">
        <f t="shared" si="394"/>
        <v>1.8866715152429207E-2</v>
      </c>
      <c r="P212" s="5">
        <f t="shared" si="395"/>
        <v>5.5029491420847884E-2</v>
      </c>
      <c r="Q212" s="5">
        <f t="shared" si="396"/>
        <v>0.11346695923321219</v>
      </c>
      <c r="R212" s="5">
        <f t="shared" si="397"/>
        <v>6.6720853068185379E-3</v>
      </c>
      <c r="S212" s="5">
        <f t="shared" si="398"/>
        <v>2.8381151227417623E-2</v>
      </c>
      <c r="T212" s="5">
        <f t="shared" si="399"/>
        <v>8.0253634550879069E-2</v>
      </c>
      <c r="U212" s="5">
        <f t="shared" si="400"/>
        <v>1.9460804818662972E-2</v>
      </c>
      <c r="V212" s="5">
        <f t="shared" si="401"/>
        <v>6.5055197308933974E-3</v>
      </c>
      <c r="W212" s="5">
        <f t="shared" si="402"/>
        <v>0.11031825111449055</v>
      </c>
      <c r="X212" s="5">
        <f t="shared" si="403"/>
        <v>7.8026596192092179E-2</v>
      </c>
      <c r="Y212" s="5">
        <f t="shared" si="404"/>
        <v>2.7593574280856785E-2</v>
      </c>
      <c r="Z212" s="5">
        <f t="shared" si="405"/>
        <v>1.5730250154589319E-3</v>
      </c>
      <c r="AA212" s="5">
        <f t="shared" si="406"/>
        <v>4.5881207138398399E-3</v>
      </c>
      <c r="AB212" s="5">
        <f t="shared" si="407"/>
        <v>6.6912005460461792E-3</v>
      </c>
      <c r="AC212" s="5">
        <f t="shared" si="408"/>
        <v>8.3879631870214838E-4</v>
      </c>
      <c r="AD212" s="5">
        <f t="shared" si="409"/>
        <v>8.0442689734547601E-2</v>
      </c>
      <c r="AE212" s="5">
        <f t="shared" si="410"/>
        <v>5.6896018610821233E-2</v>
      </c>
      <c r="AF212" s="5">
        <f t="shared" si="411"/>
        <v>2.0120889445922264E-2</v>
      </c>
      <c r="AG212" s="5">
        <f t="shared" si="412"/>
        <v>4.7437436687708303E-3</v>
      </c>
      <c r="AH212" s="5">
        <f t="shared" si="413"/>
        <v>2.7814479118666824E-4</v>
      </c>
      <c r="AI212" s="5">
        <f t="shared" si="414"/>
        <v>8.1127881969371462E-4</v>
      </c>
      <c r="AJ212" s="5">
        <f t="shared" si="415"/>
        <v>1.1831487486708215E-3</v>
      </c>
      <c r="AK212" s="5">
        <f t="shared" si="416"/>
        <v>1.1503163708952062E-3</v>
      </c>
      <c r="AL212" s="5">
        <f t="shared" si="417"/>
        <v>6.9216718687879333E-5</v>
      </c>
      <c r="AM212" s="5">
        <f t="shared" si="418"/>
        <v>4.6926243056648324E-2</v>
      </c>
      <c r="AN212" s="5">
        <f t="shared" si="419"/>
        <v>3.3190292456622555E-2</v>
      </c>
      <c r="AO212" s="5">
        <f t="shared" si="420"/>
        <v>1.1737520858278748E-2</v>
      </c>
      <c r="AP212" s="5">
        <f t="shared" si="421"/>
        <v>2.767262869177463E-3</v>
      </c>
      <c r="AQ212" s="5">
        <f t="shared" si="422"/>
        <v>4.8931183251489814E-4</v>
      </c>
      <c r="AR212" s="5">
        <f t="shared" si="423"/>
        <v>3.9345604350330885E-5</v>
      </c>
      <c r="AS212" s="5">
        <f t="shared" si="424"/>
        <v>1.1476129148882762E-4</v>
      </c>
      <c r="AT212" s="5">
        <f t="shared" si="425"/>
        <v>1.6736499847501903E-4</v>
      </c>
      <c r="AU212" s="5">
        <f t="shared" si="426"/>
        <v>1.6272061976733726E-4</v>
      </c>
      <c r="AV212" s="5">
        <f t="shared" si="427"/>
        <v>1.1865384192659529E-4</v>
      </c>
      <c r="AW212" s="5">
        <f t="shared" si="428"/>
        <v>3.9664593370748551E-6</v>
      </c>
      <c r="AX212" s="5">
        <f t="shared" si="429"/>
        <v>2.2812019905913174E-2</v>
      </c>
      <c r="AY212" s="5">
        <f t="shared" si="430"/>
        <v>1.6134630920475644E-2</v>
      </c>
      <c r="AZ212" s="5">
        <f t="shared" si="431"/>
        <v>5.7059023272307578E-3</v>
      </c>
      <c r="BA212" s="5">
        <f t="shared" si="432"/>
        <v>1.3452356622788944E-3</v>
      </c>
      <c r="BB212" s="5">
        <f t="shared" si="433"/>
        <v>2.378667145813049E-4</v>
      </c>
      <c r="BC212" s="5">
        <f t="shared" si="434"/>
        <v>3.3647977372145346E-5</v>
      </c>
      <c r="BD212" s="5">
        <f t="shared" si="435"/>
        <v>4.6381016612729806E-6</v>
      </c>
      <c r="BE212" s="5">
        <f t="shared" si="436"/>
        <v>1.3528183020517966E-5</v>
      </c>
      <c r="BF212" s="5">
        <f t="shared" si="437"/>
        <v>1.9729163912547899E-5</v>
      </c>
      <c r="BG212" s="5">
        <f t="shared" si="438"/>
        <v>1.9181679613974694E-5</v>
      </c>
      <c r="BH212" s="5">
        <f t="shared" si="439"/>
        <v>1.3987041003515175E-5</v>
      </c>
      <c r="BI212" s="5">
        <f t="shared" si="440"/>
        <v>8.1593403694005748E-6</v>
      </c>
      <c r="BJ212" s="8">
        <f t="shared" si="441"/>
        <v>0.79104598335283371</v>
      </c>
      <c r="BK212" s="8">
        <f t="shared" si="442"/>
        <v>0.13363359572252118</v>
      </c>
      <c r="BL212" s="8">
        <f t="shared" si="443"/>
        <v>6.0383885133832499E-2</v>
      </c>
      <c r="BM212" s="8">
        <f t="shared" si="444"/>
        <v>0.67199209232455615</v>
      </c>
      <c r="BN212" s="8">
        <f t="shared" si="445"/>
        <v>0.29851373243895163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2</v>
      </c>
      <c r="F213">
        <f>VLOOKUP(B213,home!$B$2:$E$405,3,FALSE)</f>
        <v>1</v>
      </c>
      <c r="G213">
        <f>VLOOKUP(C213,away!$B$2:$E$405,4,FALSE)</f>
        <v>0.5</v>
      </c>
      <c r="H213">
        <f>VLOOKUP(A213,away!$A$2:$E$405,3,FALSE)</f>
        <v>1.4137999999999999</v>
      </c>
      <c r="I213">
        <f>VLOOKUP(C213,away!$B$2:$E$405,3,FALSE)</f>
        <v>0.47149999999999997</v>
      </c>
      <c r="J213">
        <f>VLOOKUP(B213,home!$B$2:$E$405,4,FALSE)</f>
        <v>0</v>
      </c>
      <c r="K213" s="3">
        <f t="shared" si="390"/>
        <v>1</v>
      </c>
      <c r="L213" s="3">
        <f t="shared" si="391"/>
        <v>0</v>
      </c>
      <c r="M213" s="5">
        <f t="shared" si="392"/>
        <v>0.36787944117144233</v>
      </c>
      <c r="N213" s="5">
        <f t="shared" si="393"/>
        <v>0.36787944117144233</v>
      </c>
      <c r="O213" s="5">
        <f t="shared" si="394"/>
        <v>0</v>
      </c>
      <c r="P213" s="5">
        <f t="shared" si="395"/>
        <v>0</v>
      </c>
      <c r="Q213" s="5">
        <f t="shared" si="396"/>
        <v>0.18393972058572114</v>
      </c>
      <c r="R213" s="5">
        <f t="shared" si="397"/>
        <v>0</v>
      </c>
      <c r="S213" s="5">
        <f t="shared" si="398"/>
        <v>0</v>
      </c>
      <c r="T213" s="5">
        <f t="shared" si="399"/>
        <v>0</v>
      </c>
      <c r="U213" s="5">
        <f t="shared" si="400"/>
        <v>0</v>
      </c>
      <c r="V213" s="5">
        <f t="shared" si="401"/>
        <v>0</v>
      </c>
      <c r="W213" s="5">
        <f t="shared" si="402"/>
        <v>6.1313240195240391E-2</v>
      </c>
      <c r="X213" s="5">
        <f t="shared" si="403"/>
        <v>0</v>
      </c>
      <c r="Y213" s="5">
        <f t="shared" si="404"/>
        <v>0</v>
      </c>
      <c r="Z213" s="5">
        <f t="shared" si="405"/>
        <v>0</v>
      </c>
      <c r="AA213" s="5">
        <f t="shared" si="406"/>
        <v>0</v>
      </c>
      <c r="AB213" s="5">
        <f t="shared" si="407"/>
        <v>0</v>
      </c>
      <c r="AC213" s="5">
        <f t="shared" si="408"/>
        <v>0</v>
      </c>
      <c r="AD213" s="5">
        <f t="shared" si="409"/>
        <v>1.5328310048810094E-2</v>
      </c>
      <c r="AE213" s="5">
        <f t="shared" si="410"/>
        <v>0</v>
      </c>
      <c r="AF213" s="5">
        <f t="shared" si="411"/>
        <v>0</v>
      </c>
      <c r="AG213" s="5">
        <f t="shared" si="412"/>
        <v>0</v>
      </c>
      <c r="AH213" s="5">
        <f t="shared" si="413"/>
        <v>0</v>
      </c>
      <c r="AI213" s="5">
        <f t="shared" si="414"/>
        <v>0</v>
      </c>
      <c r="AJ213" s="5">
        <f t="shared" si="415"/>
        <v>0</v>
      </c>
      <c r="AK213" s="5">
        <f t="shared" si="416"/>
        <v>0</v>
      </c>
      <c r="AL213" s="5">
        <f t="shared" si="417"/>
        <v>0</v>
      </c>
      <c r="AM213" s="5">
        <f t="shared" si="418"/>
        <v>3.06566200976202E-3</v>
      </c>
      <c r="AN213" s="5">
        <f t="shared" si="419"/>
        <v>0</v>
      </c>
      <c r="AO213" s="5">
        <f t="shared" si="420"/>
        <v>0</v>
      </c>
      <c r="AP213" s="5">
        <f t="shared" si="421"/>
        <v>0</v>
      </c>
      <c r="AQ213" s="5">
        <f t="shared" si="422"/>
        <v>0</v>
      </c>
      <c r="AR213" s="5">
        <f t="shared" si="423"/>
        <v>0</v>
      </c>
      <c r="AS213" s="5">
        <f t="shared" si="424"/>
        <v>0</v>
      </c>
      <c r="AT213" s="5">
        <f t="shared" si="425"/>
        <v>0</v>
      </c>
      <c r="AU213" s="5">
        <f t="shared" si="426"/>
        <v>0</v>
      </c>
      <c r="AV213" s="5">
        <f t="shared" si="427"/>
        <v>0</v>
      </c>
      <c r="AW213" s="5">
        <f t="shared" si="428"/>
        <v>0</v>
      </c>
      <c r="AX213" s="5">
        <f t="shared" si="429"/>
        <v>5.1094366829366978E-4</v>
      </c>
      <c r="AY213" s="5">
        <f t="shared" si="430"/>
        <v>0</v>
      </c>
      <c r="AZ213" s="5">
        <f t="shared" si="431"/>
        <v>0</v>
      </c>
      <c r="BA213" s="5">
        <f t="shared" si="432"/>
        <v>0</v>
      </c>
      <c r="BB213" s="5">
        <f t="shared" si="433"/>
        <v>0</v>
      </c>
      <c r="BC213" s="5">
        <f t="shared" si="434"/>
        <v>0</v>
      </c>
      <c r="BD213" s="5">
        <f t="shared" si="435"/>
        <v>0</v>
      </c>
      <c r="BE213" s="5">
        <f t="shared" si="436"/>
        <v>0</v>
      </c>
      <c r="BF213" s="5">
        <f t="shared" si="437"/>
        <v>0</v>
      </c>
      <c r="BG213" s="5">
        <f t="shared" si="438"/>
        <v>0</v>
      </c>
      <c r="BH213" s="5">
        <f t="shared" si="439"/>
        <v>0</v>
      </c>
      <c r="BI213" s="5">
        <f t="shared" si="440"/>
        <v>0</v>
      </c>
      <c r="BJ213" s="8">
        <f t="shared" si="441"/>
        <v>0.63203731767926963</v>
      </c>
      <c r="BK213" s="8">
        <f t="shared" si="442"/>
        <v>0.36787944117144233</v>
      </c>
      <c r="BL213" s="8">
        <f t="shared" si="443"/>
        <v>0</v>
      </c>
      <c r="BM213" s="8">
        <f t="shared" si="444"/>
        <v>8.0218155922106182E-2</v>
      </c>
      <c r="BN213" s="8">
        <f t="shared" si="445"/>
        <v>0.91969860292860584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1.5981000000000001</v>
      </c>
      <c r="F214">
        <f>VLOOKUP(B214,home!$B$2:$E$405,3,FALSE)</f>
        <v>1.5122</v>
      </c>
      <c r="G214">
        <f>VLOOKUP(C214,away!$B$2:$E$405,4,FALSE)</f>
        <v>0.81830000000000003</v>
      </c>
      <c r="H214">
        <f>VLOOKUP(A214,away!$A$2:$E$405,3,FALSE)</f>
        <v>1.1214999999999999</v>
      </c>
      <c r="I214">
        <f>VLOOKUP(C214,away!$B$2:$E$405,3,FALSE)</f>
        <v>0.54869999999999997</v>
      </c>
      <c r="J214">
        <f>VLOOKUP(B214,home!$B$2:$E$405,4,FALSE)</f>
        <v>0.81740000000000002</v>
      </c>
      <c r="K214" s="3">
        <f t="shared" si="390"/>
        <v>1.9775420928060001</v>
      </c>
      <c r="L214" s="3">
        <f t="shared" si="391"/>
        <v>0.50300102666999991</v>
      </c>
      <c r="M214" s="5">
        <f t="shared" si="392"/>
        <v>8.3697755364394638E-2</v>
      </c>
      <c r="N214" s="5">
        <f t="shared" si="393"/>
        <v>0.1655158343064696</v>
      </c>
      <c r="O214" s="5">
        <f t="shared" si="394"/>
        <v>4.2100056878264992E-2</v>
      </c>
      <c r="P214" s="5">
        <f t="shared" si="395"/>
        <v>8.3254634586295798E-2</v>
      </c>
      <c r="Q214" s="5">
        <f t="shared" si="396"/>
        <v>0.16365726468347358</v>
      </c>
      <c r="R214" s="5">
        <f t="shared" si="397"/>
        <v>1.0588185916316339E-2</v>
      </c>
      <c r="S214" s="5">
        <f t="shared" si="398"/>
        <v>2.0703464955304698E-2</v>
      </c>
      <c r="T214" s="5">
        <f t="shared" si="399"/>
        <v>8.2319772157791113E-2</v>
      </c>
      <c r="U214" s="5">
        <f t="shared" si="400"/>
        <v>2.0938583335971227E-2</v>
      </c>
      <c r="V214" s="5">
        <f t="shared" si="401"/>
        <v>2.2882060735742726E-3</v>
      </c>
      <c r="W214" s="5">
        <f t="shared" si="402"/>
        <v>0.10787970990168724</v>
      </c>
      <c r="X214" s="5">
        <f t="shared" si="403"/>
        <v>5.426360483741044E-2</v>
      </c>
      <c r="Y214" s="5">
        <f t="shared" si="404"/>
        <v>1.3647324472016307E-2</v>
      </c>
      <c r="Z214" s="5">
        <f t="shared" si="405"/>
        <v>1.7752894621599843E-3</v>
      </c>
      <c r="AA214" s="5">
        <f t="shared" si="406"/>
        <v>3.5107096383362934E-3</v>
      </c>
      <c r="AB214" s="5">
        <f t="shared" si="407"/>
        <v>3.4712880427148758E-3</v>
      </c>
      <c r="AC214" s="5">
        <f t="shared" si="408"/>
        <v>1.4225572693390431E-4</v>
      </c>
      <c r="AD214" s="5">
        <f t="shared" si="409"/>
        <v>5.3334166822571707E-2</v>
      </c>
      <c r="AE214" s="5">
        <f t="shared" si="410"/>
        <v>2.6827140668342617E-2</v>
      </c>
      <c r="AF214" s="5">
        <f t="shared" si="411"/>
        <v>6.7470396493984194E-3</v>
      </c>
      <c r="AG214" s="5">
        <f t="shared" si="412"/>
        <v>1.1312559568768671E-3</v>
      </c>
      <c r="AH214" s="5">
        <f t="shared" si="413"/>
        <v>2.2324310552572596E-4</v>
      </c>
      <c r="AI214" s="5">
        <f t="shared" si="414"/>
        <v>4.4147263810585488E-4</v>
      </c>
      <c r="AJ214" s="5">
        <f t="shared" si="415"/>
        <v>4.3651536233821917E-4</v>
      </c>
      <c r="AK214" s="5">
        <f t="shared" si="416"/>
        <v>2.8774250106009707E-4</v>
      </c>
      <c r="AL214" s="5">
        <f t="shared" si="417"/>
        <v>5.6601033144209459E-6</v>
      </c>
      <c r="AM214" s="5">
        <f t="shared" si="418"/>
        <v>2.1094111975274565E-2</v>
      </c>
      <c r="AN214" s="5">
        <f t="shared" si="419"/>
        <v>1.0610359980255045E-2</v>
      </c>
      <c r="AO214" s="5">
        <f t="shared" si="420"/>
        <v>2.6685109817032831E-3</v>
      </c>
      <c r="AP214" s="5">
        <f t="shared" si="421"/>
        <v>4.4742125449230699E-4</v>
      </c>
      <c r="AQ214" s="5">
        <f t="shared" si="422"/>
        <v>5.6263337590902424E-5</v>
      </c>
      <c r="AR214" s="5">
        <f t="shared" si="423"/>
        <v>2.2458302255287867E-5</v>
      </c>
      <c r="AS214" s="5">
        <f t="shared" si="424"/>
        <v>4.4412238042791683E-5</v>
      </c>
      <c r="AT214" s="5">
        <f t="shared" si="425"/>
        <v>4.3913535082670268E-5</v>
      </c>
      <c r="AU214" s="5">
        <f t="shared" si="426"/>
        <v>2.8946954689964484E-5</v>
      </c>
      <c r="AV214" s="5">
        <f t="shared" si="427"/>
        <v>1.4310955339488211E-5</v>
      </c>
      <c r="AW214" s="5">
        <f t="shared" si="428"/>
        <v>1.5639269572841969E-7</v>
      </c>
      <c r="AX214" s="5">
        <f t="shared" si="429"/>
        <v>6.9524157235780959E-3</v>
      </c>
      <c r="AY214" s="5">
        <f t="shared" si="430"/>
        <v>3.4970722467964322E-3</v>
      </c>
      <c r="AZ214" s="5">
        <f t="shared" si="431"/>
        <v>8.7951546523888408E-4</v>
      </c>
      <c r="BA214" s="5">
        <f t="shared" si="432"/>
        <v>1.4746572732910046E-4</v>
      </c>
      <c r="BB214" s="5">
        <f t="shared" si="433"/>
        <v>1.8543853061293945E-5</v>
      </c>
      <c r="BC214" s="5">
        <f t="shared" si="434"/>
        <v>1.8655154256496958E-6</v>
      </c>
      <c r="BD214" s="5">
        <f t="shared" si="435"/>
        <v>1.8827581819458273E-6</v>
      </c>
      <c r="BE214" s="5">
        <f t="shared" si="436"/>
        <v>3.7232335553727712E-6</v>
      </c>
      <c r="BF214" s="5">
        <f t="shared" si="437"/>
        <v>3.6814255385486983E-6</v>
      </c>
      <c r="BG214" s="5">
        <f t="shared" si="438"/>
        <v>2.4267246546703489E-6</v>
      </c>
      <c r="BH214" s="5">
        <f t="shared" si="439"/>
        <v>1.1997375380651804E-6</v>
      </c>
      <c r="BI214" s="5">
        <f t="shared" si="440"/>
        <v>4.7450629636866716E-7</v>
      </c>
      <c r="BJ214" s="8">
        <f t="shared" si="441"/>
        <v>0.72169665951678352</v>
      </c>
      <c r="BK214" s="8">
        <f t="shared" si="442"/>
        <v>0.1935890490566142</v>
      </c>
      <c r="BL214" s="8">
        <f t="shared" si="443"/>
        <v>8.2165227789808781E-2</v>
      </c>
      <c r="BM214" s="8">
        <f t="shared" si="444"/>
        <v>0.44691557823605066</v>
      </c>
      <c r="BN214" s="8">
        <f t="shared" si="445"/>
        <v>0.54881373173521497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1.5981000000000001</v>
      </c>
      <c r="F215">
        <f>VLOOKUP(B215,home!$B$2:$E$405,3,FALSE)</f>
        <v>1.1071</v>
      </c>
      <c r="G215">
        <f>VLOOKUP(C215,away!$B$2:$E$405,4,FALSE)</f>
        <v>0.99080000000000001</v>
      </c>
      <c r="H215">
        <f>VLOOKUP(A215,away!$A$2:$E$405,3,FALSE)</f>
        <v>1.1214999999999999</v>
      </c>
      <c r="I215">
        <f>VLOOKUP(C215,away!$B$2:$E$405,3,FALSE)</f>
        <v>1.1146</v>
      </c>
      <c r="J215">
        <f>VLOOKUP(B215,home!$B$2:$E$405,4,FALSE)</f>
        <v>0.89170000000000005</v>
      </c>
      <c r="K215" s="3">
        <f t="shared" si="390"/>
        <v>1.752979350108</v>
      </c>
      <c r="L215" s="3">
        <f t="shared" si="391"/>
        <v>1.1146463116300001</v>
      </c>
      <c r="M215" s="5">
        <f t="shared" si="392"/>
        <v>5.6833708956797652E-2</v>
      </c>
      <c r="N215" s="5">
        <f t="shared" si="393"/>
        <v>9.9628318191314361E-2</v>
      </c>
      <c r="O215" s="5">
        <f t="shared" si="394"/>
        <v>6.3349484064947406E-2</v>
      </c>
      <c r="P215" s="5">
        <f t="shared" si="395"/>
        <v>0.11105033740584859</v>
      </c>
      <c r="Q215" s="5">
        <f t="shared" si="396"/>
        <v>8.7323192237681674E-2</v>
      </c>
      <c r="R215" s="5">
        <f t="shared" si="397"/>
        <v>3.5306134378328552E-2</v>
      </c>
      <c r="S215" s="5">
        <f t="shared" si="398"/>
        <v>5.4246756301472299E-2</v>
      </c>
      <c r="T215" s="5">
        <f t="shared" si="399"/>
        <v>9.733447414748933E-2</v>
      </c>
      <c r="U215" s="5">
        <f t="shared" si="400"/>
        <v>6.1890924497348093E-2</v>
      </c>
      <c r="V215" s="5">
        <f t="shared" si="401"/>
        <v>1.1777284019615492E-2</v>
      </c>
      <c r="W215" s="5">
        <f t="shared" si="402"/>
        <v>5.1025250926055719E-2</v>
      </c>
      <c r="X215" s="5">
        <f t="shared" si="403"/>
        <v>5.6875107744723256E-2</v>
      </c>
      <c r="Y215" s="5">
        <f t="shared" si="404"/>
        <v>3.169781453560732E-2</v>
      </c>
      <c r="Z215" s="5">
        <f t="shared" si="405"/>
        <v>1.3117950820905678E-2</v>
      </c>
      <c r="AA215" s="5">
        <f t="shared" si="406"/>
        <v>2.2995496904779939E-2</v>
      </c>
      <c r="AB215" s="5">
        <f t="shared" si="407"/>
        <v>2.0155315609775841E-2</v>
      </c>
      <c r="AC215" s="5">
        <f t="shared" si="408"/>
        <v>1.4382654547244493E-3</v>
      </c>
      <c r="AD215" s="5">
        <f t="shared" si="409"/>
        <v>2.2361552801863679E-2</v>
      </c>
      <c r="AE215" s="5">
        <f t="shared" si="410"/>
        <v>2.4925222352916845E-2</v>
      </c>
      <c r="AF215" s="5">
        <f t="shared" si="411"/>
        <v>1.3891403581118201E-2</v>
      </c>
      <c r="AG215" s="5">
        <f t="shared" si="412"/>
        <v>5.1613339216857223E-3</v>
      </c>
      <c r="AH215" s="5">
        <f t="shared" si="413"/>
        <v>3.6554688746665643E-3</v>
      </c>
      <c r="AI215" s="5">
        <f t="shared" si="414"/>
        <v>6.4079614522530156E-3</v>
      </c>
      <c r="AJ215" s="5">
        <f t="shared" si="415"/>
        <v>5.6165120510438052E-3</v>
      </c>
      <c r="AK215" s="5">
        <f t="shared" si="416"/>
        <v>3.28187654837084E-3</v>
      </c>
      <c r="AL215" s="5">
        <f t="shared" si="417"/>
        <v>1.1241206457086089E-4</v>
      </c>
      <c r="AM215" s="5">
        <f t="shared" si="418"/>
        <v>7.8398680596033395E-3</v>
      </c>
      <c r="AN215" s="5">
        <f t="shared" si="419"/>
        <v>8.7386800163027079E-3</v>
      </c>
      <c r="AO215" s="5">
        <f t="shared" si="420"/>
        <v>4.870268724343302E-3</v>
      </c>
      <c r="AP215" s="5">
        <f t="shared" si="421"/>
        <v>1.8095423567454012E-3</v>
      </c>
      <c r="AQ215" s="5">
        <f t="shared" si="422"/>
        <v>5.0424992842113014E-4</v>
      </c>
      <c r="AR215" s="5">
        <f t="shared" si="423"/>
        <v>8.1491097968507077E-4</v>
      </c>
      <c r="AS215" s="5">
        <f t="shared" si="424"/>
        <v>1.428522119564209E-3</v>
      </c>
      <c r="AT215" s="5">
        <f t="shared" si="425"/>
        <v>1.2520848883842853E-3</v>
      </c>
      <c r="AU215" s="5">
        <f t="shared" si="426"/>
        <v>7.3162631797331064E-4</v>
      </c>
      <c r="AV215" s="5">
        <f t="shared" si="427"/>
        <v>3.2063145685069057E-4</v>
      </c>
      <c r="AW215" s="5">
        <f t="shared" si="428"/>
        <v>6.1013270744008118E-6</v>
      </c>
      <c r="AX215" s="5">
        <f t="shared" si="429"/>
        <v>2.2905211360093208E-3</v>
      </c>
      <c r="AY215" s="5">
        <f t="shared" si="430"/>
        <v>2.5531209359633471E-3</v>
      </c>
      <c r="AZ215" s="5">
        <f t="shared" si="431"/>
        <v>1.4229134172084395E-3</v>
      </c>
      <c r="BA215" s="5">
        <f t="shared" si="432"/>
        <v>5.2868173075340855E-4</v>
      </c>
      <c r="BB215" s="5">
        <f t="shared" si="433"/>
        <v>1.4732328530261301E-4</v>
      </c>
      <c r="BC215" s="5">
        <f t="shared" si="434"/>
        <v>3.2842671315954366E-5</v>
      </c>
      <c r="BD215" s="5">
        <f t="shared" si="435"/>
        <v>1.5138958630212543E-4</v>
      </c>
      <c r="BE215" s="5">
        <f t="shared" si="436"/>
        <v>2.6538281860901878E-4</v>
      </c>
      <c r="BF215" s="5">
        <f t="shared" si="437"/>
        <v>2.3260530044753359E-4</v>
      </c>
      <c r="BG215" s="5">
        <f t="shared" si="438"/>
        <v>1.3591742947006448E-4</v>
      </c>
      <c r="BH215" s="5">
        <f t="shared" si="439"/>
        <v>5.9565111795195859E-5</v>
      </c>
      <c r="BI215" s="5">
        <f t="shared" si="440"/>
        <v>2.0883282192770548E-5</v>
      </c>
      <c r="BJ215" s="8">
        <f t="shared" si="441"/>
        <v>0.52096168270242504</v>
      </c>
      <c r="BK215" s="8">
        <f t="shared" si="442"/>
        <v>0.23801188513899271</v>
      </c>
      <c r="BL215" s="8">
        <f t="shared" si="443"/>
        <v>0.22807269367278826</v>
      </c>
      <c r="BM215" s="8">
        <f t="shared" si="444"/>
        <v>0.54412601749130463</v>
      </c>
      <c r="BN215" s="8">
        <f t="shared" si="445"/>
        <v>0.45349117523491822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1.5981000000000001</v>
      </c>
      <c r="F216">
        <f>VLOOKUP(B216,home!$B$2:$E$405,3,FALSE)</f>
        <v>1.0107999999999999</v>
      </c>
      <c r="G216">
        <f>VLOOKUP(C216,away!$B$2:$E$405,4,FALSE)</f>
        <v>1.1552</v>
      </c>
      <c r="H216">
        <f>VLOOKUP(A216,away!$A$2:$E$405,3,FALSE)</f>
        <v>1.1214999999999999</v>
      </c>
      <c r="I216">
        <f>VLOOKUP(C216,away!$B$2:$E$405,3,FALSE)</f>
        <v>1.0287999999999999</v>
      </c>
      <c r="J216">
        <f>VLOOKUP(B216,home!$B$2:$E$405,4,FALSE)</f>
        <v>1.0287999999999999</v>
      </c>
      <c r="K216" s="3">
        <f t="shared" si="390"/>
        <v>1.8660632712959999</v>
      </c>
      <c r="L216" s="3">
        <f t="shared" si="391"/>
        <v>1.1870286169599997</v>
      </c>
      <c r="M216" s="5">
        <f t="shared" si="392"/>
        <v>4.7212722026158588E-2</v>
      </c>
      <c r="N216" s="5">
        <f t="shared" si="393"/>
        <v>8.8101926510922191E-2</v>
      </c>
      <c r="O216" s="5">
        <f t="shared" si="394"/>
        <v>5.6042852129627944E-2</v>
      </c>
      <c r="P216" s="5">
        <f t="shared" si="395"/>
        <v>0.10457950797777149</v>
      </c>
      <c r="Q216" s="5">
        <f t="shared" si="396"/>
        <v>8.2201884596225641E-2</v>
      </c>
      <c r="R216" s="5">
        <f t="shared" si="397"/>
        <v>3.3262234626963032E-2</v>
      </c>
      <c r="S216" s="5">
        <f t="shared" si="398"/>
        <v>5.7912745863356062E-2</v>
      </c>
      <c r="T216" s="5">
        <f t="shared" si="399"/>
        <v>9.7575989383763231E-2</v>
      </c>
      <c r="U216" s="5">
        <f t="shared" si="400"/>
        <v>6.20694343586057E-2</v>
      </c>
      <c r="V216" s="5">
        <f t="shared" si="401"/>
        <v>1.425342390806315E-2</v>
      </c>
      <c r="W216" s="5">
        <f t="shared" si="402"/>
        <v>5.1131305892109694E-2</v>
      </c>
      <c r="X216" s="5">
        <f t="shared" si="403"/>
        <v>6.0694323316469657E-2</v>
      </c>
      <c r="Y216" s="5">
        <f t="shared" si="404"/>
        <v>3.6022949331836029E-2</v>
      </c>
      <c r="Z216" s="5">
        <f t="shared" si="405"/>
        <v>1.3161074788747638E-2</v>
      </c>
      <c r="AA216" s="5">
        <f t="shared" si="406"/>
        <v>2.4559398274061724E-2</v>
      </c>
      <c r="AB216" s="5">
        <f t="shared" si="407"/>
        <v>2.2914695542178485E-2</v>
      </c>
      <c r="AC216" s="5">
        <f t="shared" si="408"/>
        <v>1.9732711800618634E-3</v>
      </c>
      <c r="AD216" s="5">
        <f t="shared" si="409"/>
        <v>2.3853562984666669E-2</v>
      </c>
      <c r="AE216" s="5">
        <f t="shared" si="410"/>
        <v>2.8314861879257119E-2</v>
      </c>
      <c r="AF216" s="5">
        <f t="shared" si="411"/>
        <v>1.6805275667974004E-2</v>
      </c>
      <c r="AG216" s="5">
        <f t="shared" si="412"/>
        <v>6.6494477112622359E-3</v>
      </c>
      <c r="AH216" s="5">
        <f t="shared" si="413"/>
        <v>3.9056431010485605E-3</v>
      </c>
      <c r="AI216" s="5">
        <f t="shared" si="414"/>
        <v>7.2881771416573289E-3</v>
      </c>
      <c r="AJ216" s="5">
        <f t="shared" si="415"/>
        <v>6.8000998393729049E-3</v>
      </c>
      <c r="AK216" s="5">
        <f t="shared" si="416"/>
        <v>4.2298055171332023E-3</v>
      </c>
      <c r="AL216" s="5">
        <f t="shared" si="417"/>
        <v>1.7483739150074727E-4</v>
      </c>
      <c r="AM216" s="5">
        <f t="shared" si="418"/>
        <v>8.902451555046445E-3</v>
      </c>
      <c r="AN216" s="5">
        <f t="shared" si="419"/>
        <v>1.0567464756940181E-2</v>
      </c>
      <c r="AO216" s="5">
        <f t="shared" si="420"/>
        <v>6.2719415376021239E-3</v>
      </c>
      <c r="AP216" s="5">
        <f t="shared" si="421"/>
        <v>2.4816580296779397E-3</v>
      </c>
      <c r="AQ216" s="5">
        <f t="shared" si="422"/>
        <v>7.3644977468407126E-4</v>
      </c>
      <c r="AR216" s="5">
        <f t="shared" si="423"/>
        <v>9.2722202571540735E-4</v>
      </c>
      <c r="AS216" s="5">
        <f t="shared" si="424"/>
        <v>1.7302549665241963E-3</v>
      </c>
      <c r="AT216" s="5">
        <f t="shared" si="425"/>
        <v>1.6143826215041469E-3</v>
      </c>
      <c r="AU216" s="5">
        <f t="shared" si="426"/>
        <v>1.0041800386024801E-3</v>
      </c>
      <c r="AV216" s="5">
        <f t="shared" si="427"/>
        <v>4.6846587195117196E-4</v>
      </c>
      <c r="AW216" s="5">
        <f t="shared" si="428"/>
        <v>1.0757698581241721E-5</v>
      </c>
      <c r="AX216" s="5">
        <f t="shared" si="429"/>
        <v>2.7687563118940226E-3</v>
      </c>
      <c r="AY216" s="5">
        <f t="shared" si="430"/>
        <v>3.2865929756068315E-3</v>
      </c>
      <c r="AZ216" s="5">
        <f t="shared" si="431"/>
        <v>1.9506399571725143E-3</v>
      </c>
      <c r="BA216" s="5">
        <f t="shared" si="432"/>
        <v>7.7182181684980048E-4</v>
      </c>
      <c r="BB216" s="5">
        <f t="shared" si="433"/>
        <v>2.2904364594869341E-4</v>
      </c>
      <c r="BC216" s="5">
        <f t="shared" si="434"/>
        <v>5.4376272454790665E-5</v>
      </c>
      <c r="BD216" s="5">
        <f t="shared" si="435"/>
        <v>1.8343984646663496E-4</v>
      </c>
      <c r="BE216" s="5">
        <f t="shared" si="436"/>
        <v>3.4231035998356473E-4</v>
      </c>
      <c r="BF216" s="5">
        <f t="shared" si="437"/>
        <v>3.1938639507472116E-4</v>
      </c>
      <c r="BG216" s="5">
        <f t="shared" si="438"/>
        <v>1.9866507373352362E-4</v>
      </c>
      <c r="BH216" s="5">
        <f t="shared" si="439"/>
        <v>9.2680399345860037E-5</v>
      </c>
      <c r="BI216" s="5">
        <f t="shared" si="440"/>
        <v>3.4589497837671027E-5</v>
      </c>
      <c r="BJ216" s="8">
        <f t="shared" si="441"/>
        <v>0.52937272390836376</v>
      </c>
      <c r="BK216" s="8">
        <f t="shared" si="442"/>
        <v>0.22939310132251872</v>
      </c>
      <c r="BL216" s="8">
        <f t="shared" si="443"/>
        <v>0.22798791762738829</v>
      </c>
      <c r="BM216" s="8">
        <f t="shared" si="444"/>
        <v>0.5852378545023238</v>
      </c>
      <c r="BN216" s="8">
        <f t="shared" si="445"/>
        <v>0.41140112786766891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1.5981000000000001</v>
      </c>
      <c r="F217">
        <f>VLOOKUP(B217,home!$B$2:$E$405,3,FALSE)</f>
        <v>0.91449999999999998</v>
      </c>
      <c r="G217">
        <f>VLOOKUP(C217,away!$B$2:$E$405,4,FALSE)</f>
        <v>0.83430000000000004</v>
      </c>
      <c r="H217">
        <f>VLOOKUP(A217,away!$A$2:$E$405,3,FALSE)</f>
        <v>1.1214999999999999</v>
      </c>
      <c r="I217">
        <f>VLOOKUP(C217,away!$B$2:$E$405,3,FALSE)</f>
        <v>0.89170000000000005</v>
      </c>
      <c r="J217">
        <f>VLOOKUP(B217,home!$B$2:$E$405,4,FALSE)</f>
        <v>0.75449999999999995</v>
      </c>
      <c r="K217" s="3">
        <f t="shared" si="390"/>
        <v>1.2192981220350001</v>
      </c>
      <c r="L217" s="3">
        <f t="shared" si="391"/>
        <v>0.75453134947499989</v>
      </c>
      <c r="M217" s="5">
        <f t="shared" si="392"/>
        <v>0.13892383141034712</v>
      </c>
      <c r="N217" s="5">
        <f t="shared" si="393"/>
        <v>0.16938956674454317</v>
      </c>
      <c r="O217" s="5">
        <f t="shared" si="394"/>
        <v>0.10482238598828657</v>
      </c>
      <c r="P217" s="5">
        <f t="shared" si="395"/>
        <v>0.1278097383827457</v>
      </c>
      <c r="Q217" s="5">
        <f t="shared" si="396"/>
        <v>0.10326819031197192</v>
      </c>
      <c r="R217" s="5">
        <f t="shared" si="397"/>
        <v>3.9545888177465592E-2</v>
      </c>
      <c r="S217" s="5">
        <f t="shared" si="398"/>
        <v>2.9396196929696188E-2</v>
      </c>
      <c r="T217" s="5">
        <f t="shared" si="399"/>
        <v>7.7919086993933268E-2</v>
      </c>
      <c r="U217" s="5">
        <f t="shared" si="400"/>
        <v>4.8218227188989903E-2</v>
      </c>
      <c r="V217" s="5">
        <f t="shared" si="401"/>
        <v>3.0049401898788442E-3</v>
      </c>
      <c r="W217" s="5">
        <f t="shared" si="402"/>
        <v>4.197157017111345E-2</v>
      </c>
      <c r="X217" s="5">
        <f t="shared" si="403"/>
        <v>3.1668865480794881E-2</v>
      </c>
      <c r="Y217" s="5">
        <f t="shared" si="404"/>
        <v>1.1947575903783201E-2</v>
      </c>
      <c r="Z217" s="5">
        <f t="shared" si="405"/>
        <v>9.9462041242435219E-3</v>
      </c>
      <c r="AA217" s="5">
        <f t="shared" si="406"/>
        <v>1.2127388010066898E-2</v>
      </c>
      <c r="AB217" s="5">
        <f t="shared" si="407"/>
        <v>7.3934507129321736E-3</v>
      </c>
      <c r="AC217" s="5">
        <f t="shared" si="408"/>
        <v>1.7278380877188738E-4</v>
      </c>
      <c r="AD217" s="5">
        <f t="shared" si="409"/>
        <v>1.2793964172124717E-2</v>
      </c>
      <c r="AE217" s="5">
        <f t="shared" si="410"/>
        <v>9.6534470519280616E-3</v>
      </c>
      <c r="AF217" s="5">
        <f t="shared" si="411"/>
        <v>3.6419142155883696E-3</v>
      </c>
      <c r="AG217" s="5">
        <f t="shared" si="412"/>
        <v>9.1597948258669308E-4</v>
      </c>
      <c r="AH217" s="5">
        <f t="shared" si="413"/>
        <v>1.8761807050048181E-3</v>
      </c>
      <c r="AI217" s="5">
        <f t="shared" si="414"/>
        <v>2.287623610210677E-3</v>
      </c>
      <c r="AJ217" s="5">
        <f t="shared" si="415"/>
        <v>1.3946475859264028E-3</v>
      </c>
      <c r="AK217" s="5">
        <f t="shared" si="416"/>
        <v>5.6683039414023655E-4</v>
      </c>
      <c r="AL217" s="5">
        <f t="shared" si="417"/>
        <v>6.3584348838408102E-6</v>
      </c>
      <c r="AM217" s="5">
        <f t="shared" si="418"/>
        <v>3.1199312976909438E-3</v>
      </c>
      <c r="AN217" s="5">
        <f t="shared" si="419"/>
        <v>2.3540859723160351E-3</v>
      </c>
      <c r="AO217" s="5">
        <f t="shared" si="420"/>
        <v>8.8811583273589259E-4</v>
      </c>
      <c r="AP217" s="5">
        <f t="shared" si="421"/>
        <v>2.2337041258810883E-4</v>
      </c>
      <c r="AQ217" s="5">
        <f t="shared" si="422"/>
        <v>4.2134994710723309E-5</v>
      </c>
      <c r="AR217" s="5">
        <f t="shared" si="423"/>
        <v>2.8312743184124851E-4</v>
      </c>
      <c r="AS217" s="5">
        <f t="shared" si="424"/>
        <v>3.4521674594062673E-4</v>
      </c>
      <c r="AT217" s="5">
        <f t="shared" si="425"/>
        <v>2.1046106501022E-4</v>
      </c>
      <c r="AU217" s="5">
        <f t="shared" si="426"/>
        <v>8.5538260442815785E-5</v>
      </c>
      <c r="AV217" s="5">
        <f t="shared" si="427"/>
        <v>2.6074160080016511E-5</v>
      </c>
      <c r="AW217" s="5">
        <f t="shared" si="428"/>
        <v>1.6249309879162602E-7</v>
      </c>
      <c r="AX217" s="5">
        <f t="shared" si="429"/>
        <v>6.3402106202546508E-4</v>
      </c>
      <c r="AY217" s="5">
        <f t="shared" si="430"/>
        <v>4.7838876752564672E-4</v>
      </c>
      <c r="AZ217" s="5">
        <f t="shared" si="431"/>
        <v>1.804796611674041E-4</v>
      </c>
      <c r="BA217" s="5">
        <f t="shared" si="432"/>
        <v>4.5392520764477394E-5</v>
      </c>
      <c r="BB217" s="5">
        <f t="shared" si="433"/>
        <v>8.5625199871232691E-6</v>
      </c>
      <c r="BC217" s="5">
        <f t="shared" si="434"/>
        <v>1.2921379521581562E-6</v>
      </c>
      <c r="BD217" s="5">
        <f t="shared" si="435"/>
        <v>3.5604753870094707E-5</v>
      </c>
      <c r="BE217" s="5">
        <f t="shared" si="436"/>
        <v>4.3412809529324872E-5</v>
      </c>
      <c r="BF217" s="5">
        <f t="shared" si="437"/>
        <v>2.6466578565684491E-5</v>
      </c>
      <c r="BG217" s="5">
        <f t="shared" si="438"/>
        <v>1.0756883180610296E-5</v>
      </c>
      <c r="BH217" s="5">
        <f t="shared" si="439"/>
        <v>3.2789618652670038E-6</v>
      </c>
      <c r="BI217" s="5">
        <f t="shared" si="440"/>
        <v>7.9960640890888657E-7</v>
      </c>
      <c r="BJ217" s="8">
        <f t="shared" si="441"/>
        <v>0.47114593570783164</v>
      </c>
      <c r="BK217" s="8">
        <f t="shared" si="442"/>
        <v>0.29979223792384924</v>
      </c>
      <c r="BL217" s="8">
        <f t="shared" si="443"/>
        <v>0.21930335962975811</v>
      </c>
      <c r="BM217" s="8">
        <f t="shared" si="444"/>
        <v>0.31594991009589551</v>
      </c>
      <c r="BN217" s="8">
        <f t="shared" si="445"/>
        <v>0.68375960101536004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1.5981000000000001</v>
      </c>
      <c r="F218" s="15">
        <f>VLOOKUP(B218,home!$B$2:$E$405,3,FALSE)</f>
        <v>0.7964</v>
      </c>
      <c r="G218" s="15">
        <f>VLOOKUP(C218,away!$B$2:$E$405,4,FALSE)</f>
        <v>0.77010000000000001</v>
      </c>
      <c r="H218" s="15">
        <f>VLOOKUP(A218,away!$A$2:$E$405,3,FALSE)</f>
        <v>1.1214999999999999</v>
      </c>
      <c r="I218" s="15">
        <f>VLOOKUP(C218,away!$B$2:$E$405,3,FALSE)</f>
        <v>1.5089999999999999</v>
      </c>
      <c r="J218" s="15">
        <f>VLOOKUP(B218,home!$B$2:$E$405,4,FALSE)</f>
        <v>0.72950000000000004</v>
      </c>
      <c r="K218" s="16">
        <f t="shared" si="390"/>
        <v>0.98012693948399998</v>
      </c>
      <c r="L218" s="16">
        <f t="shared" si="391"/>
        <v>1.2345645832499998</v>
      </c>
      <c r="M218" s="17">
        <f t="shared" si="392"/>
        <v>0.10918719082007504</v>
      </c>
      <c r="N218" s="17">
        <f t="shared" si="393"/>
        <v>0.10701730716933563</v>
      </c>
      <c r="O218" s="17">
        <f t="shared" si="394"/>
        <v>0.13479863873102416</v>
      </c>
      <c r="P218" s="17">
        <f t="shared" si="395"/>
        <v>0.13211977722604809</v>
      </c>
      <c r="Q218" s="17">
        <f t="shared" si="396"/>
        <v>5.2445272873850028E-2</v>
      </c>
      <c r="R218" s="17">
        <f t="shared" si="397"/>
        <v>8.3208812623817061E-2</v>
      </c>
      <c r="S218" s="17">
        <f t="shared" si="398"/>
        <v>3.9967223726419011E-2</v>
      </c>
      <c r="T218" s="17">
        <f t="shared" si="399"/>
        <v>6.4747076448937194E-2</v>
      </c>
      <c r="U218" s="17">
        <f t="shared" si="400"/>
        <v>8.1555198855079433E-2</v>
      </c>
      <c r="V218" s="17">
        <f t="shared" si="401"/>
        <v>5.3735044431677493E-3</v>
      </c>
      <c r="W218" s="17">
        <f t="shared" si="402"/>
        <v>1.7134341597416627E-2</v>
      </c>
      <c r="X218" s="17">
        <f t="shared" si="403"/>
        <v>2.1153451293477798E-2</v>
      </c>
      <c r="Y218" s="17">
        <f t="shared" si="404"/>
        <v>1.3057650890215792E-2</v>
      </c>
      <c r="Z218" s="17">
        <f t="shared" si="405"/>
        <v>3.4242217693216677E-2</v>
      </c>
      <c r="AA218" s="17">
        <f t="shared" si="406"/>
        <v>3.3561720028797336E-2</v>
      </c>
      <c r="AB218" s="17">
        <f t="shared" si="407"/>
        <v>1.6447372967821998E-2</v>
      </c>
      <c r="AC218" s="17">
        <f t="shared" si="408"/>
        <v>4.0638135104395653E-4</v>
      </c>
      <c r="AD218" s="17">
        <f t="shared" si="409"/>
        <v>4.1984574474873363E-3</v>
      </c>
      <c r="AE218" s="17">
        <f t="shared" si="410"/>
        <v>5.1832668689500627E-3</v>
      </c>
      <c r="AF218" s="17">
        <f t="shared" si="411"/>
        <v>3.1995388509694325E-3</v>
      </c>
      <c r="AG218" s="17">
        <f t="shared" si="412"/>
        <v>1.3166791160464204E-3</v>
      </c>
      <c r="AH218" s="17">
        <f t="shared" si="413"/>
        <v>1.056855730399545E-2</v>
      </c>
      <c r="AI218" s="17">
        <f t="shared" si="414"/>
        <v>1.0358527725126333E-2</v>
      </c>
      <c r="AJ218" s="17">
        <f t="shared" si="415"/>
        <v>5.0763360383941159E-3</v>
      </c>
      <c r="AK218" s="17">
        <f t="shared" si="416"/>
        <v>1.6584845683678528E-3</v>
      </c>
      <c r="AL218" s="17">
        <f t="shared" si="417"/>
        <v>1.966934515504596E-5</v>
      </c>
      <c r="AM218" s="17">
        <f t="shared" si="418"/>
        <v>8.2300424971191424E-4</v>
      </c>
      <c r="AN218" s="17">
        <f t="shared" si="419"/>
        <v>1.0160518985585683E-3</v>
      </c>
      <c r="AO218" s="17">
        <f t="shared" si="420"/>
        <v>6.2719084435216503E-4</v>
      </c>
      <c r="AP218" s="17">
        <f t="shared" si="421"/>
        <v>2.5810253445861535E-4</v>
      </c>
      <c r="AQ218" s="17">
        <f t="shared" si="422"/>
        <v>7.9661061972417251E-5</v>
      </c>
      <c r="AR218" s="17">
        <f t="shared" si="423"/>
        <v>2.609513308712179E-3</v>
      </c>
      <c r="AS218" s="17">
        <f t="shared" si="424"/>
        <v>2.5576542928108341E-3</v>
      </c>
      <c r="AT218" s="17">
        <f t="shared" si="425"/>
        <v>1.2534129371353986E-3</v>
      </c>
      <c r="AU218" s="17">
        <f t="shared" si="426"/>
        <v>4.0950126199472317E-4</v>
      </c>
      <c r="AV218" s="17">
        <f t="shared" si="427"/>
        <v>1.003408046584309E-4</v>
      </c>
      <c r="AW218" s="17">
        <f t="shared" si="428"/>
        <v>6.6112494020302846E-7</v>
      </c>
      <c r="AX218" s="17">
        <f t="shared" si="429"/>
        <v>1.3444143940874399E-4</v>
      </c>
      <c r="AY218" s="17">
        <f t="shared" si="430"/>
        <v>1.6597663961518614E-4</v>
      </c>
      <c r="AZ218" s="17">
        <f t="shared" si="431"/>
        <v>1.0245444045787885E-4</v>
      </c>
      <c r="BA218" s="17">
        <f t="shared" si="432"/>
        <v>4.2162207861997709E-5</v>
      </c>
      <c r="BB218" s="17">
        <f t="shared" si="433"/>
        <v>1.3012992144511758E-5</v>
      </c>
      <c r="BC218" s="17">
        <f t="shared" si="434"/>
        <v>3.2130758447449386E-6</v>
      </c>
      <c r="BD218" s="17">
        <f t="shared" si="435"/>
        <v>5.3693545174259569E-4</v>
      </c>
      <c r="BE218" s="17">
        <f t="shared" si="436"/>
        <v>5.2626490101692928E-4</v>
      </c>
      <c r="BF218" s="17">
        <f t="shared" si="437"/>
        <v>2.5790320339578651E-4</v>
      </c>
      <c r="BG218" s="17">
        <f t="shared" si="438"/>
        <v>8.42592924758106E-5</v>
      </c>
      <c r="BH218" s="17">
        <f t="shared" si="439"/>
        <v>2.0646200614350868E-5</v>
      </c>
      <c r="BI218" s="17">
        <f t="shared" si="440"/>
        <v>4.0471794840232804E-6</v>
      </c>
      <c r="BJ218" s="18">
        <f t="shared" si="441"/>
        <v>0.29271831394107301</v>
      </c>
      <c r="BK218" s="18">
        <f t="shared" si="442"/>
        <v>0.28723972355152416</v>
      </c>
      <c r="BL218" s="18">
        <f t="shared" si="443"/>
        <v>0.38559412767646495</v>
      </c>
      <c r="BM218" s="18">
        <f t="shared" si="444"/>
        <v>0.38085206790345377</v>
      </c>
      <c r="BN218" s="18">
        <f t="shared" si="445"/>
        <v>0.61877699944414999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1.4554</v>
      </c>
      <c r="F219" s="10">
        <f>VLOOKUP(B219,home!$B$2:$E$405,3,FALSE)</f>
        <v>0.49080000000000001</v>
      </c>
      <c r="G219" s="10">
        <f>VLOOKUP(C219,away!$B$2:$E$405,4,FALSE)</f>
        <v>0.68710000000000004</v>
      </c>
      <c r="H219" s="10">
        <f>VLOOKUP(A219,away!$A$2:$E$405,3,FALSE)</f>
        <v>1.2321</v>
      </c>
      <c r="I219" s="10">
        <f>VLOOKUP(C219,away!$B$2:$E$405,3,FALSE)</f>
        <v>0.81159999999999999</v>
      </c>
      <c r="J219" s="10">
        <f>VLOOKUP(B219,home!$B$2:$E$405,4,FALSE)</f>
        <v>0.92759999999999998</v>
      </c>
      <c r="K219" s="12">
        <f t="shared" ref="K219:K282" si="446">E219*F219*G219</f>
        <v>0.49080262087200005</v>
      </c>
      <c r="L219" s="12">
        <f t="shared" ref="L219:L282" si="447">H219*I219*J219</f>
        <v>0.927574361136</v>
      </c>
      <c r="M219" s="13">
        <f t="shared" ref="M219:M282" si="448">_xlfn.POISSON.DIST(0,K219,FALSE) * _xlfn.POISSON.DIST(0,L219,FALSE)</f>
        <v>0.24210664162769263</v>
      </c>
      <c r="N219" s="13">
        <f t="shared" ref="N219:N282" si="449">_xlfn.POISSON.DIST(1,K219,FALSE) * _xlfn.POISSON.DIST(0,L219,FALSE)</f>
        <v>0.11882657424138961</v>
      </c>
      <c r="O219" s="13">
        <f t="shared" ref="O219:O282" si="450">_xlfn.POISSON.DIST(0,K219,FALSE) * _xlfn.POISSON.DIST(1,L219,FALSE)</f>
        <v>0.22457191343458946</v>
      </c>
      <c r="P219" s="13">
        <f t="shared" ref="P219:P282" si="451">_xlfn.POISSON.DIST(1,K219,FALSE) * _xlfn.POISSON.DIST(1,L219,FALSE)</f>
        <v>0.11022048368793642</v>
      </c>
      <c r="Q219" s="13">
        <f t="shared" ref="Q219:Q282" si="452">_xlfn.POISSON.DIST(2,K219,FALSE) * _xlfn.POISSON.DIST(0,L219,FALSE)</f>
        <v>2.9160197033457656E-2</v>
      </c>
      <c r="R219" s="13">
        <f t="shared" ref="R219:R282" si="453">_xlfn.POISSON.DIST(0,K219,FALSE) * _xlfn.POISSON.DIST(2,L219,FALSE)</f>
        <v>0.10415357456658922</v>
      </c>
      <c r="S219" s="13">
        <f t="shared" ref="S219:S282" si="454">_xlfn.POISSON.DIST(2,K219,FALSE) * _xlfn.POISSON.DIST(2,L219,FALSE)</f>
        <v>1.2544632132691035E-2</v>
      </c>
      <c r="T219" s="13">
        <f t="shared" ref="T219:T282" si="455">_xlfn.POISSON.DIST(2,K219,FALSE) * _xlfn.POISSON.DIST(1,L219,FALSE)</f>
        <v>2.7048251133909365E-2</v>
      </c>
      <c r="U219" s="13">
        <f t="shared" ref="U219:U282" si="456">_xlfn.POISSON.DIST(1,K219,FALSE) * _xlfn.POISSON.DIST(2,L219,FALSE)</f>
        <v>5.1118847370469275E-2</v>
      </c>
      <c r="V219" s="13">
        <f t="shared" ref="V219:V282" si="457">_xlfn.POISSON.DIST(3,K219,FALSE) * _xlfn.POISSON.DIST(3,L219,FALSE)</f>
        <v>6.3455757074497494E-4</v>
      </c>
      <c r="W219" s="13">
        <f t="shared" ref="W219:W282" si="458">_xlfn.POISSON.DIST(3,K219,FALSE) * _xlfn.POISSON.DIST(0,L219,FALSE)</f>
        <v>4.7706337097216467E-3</v>
      </c>
      <c r="X219" s="13">
        <f t="shared" ref="X219:X282" si="459">_xlfn.POISSON.DIST(3,K219,FALSE) * _xlfn.POISSON.DIST(1,L219,FALSE)</f>
        <v>4.4251175155089213E-3</v>
      </c>
      <c r="Y219" s="13">
        <f t="shared" ref="Y219:Y282" si="460">_xlfn.POISSON.DIST(3,K219,FALSE) * _xlfn.POISSON.DIST(2,L219,FALSE)</f>
        <v>2.052312776199956E-3</v>
      </c>
      <c r="Z219" s="13">
        <f t="shared" ref="Z219:Z282" si="461">_xlfn.POISSON.DIST(0,K219,FALSE) * _xlfn.POISSON.DIST(3,L219,FALSE)</f>
        <v>3.2203395129544912E-2</v>
      </c>
      <c r="AA219" s="13">
        <f t="shared" ref="AA219:AA282" si="462">_xlfn.POISSON.DIST(1,K219,FALSE) * _xlfn.POISSON.DIST(3,L219,FALSE)</f>
        <v>1.5805510730557245E-2</v>
      </c>
      <c r="AB219" s="13">
        <f t="shared" ref="AB219:AB282" si="463">_xlfn.POISSON.DIST(2,K219,FALSE) * _xlfn.POISSON.DIST(3,L219,FALSE)</f>
        <v>3.8786930453890084E-3</v>
      </c>
      <c r="AC219" s="13">
        <f t="shared" ref="AC219:AC282" si="464">_xlfn.POISSON.DIST(4,K219,FALSE) * _xlfn.POISSON.DIST(4,L219,FALSE)</f>
        <v>1.8055380963822211E-5</v>
      </c>
      <c r="AD219" s="13">
        <f t="shared" ref="AD219:AD282" si="465">_xlfn.POISSON.DIST(4,K219,FALSE) * _xlfn.POISSON.DIST(0,L219,FALSE)</f>
        <v>5.8535988198792424E-4</v>
      </c>
      <c r="AE219" s="13">
        <f t="shared" ref="AE219:AE282" si="466">_xlfn.POISSON.DIST(4,K219,FALSE) * _xlfn.POISSON.DIST(1,L219,FALSE)</f>
        <v>5.4296481856959302E-4</v>
      </c>
      <c r="AF219" s="13">
        <f t="shared" ref="AF219:AF282" si="467">_xlfn.POISSON.DIST(4,K219,FALSE) * _xlfn.POISSON.DIST(2,L219,FALSE)</f>
        <v>2.5182012235200725E-4</v>
      </c>
      <c r="AG219" s="13">
        <f t="shared" ref="AG219:AG282" si="468">_xlfn.POISSON.DIST(4,K219,FALSE) * _xlfn.POISSON.DIST(3,L219,FALSE)</f>
        <v>7.7860629703950824E-5</v>
      </c>
      <c r="AH219" s="13">
        <f t="shared" ref="AH219:AH282" si="469">_xlfn.POISSON.DIST(0,K219,FALSE) * _xlfn.POISSON.DIST(4,L219,FALSE)</f>
        <v>7.4677609159244478E-3</v>
      </c>
      <c r="AI219" s="13">
        <f t="shared" ref="AI219:AI282" si="470">_xlfn.POISSON.DIST(1,K219,FALSE) * _xlfn.POISSON.DIST(4,L219,FALSE)</f>
        <v>3.6651966295812065E-3</v>
      </c>
      <c r="AJ219" s="13">
        <f t="shared" ref="AJ219:AJ282" si="471">_xlfn.POISSON.DIST(2,K219,FALSE) * _xlfn.POISSON.DIST(4,L219,FALSE)</f>
        <v>8.994440559048387E-4</v>
      </c>
      <c r="AK219" s="13">
        <f t="shared" ref="AK219:AK282" si="472">_xlfn.POISSON.DIST(3,K219,FALSE) * _xlfn.POISSON.DIST(4,L219,FALSE)</f>
        <v>1.4714983332194553E-4</v>
      </c>
      <c r="AL219" s="13">
        <f t="shared" ref="AL219:AL282" si="473">_xlfn.POISSON.DIST(5,K219,FALSE) * _xlfn.POISSON.DIST(5,L219,FALSE)</f>
        <v>3.2879276828146582E-7</v>
      </c>
      <c r="AM219" s="13">
        <f t="shared" ref="AM219:AM282" si="474">_xlfn.POISSON.DIST(5,K219,FALSE) * _xlfn.POISSON.DIST(0,L219,FALSE)</f>
        <v>5.7459232846599593E-5</v>
      </c>
      <c r="AN219" s="13">
        <f t="shared" ref="AN219:AN282" si="475">_xlfn.POISSON.DIST(5,K219,FALSE) * _xlfn.POISSON.DIST(1,L219,FALSE)</f>
        <v>5.3297711199049273E-5</v>
      </c>
      <c r="AO219" s="13">
        <f t="shared" ref="AO219:AO282" si="476">_xlfn.POISSON.DIST(5,K219,FALSE) * _xlfn.POISSON.DIST(2,L219,FALSE)</f>
        <v>2.4718795207734587E-5</v>
      </c>
      <c r="AP219" s="13">
        <f t="shared" ref="AP219:AP282" si="477">_xlfn.POISSON.DIST(5,K219,FALSE) * _xlfn.POISSON.DIST(3,L219,FALSE)</f>
        <v>7.6428402242886766E-6</v>
      </c>
      <c r="AQ219" s="13">
        <f t="shared" ref="AQ219:AQ282" si="478">_xlfn.POISSON.DIST(5,K219,FALSE) * _xlfn.POISSON.DIST(4,L219,FALSE)</f>
        <v>1.7723256595772726E-6</v>
      </c>
      <c r="AR219" s="13">
        <f t="shared" ref="AR219:AR282" si="479">_xlfn.POISSON.DIST(0,K219,FALSE) * _xlfn.POISSON.DIST(5,L219,FALSE)</f>
        <v>1.3853807121410025E-3</v>
      </c>
      <c r="AS219" s="13">
        <f t="shared" ref="AS219:AS282" si="480">_xlfn.POISSON.DIST(1,K219,FALSE) * _xlfn.POISSON.DIST(5,L219,FALSE)</f>
        <v>6.7994848442432193E-4</v>
      </c>
      <c r="AT219" s="13">
        <f t="shared" ref="AT219:AT282" si="481">_xlfn.POISSON.DIST(2,K219,FALSE) * _xlfn.POISSON.DIST(5,L219,FALSE)</f>
        <v>1.6686024910670075E-4</v>
      </c>
      <c r="AU219" s="13">
        <f t="shared" ref="AU219:AU282" si="482">_xlfn.POISSON.DIST(3,K219,FALSE) * _xlfn.POISSON.DIST(5,L219,FALSE)</f>
        <v>2.7298482526974515E-5</v>
      </c>
      <c r="AV219" s="13">
        <f t="shared" ref="AV219:AV282" si="483">_xlfn.POISSON.DIST(4,K219,FALSE) * _xlfn.POISSON.DIST(5,L219,FALSE)</f>
        <v>3.349541692516898E-6</v>
      </c>
      <c r="AW219" s="13">
        <f t="shared" ref="AW219:AW282" si="484">_xlfn.POISSON.DIST(6,K219,FALSE) * _xlfn.POISSON.DIST(6,L219,FALSE)</f>
        <v>4.1579126855281842E-9</v>
      </c>
      <c r="AX219" s="13">
        <f t="shared" ref="AX219:AX282" si="485">_xlfn.POISSON.DIST(6,K219,FALSE) * _xlfn.POISSON.DIST(0,L219,FALSE)</f>
        <v>4.7001903457342627E-6</v>
      </c>
      <c r="AY219" s="13">
        <f t="shared" ref="AY219:AY282" si="486">_xlfn.POISSON.DIST(6,K219,FALSE) * _xlfn.POISSON.DIST(1,L219,FALSE)</f>
        <v>4.3597760571620527E-6</v>
      </c>
      <c r="AZ219" s="13">
        <f t="shared" ref="AZ219:AZ282" si="487">_xlfn.POISSON.DIST(6,K219,FALSE) * _xlfn.POISSON.DIST(2,L219,FALSE)</f>
        <v>2.0220082454590605E-6</v>
      </c>
      <c r="BA219" s="13">
        <f t="shared" ref="BA219:BA282" si="488">_xlfn.POISSON.DIST(6,K219,FALSE) * _xlfn.POISSON.DIST(3,L219,FALSE)</f>
        <v>6.2518766883113743E-7</v>
      </c>
      <c r="BB219" s="13">
        <f t="shared" ref="BB219:BB282" si="489">_xlfn.POISSON.DIST(6,K219,FALSE) * _xlfn.POISSON.DIST(4,L219,FALSE)</f>
        <v>1.4497701312653683E-7</v>
      </c>
      <c r="BC219" s="13">
        <f t="shared" ref="BC219:BC282" si="490">_xlfn.POISSON.DIST(6,K219,FALSE) * _xlfn.POISSON.DIST(5,L219,FALSE)</f>
        <v>2.6895392066050586E-8</v>
      </c>
      <c r="BD219" s="13">
        <f t="shared" ref="BD219:BD282" si="491">_xlfn.POISSON.DIST(0,K219,FALSE) * _xlfn.POISSON.DIST(6,L219,FALSE)</f>
        <v>2.1417393816572109E-4</v>
      </c>
      <c r="BE219" s="13">
        <f t="shared" ref="BE219:BE282" si="492">_xlfn.POISSON.DIST(1,K219,FALSE) * _xlfn.POISSON.DIST(6,L219,FALSE)</f>
        <v>1.0511713017421359E-4</v>
      </c>
      <c r="BF219" s="13">
        <f t="shared" ref="BF219:BF282" si="493">_xlfn.POISSON.DIST(2,K219,FALSE) * _xlfn.POISSON.DIST(6,L219,FALSE)</f>
        <v>2.5795881494023614E-5</v>
      </c>
      <c r="BG219" s="13">
        <f t="shared" ref="BG219:BG282" si="494">_xlfn.POISSON.DIST(3,K219,FALSE) * _xlfn.POISSON.DIST(6,L219,FALSE)</f>
        <v>4.2202287483234391E-6</v>
      </c>
      <c r="BH219" s="13">
        <f t="shared" ref="BH219:BH282" si="495">_xlfn.POISSON.DIST(4,K219,FALSE) * _xlfn.POISSON.DIST(6,L219,FALSE)</f>
        <v>5.1782483258912605E-7</v>
      </c>
      <c r="BI219" s="13">
        <f t="shared" ref="BI219:BI282" si="496">_xlfn.POISSON.DIST(5,K219,FALSE) * _xlfn.POISSON.DIST(6,L219,FALSE)</f>
        <v>5.0829956997469564E-8</v>
      </c>
      <c r="BJ219" s="14">
        <f t="shared" ref="BJ219:BJ282" si="497">SUM(N219,Q219,T219,W219,X219,Y219,AD219,AE219,AF219,AG219,AM219,AN219,AO219,AP219,AQ219,AX219,AY219,AZ219,BA219,BB219,BC219)</f>
        <v>0.18789786180266022</v>
      </c>
      <c r="BK219" s="14">
        <f t="shared" ref="BK219:BK282" si="498">SUM(M219,P219,S219,V219,AC219,AL219,AY219)</f>
        <v>0.36552905896885435</v>
      </c>
      <c r="BL219" s="14">
        <f t="shared" ref="BL219:BL282" si="499">SUM(O219,R219,U219,AA219,AB219,AH219,AI219,AJ219,AK219,AR219,AS219,AT219,AU219,AV219,BD219,BE219,BF219,BG219,BH219,BI219)</f>
        <v>0.41432080388559001</v>
      </c>
      <c r="BM219" s="14">
        <f t="shared" ref="BM219:BM282" si="500">SUM(S219:BI219)</f>
        <v>0.17090737957685001</v>
      </c>
      <c r="BN219" s="14">
        <f t="shared" ref="BN219:BN282" si="501">SUM(M219:R219)</f>
        <v>0.82903938459165505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1.4554</v>
      </c>
      <c r="F220" s="10">
        <f>VLOOKUP(B220,home!$B$2:$E$405,3,FALSE)</f>
        <v>1.3742000000000001</v>
      </c>
      <c r="G220" s="10">
        <f>VLOOKUP(C220,away!$B$2:$E$405,4,FALSE)</f>
        <v>1.1778999999999999</v>
      </c>
      <c r="H220" s="10">
        <f>VLOOKUP(A220,away!$A$2:$E$405,3,FALSE)</f>
        <v>1.2321</v>
      </c>
      <c r="I220" s="10">
        <f>VLOOKUP(C220,away!$B$2:$E$405,3,FALSE)</f>
        <v>1.8551</v>
      </c>
      <c r="J220" s="10">
        <f>VLOOKUP(B220,home!$B$2:$E$405,4,FALSE)</f>
        <v>0.46379999999999999</v>
      </c>
      <c r="K220" s="12">
        <f t="shared" si="446"/>
        <v>2.3558125799720004</v>
      </c>
      <c r="L220" s="12">
        <f t="shared" si="447"/>
        <v>1.060093147698</v>
      </c>
      <c r="M220" s="13">
        <f t="shared" si="448"/>
        <v>3.2846643111162067E-2</v>
      </c>
      <c r="N220" s="13">
        <f t="shared" si="449"/>
        <v>7.7380535051126242E-2</v>
      </c>
      <c r="O220" s="13">
        <f t="shared" si="450"/>
        <v>3.4820501287024623E-2</v>
      </c>
      <c r="P220" s="13">
        <f t="shared" si="451"/>
        <v>8.2030574972903836E-2</v>
      </c>
      <c r="Q220" s="13">
        <f t="shared" si="452"/>
        <v>9.1147018959203796E-2</v>
      </c>
      <c r="R220" s="13">
        <f t="shared" si="453"/>
        <v>1.8456487406892094E-2</v>
      </c>
      <c r="S220" s="13">
        <f t="shared" si="454"/>
        <v>5.1215395189794302E-2</v>
      </c>
      <c r="T220" s="13">
        <f t="shared" si="455"/>
        <v>9.662433023175164E-2</v>
      </c>
      <c r="U220" s="13">
        <f t="shared" si="456"/>
        <v>4.3480025215251197E-2</v>
      </c>
      <c r="V220" s="13">
        <f t="shared" si="457"/>
        <v>1.4211593693710393E-2</v>
      </c>
      <c r="W220" s="13">
        <f t="shared" si="458"/>
        <v>7.1575097963679571E-2</v>
      </c>
      <c r="X220" s="13">
        <f t="shared" si="459"/>
        <v>7.5876270897109799E-2</v>
      </c>
      <c r="Y220" s="13">
        <f t="shared" si="460"/>
        <v>4.0217957425451631E-2</v>
      </c>
      <c r="Z220" s="13">
        <f t="shared" si="461"/>
        <v>6.5218652768735804E-3</v>
      </c>
      <c r="AA220" s="13">
        <f t="shared" si="462"/>
        <v>1.5364292264141353E-2</v>
      </c>
      <c r="AB220" s="13">
        <f t="shared" si="463"/>
        <v>1.8097696499115353E-2</v>
      </c>
      <c r="AC220" s="13">
        <f t="shared" si="464"/>
        <v>2.2182350530292778E-3</v>
      </c>
      <c r="AD220" s="13">
        <f t="shared" si="465"/>
        <v>4.2154379048891168E-2</v>
      </c>
      <c r="AE220" s="13">
        <f t="shared" si="466"/>
        <v>4.4687568375193665E-2</v>
      </c>
      <c r="AF220" s="13">
        <f t="shared" si="467"/>
        <v>2.3686492510914321E-2</v>
      </c>
      <c r="AG220" s="13">
        <f t="shared" si="468"/>
        <v>8.3699628012734242E-3</v>
      </c>
      <c r="AH220" s="13">
        <f t="shared" si="469"/>
        <v>1.7284461725558002E-3</v>
      </c>
      <c r="AI220" s="13">
        <f t="shared" si="470"/>
        <v>4.0718952371114085E-3</v>
      </c>
      <c r="AJ220" s="13">
        <f t="shared" si="471"/>
        <v>4.7963110119575662E-3</v>
      </c>
      <c r="AK220" s="13">
        <f t="shared" si="472"/>
        <v>3.7664032731426233E-3</v>
      </c>
      <c r="AL220" s="13">
        <f t="shared" si="473"/>
        <v>2.2159110288284665E-4</v>
      </c>
      <c r="AM220" s="13">
        <f t="shared" si="474"/>
        <v>1.9861563292857182E-2</v>
      </c>
      <c r="AN220" s="13">
        <f t="shared" si="475"/>
        <v>2.1055107149328026E-2</v>
      </c>
      <c r="AO220" s="13">
        <f t="shared" si="476"/>
        <v>1.1160187406524903E-2</v>
      </c>
      <c r="AP220" s="13">
        <f t="shared" si="477"/>
        <v>3.9436127322275217E-3</v>
      </c>
      <c r="AQ220" s="13">
        <f t="shared" si="478"/>
        <v>1.0451492086522456E-3</v>
      </c>
      <c r="AR220" s="13">
        <f t="shared" si="479"/>
        <v>3.6646278873824785E-4</v>
      </c>
      <c r="AS220" s="13">
        <f t="shared" si="480"/>
        <v>8.633176478011858E-4</v>
      </c>
      <c r="AT220" s="13">
        <f t="shared" si="481"/>
        <v>1.0169072876009355E-3</v>
      </c>
      <c r="AU220" s="13">
        <f t="shared" si="482"/>
        <v>7.98547660265163E-4</v>
      </c>
      <c r="AV220" s="13">
        <f t="shared" si="483"/>
        <v>4.7030715593996959E-4</v>
      </c>
      <c r="AW220" s="13">
        <f t="shared" si="484"/>
        <v>1.537214888532056E-5</v>
      </c>
      <c r="AX220" s="13">
        <f t="shared" si="485"/>
        <v>7.7983534438705133E-3</v>
      </c>
      <c r="AY220" s="13">
        <f t="shared" si="486"/>
        <v>8.2669810491742303E-3</v>
      </c>
      <c r="AZ220" s="13">
        <f t="shared" si="487"/>
        <v>4.3818849811894118E-3</v>
      </c>
      <c r="BA220" s="13">
        <f t="shared" si="488"/>
        <v>1.5484020808532253E-3</v>
      </c>
      <c r="BB220" s="13">
        <f t="shared" si="489"/>
        <v>4.1036260894845709E-4</v>
      </c>
      <c r="BC220" s="13">
        <f t="shared" si="490"/>
        <v>8.7004517963546696E-5</v>
      </c>
      <c r="BD220" s="13">
        <f t="shared" si="491"/>
        <v>6.4747448537952706E-5</v>
      </c>
      <c r="BE220" s="13">
        <f t="shared" si="492"/>
        <v>1.5253285378679868E-4</v>
      </c>
      <c r="BF220" s="13">
        <f t="shared" si="493"/>
        <v>1.796694079049851E-4</v>
      </c>
      <c r="BG220" s="13">
        <f t="shared" si="494"/>
        <v>1.4108915045956156E-4</v>
      </c>
      <c r="BH220" s="13">
        <f t="shared" si="495"/>
        <v>8.3094898887549383E-5</v>
      </c>
      <c r="BI220" s="13">
        <f t="shared" si="496"/>
        <v>3.9151201626158029E-5</v>
      </c>
      <c r="BJ220" s="14">
        <f t="shared" si="497"/>
        <v>0.65127822173618466</v>
      </c>
      <c r="BK220" s="14">
        <f t="shared" si="498"/>
        <v>0.19101101417265695</v>
      </c>
      <c r="BL220" s="14">
        <f t="shared" si="499"/>
        <v>0.1487578858687405</v>
      </c>
      <c r="BM220" s="14">
        <f t="shared" si="500"/>
        <v>0.65263561736585418</v>
      </c>
      <c r="BN220" s="14">
        <f t="shared" si="501"/>
        <v>0.33668176078831269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1.4554</v>
      </c>
      <c r="F221" s="10">
        <f>VLOOKUP(B221,home!$B$2:$E$405,3,FALSE)</f>
        <v>1.0797000000000001</v>
      </c>
      <c r="G221" s="10">
        <f>VLOOKUP(C221,away!$B$2:$E$405,4,FALSE)</f>
        <v>1.5705</v>
      </c>
      <c r="H221" s="10">
        <f>VLOOKUP(A221,away!$A$2:$E$405,3,FALSE)</f>
        <v>1.2321</v>
      </c>
      <c r="I221" s="10">
        <f>VLOOKUP(C221,away!$B$2:$E$405,3,FALSE)</f>
        <v>0.2319</v>
      </c>
      <c r="J221" s="10">
        <f>VLOOKUP(B221,home!$B$2:$E$405,4,FALSE)</f>
        <v>1.6232</v>
      </c>
      <c r="K221" s="12">
        <f t="shared" si="446"/>
        <v>2.4678764442900003</v>
      </c>
      <c r="L221" s="12">
        <f t="shared" si="447"/>
        <v>0.46378718056799995</v>
      </c>
      <c r="M221" s="13">
        <f t="shared" si="448"/>
        <v>5.330827935633E-2</v>
      </c>
      <c r="N221" s="13">
        <f t="shared" si="449"/>
        <v>0.13155824690911769</v>
      </c>
      <c r="O221" s="13">
        <f t="shared" si="450"/>
        <v>2.4723696583603606E-2</v>
      </c>
      <c r="P221" s="13">
        <f t="shared" si="451"/>
        <v>6.1015028414448488E-2</v>
      </c>
      <c r="Q221" s="13">
        <f t="shared" si="452"/>
        <v>0.16233474929954969</v>
      </c>
      <c r="R221" s="13">
        <f t="shared" si="453"/>
        <v>5.7332667658641038E-3</v>
      </c>
      <c r="S221" s="13">
        <f t="shared" si="454"/>
        <v>1.7458984501878768E-2</v>
      </c>
      <c r="T221" s="13">
        <f t="shared" si="455"/>
        <v>7.5288775685851253E-2</v>
      </c>
      <c r="U221" s="13">
        <f t="shared" si="456"/>
        <v>1.4148994000306732E-2</v>
      </c>
      <c r="V221" s="13">
        <f t="shared" si="457"/>
        <v>2.2203356033413777E-3</v>
      </c>
      <c r="W221" s="13">
        <f t="shared" si="458"/>
        <v>0.13354070129536044</v>
      </c>
      <c r="X221" s="13">
        <f t="shared" si="459"/>
        <v>6.1934465344848671E-2</v>
      </c>
      <c r="Y221" s="13">
        <f t="shared" si="460"/>
        <v>1.4362205531136931E-2</v>
      </c>
      <c r="Z221" s="13">
        <f t="shared" si="461"/>
        <v>8.8633854292810967E-4</v>
      </c>
      <c r="AA221" s="13">
        <f t="shared" si="462"/>
        <v>2.1873740117586029E-3</v>
      </c>
      <c r="AB221" s="13">
        <f t="shared" si="463"/>
        <v>2.6990843992355878E-3</v>
      </c>
      <c r="AC221" s="13">
        <f t="shared" si="464"/>
        <v>1.5883301989304307E-4</v>
      </c>
      <c r="AD221" s="13">
        <f t="shared" si="465"/>
        <v>8.2390487770196794E-2</v>
      </c>
      <c r="AE221" s="13">
        <f t="shared" si="466"/>
        <v>3.8211652028561846E-2</v>
      </c>
      <c r="AF221" s="13">
        <f t="shared" si="467"/>
        <v>8.8610371795860964E-3</v>
      </c>
      <c r="AG221" s="13">
        <f t="shared" si="468"/>
        <v>1.3698784834761531E-3</v>
      </c>
      <c r="AH221" s="13">
        <f t="shared" si="469"/>
        <v>1.0276811346334425E-4</v>
      </c>
      <c r="AI221" s="13">
        <f t="shared" si="470"/>
        <v>2.5361900644030929E-4</v>
      </c>
      <c r="AJ221" s="13">
        <f t="shared" si="471"/>
        <v>3.1295018590913665E-4</v>
      </c>
      <c r="AK221" s="13">
        <f t="shared" si="472"/>
        <v>2.5744079734711157E-4</v>
      </c>
      <c r="AL221" s="13">
        <f t="shared" si="473"/>
        <v>7.2718169402148707E-6</v>
      </c>
      <c r="AM221" s="13">
        <f t="shared" si="474"/>
        <v>4.0665908800326361E-2</v>
      </c>
      <c r="AN221" s="13">
        <f t="shared" si="475"/>
        <v>1.8860327187738783E-2</v>
      </c>
      <c r="AO221" s="13">
        <f t="shared" si="476"/>
        <v>4.3735889854956819E-3</v>
      </c>
      <c r="AP221" s="13">
        <f t="shared" si="477"/>
        <v>6.7613816818210069E-4</v>
      </c>
      <c r="AQ221" s="13">
        <f t="shared" si="478"/>
        <v>7.8396053673897127E-5</v>
      </c>
      <c r="AR221" s="13">
        <f t="shared" si="479"/>
        <v>9.5325067190913518E-6</v>
      </c>
      <c r="AS221" s="13">
        <f t="shared" si="480"/>
        <v>2.3525048787081697E-5</v>
      </c>
      <c r="AT221" s="13">
        <f t="shared" si="481"/>
        <v>2.902845687620599E-5</v>
      </c>
      <c r="AU221" s="13">
        <f t="shared" si="482"/>
        <v>2.3879548312958947E-5</v>
      </c>
      <c r="AV221" s="13">
        <f t="shared" si="483"/>
        <v>1.4732943695459102E-5</v>
      </c>
      <c r="AW221" s="13">
        <f t="shared" si="484"/>
        <v>2.3119721040480017E-7</v>
      </c>
      <c r="AX221" s="13">
        <f t="shared" si="485"/>
        <v>1.6726406402328482E-2</v>
      </c>
      <c r="AY221" s="13">
        <f t="shared" si="486"/>
        <v>7.7574928663704697E-3</v>
      </c>
      <c r="AZ221" s="13">
        <f t="shared" si="487"/>
        <v>1.798912872385166E-3</v>
      </c>
      <c r="BA221" s="13">
        <f t="shared" si="488"/>
        <v>2.781042430569996E-4</v>
      </c>
      <c r="BB221" s="13">
        <f t="shared" si="489"/>
        <v>3.224529569785089E-5</v>
      </c>
      <c r="BC221" s="13">
        <f t="shared" si="490"/>
        <v>2.9909909556575451E-6</v>
      </c>
      <c r="BD221" s="13">
        <f t="shared" si="491"/>
        <v>7.3684240249881575E-7</v>
      </c>
      <c r="BE221" s="13">
        <f t="shared" si="492"/>
        <v>1.8184360082808787E-6</v>
      </c>
      <c r="BF221" s="13">
        <f t="shared" si="493"/>
        <v>2.2438376951425587E-6</v>
      </c>
      <c r="BG221" s="13">
        <f t="shared" si="494"/>
        <v>1.8458380642174289E-6</v>
      </c>
      <c r="BH221" s="13">
        <f t="shared" si="495"/>
        <v>1.1388250696640116E-6</v>
      </c>
      <c r="BI221" s="13">
        <f t="shared" si="496"/>
        <v>5.6209591271814606E-7</v>
      </c>
      <c r="BJ221" s="14">
        <f t="shared" si="497"/>
        <v>0.8011027113938971</v>
      </c>
      <c r="BK221" s="14">
        <f t="shared" si="498"/>
        <v>0.14192622557920237</v>
      </c>
      <c r="BL221" s="14">
        <f t="shared" si="499"/>
        <v>5.0528238243471836E-2</v>
      </c>
      <c r="BM221" s="14">
        <f t="shared" si="500"/>
        <v>0.54801298476142601</v>
      </c>
      <c r="BN221" s="14">
        <f t="shared" si="501"/>
        <v>0.4386732673289136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1.4554</v>
      </c>
      <c r="F222" s="10">
        <f>VLOOKUP(B222,home!$B$2:$E$405,3,FALSE)</f>
        <v>2.0613000000000001</v>
      </c>
      <c r="G222" s="10">
        <f>VLOOKUP(C222,away!$B$2:$E$405,4,FALSE)</f>
        <v>0.7853</v>
      </c>
      <c r="H222" s="10">
        <f>VLOOKUP(A222,away!$A$2:$E$405,3,FALSE)</f>
        <v>1.2321</v>
      </c>
      <c r="I222" s="10">
        <f>VLOOKUP(C222,away!$B$2:$E$405,3,FALSE)</f>
        <v>0.46379999999999999</v>
      </c>
      <c r="J222" s="10">
        <f>VLOOKUP(B222,home!$B$2:$E$405,4,FALSE)</f>
        <v>0.69569999999999999</v>
      </c>
      <c r="K222" s="12">
        <f t="shared" si="446"/>
        <v>2.3559125805060002</v>
      </c>
      <c r="L222" s="12">
        <f t="shared" si="447"/>
        <v>0.39755635968599995</v>
      </c>
      <c r="M222" s="13">
        <f t="shared" si="448"/>
        <v>6.3706483474631773E-2</v>
      </c>
      <c r="N222" s="13">
        <f t="shared" si="449"/>
        <v>0.15008690587768261</v>
      </c>
      <c r="O222" s="13">
        <f t="shared" si="450"/>
        <v>2.5326917658570921E-2</v>
      </c>
      <c r="P222" s="13">
        <f t="shared" si="451"/>
        <v>5.966800393726681E-2</v>
      </c>
      <c r="Q222" s="13">
        <f t="shared" si="452"/>
        <v>0.17679581486322621</v>
      </c>
      <c r="R222" s="13">
        <f t="shared" si="453"/>
        <v>5.0344385932042622E-3</v>
      </c>
      <c r="S222" s="13">
        <f t="shared" si="454"/>
        <v>1.3971382894157875E-2</v>
      </c>
      <c r="T222" s="13">
        <f t="shared" si="455"/>
        <v>7.028630056474422E-2</v>
      </c>
      <c r="U222" s="13">
        <f t="shared" si="456"/>
        <v>1.1860697217514852E-2</v>
      </c>
      <c r="V222" s="13">
        <f t="shared" si="457"/>
        <v>1.4539677109240395E-3</v>
      </c>
      <c r="W222" s="13">
        <f t="shared" si="458"/>
        <v>0.1388384948056948</v>
      </c>
      <c r="X222" s="13">
        <f t="shared" si="459"/>
        <v>5.519612657923563E-2</v>
      </c>
      <c r="Y222" s="13">
        <f t="shared" si="460"/>
        <v>1.0971785575804291E-2</v>
      </c>
      <c r="Z222" s="13">
        <f t="shared" si="461"/>
        <v>6.6715769339233133E-4</v>
      </c>
      <c r="AA222" s="13">
        <f t="shared" si="462"/>
        <v>1.5717652030443582E-3</v>
      </c>
      <c r="AB222" s="13">
        <f t="shared" si="463"/>
        <v>1.8514707077268858E-3</v>
      </c>
      <c r="AC222" s="13">
        <f t="shared" si="464"/>
        <v>8.5112364519598663E-5</v>
      </c>
      <c r="AD222" s="13">
        <f t="shared" si="465"/>
        <v>8.1772839142813344E-2</v>
      </c>
      <c r="AE222" s="13">
        <f t="shared" si="466"/>
        <v>3.2509312250805722E-2</v>
      </c>
      <c r="AF222" s="13">
        <f t="shared" si="467"/>
        <v>6.4621419171629006E-3</v>
      </c>
      <c r="AG222" s="13">
        <f t="shared" si="468"/>
        <v>8.5635520545386415E-4</v>
      </c>
      <c r="AH222" s="13">
        <f t="shared" si="469"/>
        <v>6.6308195980390908E-5</v>
      </c>
      <c r="AI222" s="13">
        <f t="shared" si="470"/>
        <v>1.5621631310086033E-4</v>
      </c>
      <c r="AJ222" s="13">
        <f t="shared" si="471"/>
        <v>1.840159886572906E-4</v>
      </c>
      <c r="AK222" s="13">
        <f t="shared" si="472"/>
        <v>1.4450852756398678E-4</v>
      </c>
      <c r="AL222" s="13">
        <f t="shared" si="473"/>
        <v>3.1886769598813446E-6</v>
      </c>
      <c r="AM222" s="13">
        <f t="shared" si="474"/>
        <v>3.8529932096049477E-2</v>
      </c>
      <c r="AN222" s="13">
        <f t="shared" si="475"/>
        <v>1.5317819543054199E-2</v>
      </c>
      <c r="AO222" s="13">
        <f t="shared" si="476"/>
        <v>3.0448482879318469E-3</v>
      </c>
      <c r="AP222" s="13">
        <f t="shared" si="477"/>
        <v>4.0349960038211163E-4</v>
      </c>
      <c r="AQ222" s="13">
        <f t="shared" si="478"/>
        <v>4.0103458065666986E-5</v>
      </c>
      <c r="AR222" s="13">
        <f t="shared" si="479"/>
        <v>5.2722490022620133E-6</v>
      </c>
      <c r="AS222" s="13">
        <f t="shared" si="480"/>
        <v>1.2420957751989285E-5</v>
      </c>
      <c r="AT222" s="13">
        <f t="shared" si="481"/>
        <v>1.4631345314922543E-5</v>
      </c>
      <c r="AU222" s="13">
        <f t="shared" si="482"/>
        <v>1.1490056832384515E-5</v>
      </c>
      <c r="AV222" s="13">
        <f t="shared" si="483"/>
        <v>6.7673923605359025E-6</v>
      </c>
      <c r="AW222" s="13">
        <f t="shared" si="484"/>
        <v>8.2959456758098308E-8</v>
      </c>
      <c r="AX222" s="13">
        <f t="shared" si="485"/>
        <v>1.5128858625187466E-2</v>
      </c>
      <c r="AY222" s="13">
        <f t="shared" si="486"/>
        <v>6.0145739612336713E-3</v>
      </c>
      <c r="AZ222" s="13">
        <f t="shared" si="487"/>
        <v>1.1955660645451313E-3</v>
      </c>
      <c r="BA222" s="13">
        <f t="shared" si="488"/>
        <v>1.584349641282266E-4</v>
      </c>
      <c r="BB222" s="13">
        <f t="shared" si="489"/>
        <v>1.5746706896449933E-5</v>
      </c>
      <c r="BC222" s="13">
        <f t="shared" si="490"/>
        <v>1.2520406941590133E-6</v>
      </c>
      <c r="BD222" s="13">
        <f t="shared" si="491"/>
        <v>3.4933602011623864E-7</v>
      </c>
      <c r="BE222" s="13">
        <f t="shared" si="492"/>
        <v>8.2300512461574377E-7</v>
      </c>
      <c r="BF222" s="13">
        <f t="shared" si="493"/>
        <v>9.6946406345156975E-7</v>
      </c>
      <c r="BG222" s="13">
        <f t="shared" si="494"/>
        <v>7.6132419447800685E-7</v>
      </c>
      <c r="BH222" s="13">
        <f t="shared" si="495"/>
        <v>4.4840331190358337E-7</v>
      </c>
      <c r="BI222" s="13">
        <f t="shared" si="496"/>
        <v>2.1127980073084151E-7</v>
      </c>
      <c r="BJ222" s="14">
        <f t="shared" si="497"/>
        <v>0.80362671213079195</v>
      </c>
      <c r="BK222" s="14">
        <f t="shared" si="498"/>
        <v>0.14490271301969365</v>
      </c>
      <c r="BL222" s="14">
        <f t="shared" si="499"/>
        <v>4.6250483219141193E-2</v>
      </c>
      <c r="BM222" s="14">
        <f t="shared" si="500"/>
        <v>0.50881401065665965</v>
      </c>
      <c r="BN222" s="14">
        <f t="shared" si="501"/>
        <v>0.48061856440458256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1.2726999999999999</v>
      </c>
      <c r="F223" s="10">
        <f>VLOOKUP(B223,home!$B$2:$E$405,3,FALSE)</f>
        <v>0.78569999999999995</v>
      </c>
      <c r="G223" s="10">
        <f>VLOOKUP(C223,away!$B$2:$E$405,4,FALSE)</f>
        <v>1.0476000000000001</v>
      </c>
      <c r="H223" s="10">
        <f>VLOOKUP(A223,away!$A$2:$E$405,3,FALSE)</f>
        <v>0.89510000000000001</v>
      </c>
      <c r="I223" s="10">
        <f>VLOOKUP(C223,away!$B$2:$E$405,3,FALSE)</f>
        <v>1.4896</v>
      </c>
      <c r="J223" s="10">
        <f>VLOOKUP(B223,home!$B$2:$E$405,4,FALSE)</f>
        <v>0.93100000000000005</v>
      </c>
      <c r="K223" s="12">
        <f t="shared" si="446"/>
        <v>1.0475585045639999</v>
      </c>
      <c r="L223" s="12">
        <f t="shared" si="447"/>
        <v>1.2413404337600003</v>
      </c>
      <c r="M223" s="13">
        <f t="shared" si="448"/>
        <v>0.10137802388116028</v>
      </c>
      <c r="N223" s="13">
        <f t="shared" si="449"/>
        <v>0.10619941109260174</v>
      </c>
      <c r="O223" s="13">
        <f t="shared" si="450"/>
        <v>0.12584464013837116</v>
      </c>
      <c r="P223" s="13">
        <f t="shared" si="451"/>
        <v>0.1318296230307468</v>
      </c>
      <c r="Q223" s="13">
        <f t="shared" si="452"/>
        <v>5.5625048134871666E-2</v>
      </c>
      <c r="R223" s="13">
        <f t="shared" si="453"/>
        <v>7.8108020087868421E-2</v>
      </c>
      <c r="S223" s="13">
        <f t="shared" si="454"/>
        <v>4.2857043477197015E-2</v>
      </c>
      <c r="T223" s="13">
        <f t="shared" si="455"/>
        <v>6.9049621379662474E-2</v>
      </c>
      <c r="U223" s="13">
        <f t="shared" si="456"/>
        <v>8.1822720717702302E-2</v>
      </c>
      <c r="V223" s="13">
        <f t="shared" si="457"/>
        <v>6.192255776408793E-3</v>
      </c>
      <c r="W223" s="13">
        <f t="shared" si="458"/>
        <v>1.9423497413488894E-2</v>
      </c>
      <c r="X223" s="13">
        <f t="shared" si="459"/>
        <v>2.4111172704396545E-2</v>
      </c>
      <c r="Y223" s="13">
        <f t="shared" si="460"/>
        <v>1.4965086791668946E-2</v>
      </c>
      <c r="Z223" s="13">
        <f t="shared" si="461"/>
        <v>3.2319547845336465E-2</v>
      </c>
      <c r="AA223" s="13">
        <f t="shared" si="462"/>
        <v>3.3856617209045307E-2</v>
      </c>
      <c r="AB223" s="13">
        <f t="shared" si="463"/>
        <v>1.7733393646551642E-2</v>
      </c>
      <c r="AC223" s="13">
        <f t="shared" si="464"/>
        <v>5.0326658176360793E-4</v>
      </c>
      <c r="AD223" s="13">
        <f t="shared" si="465"/>
        <v>5.0868124759692844E-3</v>
      </c>
      <c r="AE223" s="13">
        <f t="shared" si="466"/>
        <v>6.3144660053754921E-3</v>
      </c>
      <c r="AF223" s="13">
        <f t="shared" si="467"/>
        <v>3.9192009850377955E-3</v>
      </c>
      <c r="AG223" s="13">
        <f t="shared" si="468"/>
        <v>1.6216875502531457E-3</v>
      </c>
      <c r="AH223" s="13">
        <f t="shared" si="469"/>
        <v>1.0029890385314259E-2</v>
      </c>
      <c r="AI223" s="13">
        <f t="shared" si="470"/>
        <v>1.0506896972980646E-2</v>
      </c>
      <c r="AJ223" s="13">
        <f t="shared" si="471"/>
        <v>5.5032946403118111E-3</v>
      </c>
      <c r="AK223" s="13">
        <f t="shared" si="472"/>
        <v>1.921674367860039E-3</v>
      </c>
      <c r="AL223" s="13">
        <f t="shared" si="473"/>
        <v>2.6177446045167324E-5</v>
      </c>
      <c r="AM223" s="13">
        <f t="shared" si="474"/>
        <v>1.0657467340647769E-3</v>
      </c>
      <c r="AN223" s="13">
        <f t="shared" si="475"/>
        <v>1.3229545131422736E-3</v>
      </c>
      <c r="AO223" s="13">
        <f t="shared" si="476"/>
        <v>8.2111846459439011E-4</v>
      </c>
      <c r="AP223" s="13">
        <f t="shared" si="477"/>
        <v>3.3976251700264855E-4</v>
      </c>
      <c r="AQ223" s="13">
        <f t="shared" si="478"/>
        <v>1.0544023755786427E-4</v>
      </c>
      <c r="AR223" s="13">
        <f t="shared" si="479"/>
        <v>2.4901016962942499E-3</v>
      </c>
      <c r="AS223" s="13">
        <f t="shared" si="480"/>
        <v>2.6085272091822841E-3</v>
      </c>
      <c r="AT223" s="13">
        <f t="shared" si="481"/>
        <v>1.3662924311827486E-3</v>
      </c>
      <c r="AU223" s="13">
        <f t="shared" si="482"/>
        <v>4.7709041866897075E-4</v>
      </c>
      <c r="AV223" s="13">
        <f t="shared" si="483"/>
        <v>1.2494503138066985E-4</v>
      </c>
      <c r="AW223" s="13">
        <f t="shared" si="484"/>
        <v>9.4557060131238403E-7</v>
      </c>
      <c r="AX223" s="13">
        <f t="shared" si="485"/>
        <v>1.8607200916347734E-4</v>
      </c>
      <c r="AY223" s="13">
        <f t="shared" si="486"/>
        <v>2.3097870856558566E-4</v>
      </c>
      <c r="AZ223" s="13">
        <f t="shared" si="487"/>
        <v>1.4336160514006444E-4</v>
      </c>
      <c r="BA223" s="13">
        <f t="shared" si="488"/>
        <v>5.9320185703032488E-5</v>
      </c>
      <c r="BB223" s="13">
        <f t="shared" si="489"/>
        <v>1.8409136262831523E-5</v>
      </c>
      <c r="BC223" s="13">
        <f t="shared" si="490"/>
        <v>4.5704010387300442E-6</v>
      </c>
      <c r="BD223" s="13">
        <f t="shared" si="491"/>
        <v>5.1517731996406915E-4</v>
      </c>
      <c r="BE223" s="13">
        <f t="shared" si="492"/>
        <v>5.3967838288684954E-4</v>
      </c>
      <c r="BF223" s="13">
        <f t="shared" si="493"/>
        <v>2.8267233986123289E-4</v>
      </c>
      <c r="BG223" s="13">
        <f t="shared" si="494"/>
        <v>9.8705271208879977E-5</v>
      </c>
      <c r="BH223" s="13">
        <f t="shared" si="495"/>
        <v>2.5849886575039575E-5</v>
      </c>
      <c r="BI223" s="13">
        <f t="shared" si="496"/>
        <v>5.4158537047394978E-6</v>
      </c>
      <c r="BJ223" s="14">
        <f t="shared" si="497"/>
        <v>0.31061373904556172</v>
      </c>
      <c r="BK223" s="14">
        <f t="shared" si="498"/>
        <v>0.28301736890188722</v>
      </c>
      <c r="BL223" s="14">
        <f t="shared" si="499"/>
        <v>0.37386160400691537</v>
      </c>
      <c r="BM223" s="14">
        <f t="shared" si="500"/>
        <v>0.40059746029611643</v>
      </c>
      <c r="BN223" s="14">
        <f t="shared" si="501"/>
        <v>0.59898476636562004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1.1616</v>
      </c>
      <c r="F224" s="10">
        <f>VLOOKUP(B224,home!$B$2:$E$405,3,FALSE)</f>
        <v>0.1565</v>
      </c>
      <c r="G224" s="10">
        <f>VLOOKUP(C224,away!$B$2:$E$405,4,FALSE)</f>
        <v>0.77480000000000004</v>
      </c>
      <c r="H224" s="10">
        <f>VLOOKUP(A224,away!$A$2:$E$405,3,FALSE)</f>
        <v>1.0606</v>
      </c>
      <c r="I224" s="10">
        <f>VLOOKUP(C224,away!$B$2:$E$405,3,FALSE)</f>
        <v>1.5085999999999999</v>
      </c>
      <c r="J224" s="10">
        <f>VLOOKUP(B224,home!$B$2:$E$405,4,FALSE)</f>
        <v>0.77139999999999997</v>
      </c>
      <c r="K224" s="12">
        <f t="shared" si="446"/>
        <v>0.14085120192</v>
      </c>
      <c r="L224" s="12">
        <f t="shared" si="447"/>
        <v>1.2342563228239998</v>
      </c>
      <c r="M224" s="13">
        <f t="shared" si="448"/>
        <v>0.25281241075349359</v>
      </c>
      <c r="N224" s="13">
        <f t="shared" si="449"/>
        <v>3.5608931914922301E-2</v>
      </c>
      <c r="O224" s="13">
        <f t="shared" si="450"/>
        <v>0.31203531646087762</v>
      </c>
      <c r="P224" s="13">
        <f t="shared" si="451"/>
        <v>4.3950549365002166E-2</v>
      </c>
      <c r="Q224" s="13">
        <f t="shared" si="452"/>
        <v>2.5077804296521266E-3</v>
      </c>
      <c r="R224" s="13">
        <f t="shared" si="453"/>
        <v>0.19256578114311301</v>
      </c>
      <c r="S224" s="13">
        <f t="shared" si="454"/>
        <v>1.9101621472303451E-3</v>
      </c>
      <c r="T224" s="13">
        <f t="shared" si="455"/>
        <v>3.0952438515524238E-3</v>
      </c>
      <c r="U224" s="13">
        <f t="shared" si="456"/>
        <v>2.7123121722671135E-2</v>
      </c>
      <c r="V224" s="13">
        <f t="shared" si="457"/>
        <v>3.6897219781255332E-5</v>
      </c>
      <c r="W224" s="13">
        <f t="shared" si="458"/>
        <v>1.1774129588931874E-4</v>
      </c>
      <c r="X224" s="13">
        <f t="shared" si="459"/>
        <v>1.4532293890888307E-4</v>
      </c>
      <c r="Y224" s="13">
        <f t="shared" si="460"/>
        <v>8.9682878099827415E-5</v>
      </c>
      <c r="Z224" s="13">
        <f t="shared" si="461"/>
        <v>7.9225177645143252E-2</v>
      </c>
      <c r="AA224" s="13">
        <f t="shared" si="462"/>
        <v>1.115896149364394E-2</v>
      </c>
      <c r="AB224" s="13">
        <f t="shared" si="463"/>
        <v>7.8587656927937377E-4</v>
      </c>
      <c r="AC224" s="13">
        <f t="shared" si="464"/>
        <v>4.009032513955082E-7</v>
      </c>
      <c r="AD224" s="13">
        <f t="shared" si="465"/>
        <v>4.1460007604072246E-6</v>
      </c>
      <c r="AE224" s="13">
        <f t="shared" si="466"/>
        <v>5.1172276529657275E-6</v>
      </c>
      <c r="AF224" s="13">
        <f t="shared" si="467"/>
        <v>3.1579852930013836E-6</v>
      </c>
      <c r="AG224" s="13">
        <f t="shared" si="468"/>
        <v>1.299254438424053E-6</v>
      </c>
      <c r="AH224" s="13">
        <f t="shared" si="469"/>
        <v>2.4446044108843167E-2</v>
      </c>
      <c r="AI224" s="13">
        <f t="shared" si="470"/>
        <v>3.4432546949198953E-3</v>
      </c>
      <c r="AJ224" s="13">
        <f t="shared" si="471"/>
        <v>2.4249328114807507E-4</v>
      </c>
      <c r="AK224" s="13">
        <f t="shared" si="472"/>
        <v>1.138515670241029E-5</v>
      </c>
      <c r="AL224" s="13">
        <f t="shared" si="473"/>
        <v>2.7878248680170363E-9</v>
      </c>
      <c r="AM224" s="13">
        <f t="shared" si="474"/>
        <v>1.1679383805291841E-7</v>
      </c>
      <c r="AN224" s="13">
        <f t="shared" si="475"/>
        <v>1.4415353308369679E-7</v>
      </c>
      <c r="AO224" s="13">
        <f t="shared" si="476"/>
        <v>8.8961204832985737E-8</v>
      </c>
      <c r="AP224" s="13">
        <f t="shared" si="477"/>
        <v>3.660030985038453E-8</v>
      </c>
      <c r="AQ224" s="13">
        <f t="shared" si="478"/>
        <v>1.129354096253866E-8</v>
      </c>
      <c r="AR224" s="13">
        <f t="shared" si="479"/>
        <v>6.0345369018748153E-3</v>
      </c>
      <c r="AS224" s="13">
        <f t="shared" si="480"/>
        <v>8.4997177565966067E-4</v>
      </c>
      <c r="AT224" s="13">
        <f t="shared" si="481"/>
        <v>5.9859773099869899E-5</v>
      </c>
      <c r="AU224" s="13">
        <f t="shared" si="482"/>
        <v>2.8104403292583881E-6</v>
      </c>
      <c r="AV224" s="13">
        <f t="shared" si="483"/>
        <v>9.8963474575121114E-8</v>
      </c>
      <c r="AW224" s="13">
        <f t="shared" si="484"/>
        <v>1.346259884481804E-11</v>
      </c>
      <c r="AX224" s="13">
        <f t="shared" si="485"/>
        <v>2.741758744433897E-9</v>
      </c>
      <c r="AY224" s="13">
        <f t="shared" si="486"/>
        <v>3.3840330659755279E-9</v>
      </c>
      <c r="AZ224" s="13">
        <f t="shared" si="487"/>
        <v>2.0883821041628911E-9</v>
      </c>
      <c r="BA224" s="13">
        <f t="shared" si="488"/>
        <v>8.591996055118457E-10</v>
      </c>
      <c r="BB224" s="13">
        <f t="shared" si="489"/>
        <v>2.6511813641772049E-10</v>
      </c>
      <c r="BC224" s="13">
        <f t="shared" si="490"/>
        <v>6.5444747233777451E-11</v>
      </c>
      <c r="BD224" s="13">
        <f t="shared" si="491"/>
        <v>1.2413608877422893E-3</v>
      </c>
      <c r="BE224" s="13">
        <f t="shared" si="492"/>
        <v>1.7484717305497964E-4</v>
      </c>
      <c r="BF224" s="13">
        <f t="shared" si="493"/>
        <v>1.231371723855406E-5</v>
      </c>
      <c r="BG224" s="13">
        <f t="shared" si="494"/>
        <v>5.7813395771778785E-7</v>
      </c>
      <c r="BH224" s="13">
        <f t="shared" si="495"/>
        <v>2.0357715703829217E-8</v>
      </c>
      <c r="BI224" s="13">
        <f t="shared" si="496"/>
        <v>5.7348174504600126E-10</v>
      </c>
      <c r="BJ224" s="14">
        <f t="shared" si="497"/>
        <v>4.1578830983532877E-2</v>
      </c>
      <c r="BK224" s="14">
        <f t="shared" si="498"/>
        <v>0.29871042656061658</v>
      </c>
      <c r="BL224" s="14">
        <f t="shared" si="499"/>
        <v>0.58018863332882786</v>
      </c>
      <c r="BM224" s="14">
        <f t="shared" si="500"/>
        <v>0.16022229508048927</v>
      </c>
      <c r="BN224" s="14">
        <f t="shared" si="501"/>
        <v>0.83948077006706079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1.4554</v>
      </c>
      <c r="F225" s="10">
        <f>VLOOKUP(B225,home!$B$2:$E$405,3,FALSE)</f>
        <v>0.68710000000000004</v>
      </c>
      <c r="G225" s="10">
        <f>VLOOKUP(C225,away!$B$2:$E$405,4,FALSE)</f>
        <v>0.98160000000000003</v>
      </c>
      <c r="H225" s="10">
        <f>VLOOKUP(A225,away!$A$2:$E$405,3,FALSE)</f>
        <v>1.2321</v>
      </c>
      <c r="I225" s="10">
        <f>VLOOKUP(C225,away!$B$2:$E$405,3,FALSE)</f>
        <v>0.2319</v>
      </c>
      <c r="J225" s="10">
        <f>VLOOKUP(B225,home!$B$2:$E$405,4,FALSE)</f>
        <v>1.1595</v>
      </c>
      <c r="K225" s="12">
        <f t="shared" si="446"/>
        <v>0.98160524174400021</v>
      </c>
      <c r="L225" s="12">
        <f t="shared" si="447"/>
        <v>0.33129696640499995</v>
      </c>
      <c r="M225" s="13">
        <f t="shared" si="448"/>
        <v>0.26903811764162311</v>
      </c>
      <c r="N225" s="13">
        <f t="shared" si="449"/>
        <v>0.26408922650595623</v>
      </c>
      <c r="O225" s="13">
        <f t="shared" si="450"/>
        <v>8.9131512221981221E-2</v>
      </c>
      <c r="P225" s="13">
        <f t="shared" si="451"/>
        <v>8.7491959601666183E-2</v>
      </c>
      <c r="Q225" s="13">
        <f t="shared" si="452"/>
        <v>0.12961568451318259</v>
      </c>
      <c r="R225" s="13">
        <f t="shared" si="453"/>
        <v>1.4764499805116276E-2</v>
      </c>
      <c r="S225" s="13">
        <f t="shared" si="454"/>
        <v>7.1131584085943125E-3</v>
      </c>
      <c r="T225" s="13">
        <f t="shared" si="455"/>
        <v>4.294128307772492E-2</v>
      </c>
      <c r="U225" s="13">
        <f t="shared" si="456"/>
        <v>1.4492910400430407E-2</v>
      </c>
      <c r="V225" s="13">
        <f t="shared" si="457"/>
        <v>2.5702436747642918E-4</v>
      </c>
      <c r="W225" s="13">
        <f t="shared" si="458"/>
        <v>4.2410478443458889E-2</v>
      </c>
      <c r="X225" s="13">
        <f t="shared" si="459"/>
        <v>1.4050462852102572E-2</v>
      </c>
      <c r="Y225" s="13">
        <f t="shared" si="460"/>
        <v>2.3274378597438628E-3</v>
      </c>
      <c r="Z225" s="13">
        <f t="shared" si="461"/>
        <v>1.6304779986407454E-3</v>
      </c>
      <c r="AA225" s="13">
        <f t="shared" si="462"/>
        <v>1.6004857500140225E-3</v>
      </c>
      <c r="AB225" s="13">
        <f t="shared" si="463"/>
        <v>7.8552260077517102E-4</v>
      </c>
      <c r="AC225" s="13">
        <f t="shared" si="464"/>
        <v>5.2240658714591732E-6</v>
      </c>
      <c r="AD225" s="13">
        <f t="shared" si="465"/>
        <v>1.0407586986242541E-2</v>
      </c>
      <c r="AE225" s="13">
        <f t="shared" si="466"/>
        <v>3.4480019961383094E-3</v>
      </c>
      <c r="AF225" s="13">
        <f t="shared" si="467"/>
        <v>5.7115630073950303E-4</v>
      </c>
      <c r="AG225" s="13">
        <f t="shared" si="468"/>
        <v>6.3074116592699741E-5</v>
      </c>
      <c r="AH225" s="13">
        <f t="shared" si="469"/>
        <v>1.3504310368494361E-4</v>
      </c>
      <c r="AI225" s="13">
        <f t="shared" si="470"/>
        <v>1.3255901843851916E-4</v>
      </c>
      <c r="AJ225" s="13">
        <f t="shared" si="471"/>
        <v>6.5060313669844998E-5</v>
      </c>
      <c r="AK225" s="13">
        <f t="shared" si="472"/>
        <v>2.1287848309276226E-5</v>
      </c>
      <c r="AL225" s="13">
        <f t="shared" si="473"/>
        <v>6.7955242058448959E-8</v>
      </c>
      <c r="AM225" s="13">
        <f t="shared" si="474"/>
        <v>2.0432283879204646E-3</v>
      </c>
      <c r="AN225" s="13">
        <f t="shared" si="475"/>
        <v>6.7691536659062834E-4</v>
      </c>
      <c r="AO225" s="13">
        <f t="shared" si="476"/>
        <v>1.1213000373220179E-4</v>
      </c>
      <c r="AP225" s="13">
        <f t="shared" si="477"/>
        <v>1.238277669315326E-5</v>
      </c>
      <c r="AQ225" s="13">
        <f t="shared" si="478"/>
        <v>1.025594088528053E-6</v>
      </c>
      <c r="AR225" s="13">
        <f t="shared" si="479"/>
        <v>8.9478741169475368E-6</v>
      </c>
      <c r="AS225" s="13">
        <f t="shared" si="480"/>
        <v>8.7832801356611692E-6</v>
      </c>
      <c r="AT225" s="13">
        <f t="shared" si="481"/>
        <v>4.3108569104354785E-6</v>
      </c>
      <c r="AU225" s="13">
        <f t="shared" si="482"/>
        <v>1.4105199132306041E-6</v>
      </c>
      <c r="AV225" s="13">
        <f t="shared" si="483"/>
        <v>3.4614343510286323E-7</v>
      </c>
      <c r="AW225" s="13">
        <f t="shared" si="484"/>
        <v>6.138677119040885E-10</v>
      </c>
      <c r="AX225" s="13">
        <f t="shared" si="485"/>
        <v>3.3427394927714512E-4</v>
      </c>
      <c r="AY225" s="13">
        <f t="shared" si="486"/>
        <v>1.1074394534373699E-4</v>
      </c>
      <c r="AZ225" s="13">
        <f t="shared" si="487"/>
        <v>1.8344566570050589E-5</v>
      </c>
      <c r="BA225" s="13">
        <f t="shared" si="488"/>
        <v>2.0258330848907787E-6</v>
      </c>
      <c r="BB225" s="13">
        <f t="shared" si="489"/>
        <v>1.6778808886679941E-7</v>
      </c>
      <c r="BC225" s="13">
        <f t="shared" si="490"/>
        <v>1.1117536968092636E-8</v>
      </c>
      <c r="BD225" s="13">
        <f t="shared" si="491"/>
        <v>4.9406725845308945E-7</v>
      </c>
      <c r="BE225" s="13">
        <f t="shared" si="492"/>
        <v>4.8497901067164027E-7</v>
      </c>
      <c r="BF225" s="13">
        <f t="shared" si="493"/>
        <v>2.3802896950555078E-7</v>
      </c>
      <c r="BG225" s="13">
        <f t="shared" si="494"/>
        <v>7.7883494717857142E-8</v>
      </c>
      <c r="BH225" s="13">
        <f t="shared" si="495"/>
        <v>1.9112711665097428E-8</v>
      </c>
      <c r="BI225" s="13">
        <f t="shared" si="496"/>
        <v>3.7522275908802676E-9</v>
      </c>
      <c r="BJ225" s="14">
        <f t="shared" si="497"/>
        <v>0.51323564198080862</v>
      </c>
      <c r="BK225" s="14">
        <f t="shared" si="498"/>
        <v>0.36401629598581725</v>
      </c>
      <c r="BL225" s="14">
        <f t="shared" si="499"/>
        <v>0.12115399756060367</v>
      </c>
      <c r="BM225" s="14">
        <f t="shared" si="500"/>
        <v>0.14579466990486881</v>
      </c>
      <c r="BN225" s="14">
        <f t="shared" si="501"/>
        <v>0.85413100028952571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1.4554</v>
      </c>
      <c r="F226" s="10">
        <f>VLOOKUP(B226,home!$B$2:$E$405,3,FALSE)</f>
        <v>0.7853</v>
      </c>
      <c r="G226" s="10">
        <f>VLOOKUP(C226,away!$B$2:$E$405,4,FALSE)</f>
        <v>0.88339999999999996</v>
      </c>
      <c r="H226" s="10">
        <f>VLOOKUP(A226,away!$A$2:$E$405,3,FALSE)</f>
        <v>1.2321</v>
      </c>
      <c r="I226" s="10">
        <f>VLOOKUP(C226,away!$B$2:$E$405,3,FALSE)</f>
        <v>1.3914</v>
      </c>
      <c r="J226" s="10">
        <f>VLOOKUP(B226,home!$B$2:$E$405,4,FALSE)</f>
        <v>0.69569999999999999</v>
      </c>
      <c r="K226" s="12">
        <f t="shared" si="446"/>
        <v>1.009660492708</v>
      </c>
      <c r="L226" s="12">
        <f t="shared" si="447"/>
        <v>1.1926690790579999</v>
      </c>
      <c r="M226" s="13">
        <f t="shared" si="448"/>
        <v>0.11054533487878193</v>
      </c>
      <c r="N226" s="13">
        <f t="shared" si="449"/>
        <v>0.11161325728028182</v>
      </c>
      <c r="O226" s="13">
        <f t="shared" si="450"/>
        <v>0.13184400274403504</v>
      </c>
      <c r="P226" s="13">
        <f t="shared" si="451"/>
        <v>0.13311768077113734</v>
      </c>
      <c r="Q226" s="13">
        <f t="shared" si="452"/>
        <v>5.6345748169177048E-2</v>
      </c>
      <c r="R226" s="13">
        <f t="shared" si="453"/>
        <v>7.8623132666024373E-2</v>
      </c>
      <c r="S226" s="13">
        <f t="shared" si="454"/>
        <v>4.0074773289432736E-2</v>
      </c>
      <c r="T226" s="13">
        <f t="shared" si="455"/>
        <v>6.720183157776638E-2</v>
      </c>
      <c r="U226" s="13">
        <f t="shared" si="456"/>
        <v>7.9382670865824609E-2</v>
      </c>
      <c r="V226" s="13">
        <f t="shared" si="457"/>
        <v>5.3619639234367905E-3</v>
      </c>
      <c r="W226" s="13">
        <f t="shared" si="458"/>
        <v>1.8963358619497397E-2</v>
      </c>
      <c r="X226" s="13">
        <f t="shared" si="459"/>
        <v>2.2617011460562549E-2</v>
      </c>
      <c r="Y226" s="13">
        <f t="shared" si="460"/>
        <v>1.3487305114856685E-2</v>
      </c>
      <c r="Z226" s="13">
        <f t="shared" si="461"/>
        <v>3.1257126409814075E-2</v>
      </c>
      <c r="AA226" s="13">
        <f t="shared" si="462"/>
        <v>3.1559085651569112E-2</v>
      </c>
      <c r="AB226" s="13">
        <f t="shared" si="463"/>
        <v>1.5931980984188621E-2</v>
      </c>
      <c r="AC226" s="13">
        <f t="shared" si="464"/>
        <v>4.0355174341430726E-4</v>
      </c>
      <c r="AD226" s="13">
        <f t="shared" si="465"/>
        <v>4.7866385017900593E-3</v>
      </c>
      <c r="AE226" s="13">
        <f t="shared" si="466"/>
        <v>5.7088757337135148E-3</v>
      </c>
      <c r="AF226" s="13">
        <f t="shared" si="467"/>
        <v>3.4043997818923315E-3</v>
      </c>
      <c r="AG226" s="13">
        <f t="shared" si="468"/>
        <v>1.3534407842049274E-3</v>
      </c>
      <c r="AH226" s="13">
        <f t="shared" si="469"/>
        <v>9.3198520422981164E-3</v>
      </c>
      <c r="AI226" s="13">
        <f t="shared" si="470"/>
        <v>9.4098864049923757E-3</v>
      </c>
      <c r="AJ226" s="13">
        <f t="shared" si="471"/>
        <v>4.7503952719954558E-3</v>
      </c>
      <c r="AK226" s="13">
        <f t="shared" si="472"/>
        <v>1.5987621436268954E-3</v>
      </c>
      <c r="AL226" s="13">
        <f t="shared" si="473"/>
        <v>1.9438132676830893E-5</v>
      </c>
      <c r="AM226" s="13">
        <f t="shared" si="474"/>
        <v>9.6657595762648723E-4</v>
      </c>
      <c r="AN226" s="13">
        <f t="shared" si="475"/>
        <v>1.1528052572219868E-3</v>
      </c>
      <c r="AO226" s="13">
        <f t="shared" si="476"/>
        <v>6.8745759223208405E-4</v>
      </c>
      <c r="AP226" s="13">
        <f t="shared" si="477"/>
        <v>2.7330313780628989E-4</v>
      </c>
      <c r="AQ226" s="13">
        <f t="shared" si="478"/>
        <v>8.1490050417772395E-5</v>
      </c>
      <c r="AR226" s="13">
        <f t="shared" si="479"/>
        <v>2.2230998704489001E-3</v>
      </c>
      <c r="AS226" s="13">
        <f t="shared" si="480"/>
        <v>2.2445761105365273E-3</v>
      </c>
      <c r="AT226" s="13">
        <f t="shared" si="481"/>
        <v>1.133129910842458E-3</v>
      </c>
      <c r="AU226" s="13">
        <f t="shared" si="482"/>
        <v>3.8135883469445612E-4</v>
      </c>
      <c r="AV226" s="13">
        <f t="shared" si="483"/>
        <v>9.6260737234038306E-5</v>
      </c>
      <c r="AW226" s="13">
        <f t="shared" si="484"/>
        <v>6.5020059751422437E-7</v>
      </c>
      <c r="AX226" s="13">
        <f t="shared" si="485"/>
        <v>1.6265225960281087E-4</v>
      </c>
      <c r="AY226" s="13">
        <f t="shared" si="486"/>
        <v>1.939903206671872E-4</v>
      </c>
      <c r="AZ226" s="13">
        <f t="shared" si="487"/>
        <v>1.1568312854815015E-4</v>
      </c>
      <c r="BA226" s="13">
        <f t="shared" si="488"/>
        <v>4.5990563462690147E-5</v>
      </c>
      <c r="BB226" s="13">
        <f t="shared" si="489"/>
        <v>1.3712880742601297E-5</v>
      </c>
      <c r="BC226" s="13">
        <f t="shared" si="490"/>
        <v>3.2709857693020901E-6</v>
      </c>
      <c r="BD226" s="13">
        <f t="shared" si="491"/>
        <v>4.4190374585704128E-4</v>
      </c>
      <c r="BE226" s="13">
        <f t="shared" si="492"/>
        <v>4.4617275377153108E-4</v>
      </c>
      <c r="BF226" s="13">
        <f t="shared" si="493"/>
        <v>2.2524150120292462E-4</v>
      </c>
      <c r="BG226" s="13">
        <f t="shared" si="494"/>
        <v>7.5805815027611491E-5</v>
      </c>
      <c r="BH226" s="13">
        <f t="shared" si="495"/>
        <v>1.9134534137727426E-5</v>
      </c>
      <c r="BI226" s="13">
        <f t="shared" si="496"/>
        <v>3.8638766330471855E-6</v>
      </c>
      <c r="BJ226" s="14">
        <f t="shared" si="497"/>
        <v>0.30917879915784013</v>
      </c>
      <c r="BK226" s="14">
        <f t="shared" si="498"/>
        <v>0.28971673305954715</v>
      </c>
      <c r="BL226" s="14">
        <f t="shared" si="499"/>
        <v>0.36971031646494079</v>
      </c>
      <c r="BM226" s="14">
        <f t="shared" si="500"/>
        <v>0.37758047846263498</v>
      </c>
      <c r="BN226" s="14">
        <f t="shared" si="501"/>
        <v>0.62208915650943764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1.4554</v>
      </c>
      <c r="F227" s="10">
        <f>VLOOKUP(B227,home!$B$2:$E$405,3,FALSE)</f>
        <v>0.49080000000000001</v>
      </c>
      <c r="G227" s="10">
        <f>VLOOKUP(C227,away!$B$2:$E$405,4,FALSE)</f>
        <v>0.58889999999999998</v>
      </c>
      <c r="H227" s="10">
        <f>VLOOKUP(A227,away!$A$2:$E$405,3,FALSE)</f>
        <v>1.2321</v>
      </c>
      <c r="I227" s="10">
        <f>VLOOKUP(C227,away!$B$2:$E$405,3,FALSE)</f>
        <v>1.6232</v>
      </c>
      <c r="J227" s="10">
        <f>VLOOKUP(B227,home!$B$2:$E$405,4,FALSE)</f>
        <v>1.6232</v>
      </c>
      <c r="K227" s="12">
        <f t="shared" si="446"/>
        <v>0.42065734744800004</v>
      </c>
      <c r="L227" s="12">
        <f t="shared" si="447"/>
        <v>3.2463102695039998</v>
      </c>
      <c r="M227" s="13">
        <f t="shared" si="448"/>
        <v>2.5553841613246996E-2</v>
      </c>
      <c r="N227" s="13">
        <f t="shared" si="449"/>
        <v>1.0749411230134804E-2</v>
      </c>
      <c r="O227" s="13">
        <f t="shared" si="450"/>
        <v>8.2955698454362375E-2</v>
      </c>
      <c r="P227" s="13">
        <f t="shared" si="451"/>
        <v>3.4895924067508237E-2</v>
      </c>
      <c r="Q227" s="13">
        <f t="shared" si="452"/>
        <v>2.2609094073481246E-3</v>
      </c>
      <c r="R227" s="13">
        <f t="shared" si="453"/>
        <v>0.13464996790313685</v>
      </c>
      <c r="S227" s="13">
        <f t="shared" si="454"/>
        <v>1.1913331221929047E-2</v>
      </c>
      <c r="T227" s="13">
        <f t="shared" si="455"/>
        <v>7.3396134274924182E-3</v>
      </c>
      <c r="U227" s="13">
        <f t="shared" si="456"/>
        <v>5.6641498332091901E-2</v>
      </c>
      <c r="V227" s="13">
        <f t="shared" si="457"/>
        <v>1.8076286315313859E-3</v>
      </c>
      <c r="W227" s="13">
        <f t="shared" si="458"/>
        <v>3.1702271803843061E-4</v>
      </c>
      <c r="X227" s="13">
        <f t="shared" si="459"/>
        <v>1.0291541052342282E-3</v>
      </c>
      <c r="Y227" s="13">
        <f t="shared" si="460"/>
        <v>1.670476770362038E-3</v>
      </c>
      <c r="Z227" s="13">
        <f t="shared" si="461"/>
        <v>0.14570519119744571</v>
      </c>
      <c r="AA227" s="13">
        <f t="shared" si="462"/>
        <v>6.1291959238521196E-2</v>
      </c>
      <c r="AB227" s="13">
        <f t="shared" si="463"/>
        <v>1.2891456496583631E-2</v>
      </c>
      <c r="AC227" s="13">
        <f t="shared" si="464"/>
        <v>1.5427932623316722E-4</v>
      </c>
      <c r="AD227" s="13">
        <f t="shared" si="465"/>
        <v>3.3339483912700364E-5</v>
      </c>
      <c r="AE227" s="13">
        <f t="shared" si="466"/>
        <v>1.0823030900576259E-4</v>
      </c>
      <c r="AF227" s="13">
        <f t="shared" si="467"/>
        <v>1.756745817984992E-4</v>
      </c>
      <c r="AG227" s="13">
        <f t="shared" si="468"/>
        <v>1.9009806632776276E-4</v>
      </c>
      <c r="AH227" s="13">
        <f t="shared" si="469"/>
        <v>0.11825106462607796</v>
      </c>
      <c r="AI227" s="13">
        <f t="shared" si="470"/>
        <v>4.9743179178507985E-2</v>
      </c>
      <c r="AJ227" s="13">
        <f t="shared" si="471"/>
        <v>1.0462416903430876E-2</v>
      </c>
      <c r="AK227" s="13">
        <f t="shared" si="472"/>
        <v>1.4670308474974503E-3</v>
      </c>
      <c r="AL227" s="13">
        <f t="shared" si="473"/>
        <v>8.4272568248650949E-6</v>
      </c>
      <c r="AM227" s="13">
        <f t="shared" si="474"/>
        <v>2.8048997736003625E-6</v>
      </c>
      <c r="AN227" s="13">
        <f t="shared" si="475"/>
        <v>9.1055749399683013E-6</v>
      </c>
      <c r="AO227" s="13">
        <f t="shared" si="476"/>
        <v>1.4779760718678683E-5</v>
      </c>
      <c r="AP227" s="13">
        <f t="shared" si="477"/>
        <v>1.5993229667286139E-5</v>
      </c>
      <c r="AQ227" s="13">
        <f t="shared" si="478"/>
        <v>1.2979746427861761E-5</v>
      </c>
      <c r="AR227" s="13">
        <f t="shared" si="479"/>
        <v>7.6775929095083573E-2</v>
      </c>
      <c r="AS227" s="13">
        <f t="shared" si="480"/>
        <v>3.2296358680993592E-2</v>
      </c>
      <c r="AT227" s="13">
        <f t="shared" si="481"/>
        <v>6.7928502874879757E-3</v>
      </c>
      <c r="AU227" s="13">
        <f t="shared" si="482"/>
        <v>9.5248746118202542E-4</v>
      </c>
      <c r="AV227" s="13">
        <f t="shared" si="483"/>
        <v>1.0016771222457767E-4</v>
      </c>
      <c r="AW227" s="13">
        <f t="shared" si="484"/>
        <v>3.1967025926917398E-7</v>
      </c>
      <c r="AX227" s="13">
        <f t="shared" si="485"/>
        <v>1.9665028310337058E-7</v>
      </c>
      <c r="AY227" s="13">
        <f t="shared" si="486"/>
        <v>6.3838783353934073E-7</v>
      </c>
      <c r="AZ227" s="13">
        <f t="shared" si="487"/>
        <v>1.0362024899725861E-6</v>
      </c>
      <c r="BA227" s="13">
        <f t="shared" si="488"/>
        <v>1.1212782614945404E-6</v>
      </c>
      <c r="BB227" s="13">
        <f t="shared" si="489"/>
        <v>9.100042838153295E-7</v>
      </c>
      <c r="BC227" s="13">
        <f t="shared" si="490"/>
        <v>5.9083125036846715E-7</v>
      </c>
      <c r="BD227" s="13">
        <f t="shared" si="491"/>
        <v>4.1539747845346794E-2</v>
      </c>
      <c r="BE227" s="13">
        <f t="shared" si="492"/>
        <v>1.7474000142282359E-2</v>
      </c>
      <c r="BF227" s="13">
        <f t="shared" si="493"/>
        <v>3.6752832745792353E-3</v>
      </c>
      <c r="BG227" s="13">
        <f t="shared" si="494"/>
        <v>5.1534497113483362E-4</v>
      </c>
      <c r="BH227" s="13">
        <f t="shared" si="495"/>
        <v>5.4195912144561311E-5</v>
      </c>
      <c r="BI227" s="13">
        <f t="shared" si="496"/>
        <v>4.5595817290512053E-6</v>
      </c>
      <c r="BJ227" s="14">
        <f t="shared" si="497"/>
        <v>2.3934086665584459E-2</v>
      </c>
      <c r="BK227" s="14">
        <f t="shared" si="498"/>
        <v>7.4334070505107236E-2</v>
      </c>
      <c r="BL227" s="14">
        <f t="shared" si="499"/>
        <v>0.70853519694439882</v>
      </c>
      <c r="BM227" s="14">
        <f t="shared" si="500"/>
        <v>0.66144247391922451</v>
      </c>
      <c r="BN227" s="14">
        <f t="shared" si="501"/>
        <v>0.29106575267573742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1.4554</v>
      </c>
      <c r="F228" s="10">
        <f>VLOOKUP(B228,home!$B$2:$E$405,3,FALSE)</f>
        <v>0.7853</v>
      </c>
      <c r="G228" s="10">
        <f>VLOOKUP(C228,away!$B$2:$E$405,4,FALSE)</f>
        <v>0.98160000000000003</v>
      </c>
      <c r="H228" s="10">
        <f>VLOOKUP(A228,away!$A$2:$E$405,3,FALSE)</f>
        <v>1.2321</v>
      </c>
      <c r="I228" s="10">
        <f>VLOOKUP(C228,away!$B$2:$E$405,3,FALSE)</f>
        <v>0.69569999999999999</v>
      </c>
      <c r="J228" s="10">
        <f>VLOOKUP(B228,home!$B$2:$E$405,4,FALSE)</f>
        <v>0.46379999999999999</v>
      </c>
      <c r="K228" s="12">
        <f t="shared" si="446"/>
        <v>1.121895788592</v>
      </c>
      <c r="L228" s="12">
        <f t="shared" si="447"/>
        <v>0.397556359686</v>
      </c>
      <c r="M228" s="13">
        <f t="shared" si="448"/>
        <v>0.21883174146435605</v>
      </c>
      <c r="N228" s="13">
        <f t="shared" si="449"/>
        <v>0.2455064091591144</v>
      </c>
      <c r="O228" s="13">
        <f t="shared" si="450"/>
        <v>8.6997950520317294E-2</v>
      </c>
      <c r="P228" s="13">
        <f t="shared" si="451"/>
        <v>9.7602634304879171E-2</v>
      </c>
      <c r="Q228" s="13">
        <f t="shared" si="452"/>
        <v>0.13771630325397746</v>
      </c>
      <c r="R228" s="13">
        <f t="shared" si="453"/>
        <v>1.7293294254500043E-2</v>
      </c>
      <c r="S228" s="13">
        <f t="shared" si="454"/>
        <v>1.0883103794158265E-2</v>
      </c>
      <c r="T228" s="13">
        <f t="shared" si="455"/>
        <v>5.4749992191064516E-2</v>
      </c>
      <c r="U228" s="13">
        <f t="shared" si="456"/>
        <v>1.9401273995005828E-2</v>
      </c>
      <c r="V228" s="13">
        <f t="shared" si="457"/>
        <v>5.3933857665925777E-4</v>
      </c>
      <c r="W228" s="13">
        <f t="shared" si="458"/>
        <v>5.1501113547032018E-2</v>
      </c>
      <c r="X228" s="13">
        <f t="shared" si="459"/>
        <v>2.0474595221533391E-2</v>
      </c>
      <c r="Y228" s="13">
        <f t="shared" si="460"/>
        <v>4.0699027711585912E-3</v>
      </c>
      <c r="Z228" s="13">
        <f t="shared" si="461"/>
        <v>2.2916863702659527E-3</v>
      </c>
      <c r="AA228" s="13">
        <f t="shared" si="462"/>
        <v>2.5710332875750587E-3</v>
      </c>
      <c r="AB228" s="13">
        <f t="shared" si="463"/>
        <v>1.4422157088301516E-3</v>
      </c>
      <c r="AC228" s="13">
        <f t="shared" si="464"/>
        <v>1.5034629320662868E-5</v>
      </c>
      <c r="AD228" s="13">
        <f t="shared" si="465"/>
        <v>1.4444720599053407E-2</v>
      </c>
      <c r="AE228" s="13">
        <f t="shared" si="466"/>
        <v>5.7425905380410498E-3</v>
      </c>
      <c r="AF228" s="13">
        <f t="shared" si="467"/>
        <v>1.1415016947354337E-3</v>
      </c>
      <c r="AG228" s="13">
        <f t="shared" si="468"/>
        <v>1.5127041944480623E-4</v>
      </c>
      <c r="AH228" s="13">
        <f t="shared" si="469"/>
        <v>2.277686227262387E-4</v>
      </c>
      <c r="AI228" s="13">
        <f t="shared" si="470"/>
        <v>2.5553265860996728E-4</v>
      </c>
      <c r="AJ228" s="13">
        <f t="shared" si="471"/>
        <v>1.433405067711198E-4</v>
      </c>
      <c r="AK228" s="13">
        <f t="shared" si="472"/>
        <v>5.36043702937208E-5</v>
      </c>
      <c r="AL228" s="13">
        <f t="shared" si="473"/>
        <v>2.6822789375518281E-7</v>
      </c>
      <c r="AM228" s="13">
        <f t="shared" si="474"/>
        <v>3.2410942414932272E-3</v>
      </c>
      <c r="AN228" s="13">
        <f t="shared" si="475"/>
        <v>1.2885176280473048E-3</v>
      </c>
      <c r="AO228" s="13">
        <f t="shared" si="476"/>
        <v>2.561291887988629E-4</v>
      </c>
      <c r="AP228" s="13">
        <f t="shared" si="477"/>
        <v>3.3941929302734719E-5</v>
      </c>
      <c r="AQ228" s="13">
        <f t="shared" si="478"/>
        <v>3.3734574635786967E-6</v>
      </c>
      <c r="AR228" s="13">
        <f t="shared" si="479"/>
        <v>1.8110172900347483E-5</v>
      </c>
      <c r="AS228" s="13">
        <f t="shared" si="480"/>
        <v>2.0317726707572806E-5</v>
      </c>
      <c r="AT228" s="13">
        <f t="shared" si="481"/>
        <v>1.1397186013494568E-5</v>
      </c>
      <c r="AU228" s="13">
        <f t="shared" si="482"/>
        <v>4.2621516634464009E-6</v>
      </c>
      <c r="AV228" s="13">
        <f t="shared" si="483"/>
        <v>1.1954225003902263E-6</v>
      </c>
      <c r="AW228" s="13">
        <f t="shared" si="484"/>
        <v>3.3231707878198061E-9</v>
      </c>
      <c r="AX228" s="13">
        <f t="shared" si="485"/>
        <v>6.0602832999350484E-4</v>
      </c>
      <c r="AY228" s="13">
        <f t="shared" si="486"/>
        <v>2.4093041673880374E-4</v>
      </c>
      <c r="AZ228" s="13">
        <f t="shared" si="487"/>
        <v>4.7891709708154854E-5</v>
      </c>
      <c r="BA228" s="13">
        <f t="shared" si="488"/>
        <v>6.346551256904237E-6</v>
      </c>
      <c r="BB228" s="13">
        <f t="shared" si="489"/>
        <v>6.3077795356386414E-7</v>
      </c>
      <c r="BC228" s="13">
        <f t="shared" si="490"/>
        <v>5.0153957397806929E-8</v>
      </c>
      <c r="BD228" s="13">
        <f t="shared" si="491"/>
        <v>1.1999690685910314E-6</v>
      </c>
      <c r="BE228" s="13">
        <f t="shared" si="492"/>
        <v>1.3462402444929429E-6</v>
      </c>
      <c r="BF228" s="13">
        <f t="shared" si="493"/>
        <v>7.551706303648486E-7</v>
      </c>
      <c r="BG228" s="13">
        <f t="shared" si="494"/>
        <v>2.8240758329156321E-7</v>
      </c>
      <c r="BH228" s="13">
        <f t="shared" si="495"/>
        <v>7.9207969590312319E-8</v>
      </c>
      <c r="BI228" s="13">
        <f t="shared" si="496"/>
        <v>1.7772617501258928E-8</v>
      </c>
      <c r="BJ228" s="14">
        <f t="shared" si="497"/>
        <v>0.5412233337798692</v>
      </c>
      <c r="BK228" s="14">
        <f t="shared" si="498"/>
        <v>0.32811305141400593</v>
      </c>
      <c r="BL228" s="14">
        <f t="shared" si="499"/>
        <v>0.12844497735252852</v>
      </c>
      <c r="BM228" s="14">
        <f t="shared" si="500"/>
        <v>0.19588378886595706</v>
      </c>
      <c r="BN228" s="14">
        <f t="shared" si="501"/>
        <v>0.8039483329571443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1.3125</v>
      </c>
      <c r="F229" s="10">
        <f>VLOOKUP(B229,home!$B$2:$E$405,3,FALSE)</f>
        <v>1.1429</v>
      </c>
      <c r="G229" s="10">
        <f>VLOOKUP(C229,away!$B$2:$E$405,4,FALSE)</f>
        <v>1.5238</v>
      </c>
      <c r="H229" s="10">
        <f>VLOOKUP(A229,away!$A$2:$E$405,3,FALSE)</f>
        <v>1.2082999999999999</v>
      </c>
      <c r="I229" s="10">
        <f>VLOOKUP(C229,away!$B$2:$E$405,3,FALSE)</f>
        <v>1.2414000000000001</v>
      </c>
      <c r="J229" s="10">
        <f>VLOOKUP(B229,home!$B$2:$E$405,4,FALSE)</f>
        <v>0.4138</v>
      </c>
      <c r="K229" s="12">
        <f t="shared" si="446"/>
        <v>2.2857857137500002</v>
      </c>
      <c r="L229" s="12">
        <f t="shared" si="447"/>
        <v>0.62069322195600007</v>
      </c>
      <c r="M229" s="13">
        <f t="shared" si="448"/>
        <v>5.4667880505372017E-2</v>
      </c>
      <c r="N229" s="13">
        <f t="shared" si="449"/>
        <v>0.12495906026017151</v>
      </c>
      <c r="O229" s="13">
        <f t="shared" si="450"/>
        <v>3.3931982888384962E-2</v>
      </c>
      <c r="P229" s="13">
        <f t="shared" si="451"/>
        <v>7.7561241725479818E-2</v>
      </c>
      <c r="Q229" s="13">
        <f t="shared" si="452"/>
        <v>0.14281481737316273</v>
      </c>
      <c r="R229" s="13">
        <f t="shared" si="453"/>
        <v>1.053067589317376E-2</v>
      </c>
      <c r="S229" s="13">
        <f t="shared" si="454"/>
        <v>2.751042368199717E-2</v>
      </c>
      <c r="T229" s="13">
        <f t="shared" si="455"/>
        <v>8.8644189138406118E-2</v>
      </c>
      <c r="U229" s="13">
        <f t="shared" si="456"/>
        <v>2.4070868512748103E-2</v>
      </c>
      <c r="V229" s="13">
        <f t="shared" si="457"/>
        <v>4.3367789508504551E-3</v>
      </c>
      <c r="W229" s="13">
        <f t="shared" si="458"/>
        <v>0.10881468975446357</v>
      </c>
      <c r="X229" s="13">
        <f t="shared" si="459"/>
        <v>6.7540540379840544E-2</v>
      </c>
      <c r="Y229" s="13">
        <f t="shared" si="460"/>
        <v>2.0960977810506268E-2</v>
      </c>
      <c r="Z229" s="13">
        <f t="shared" si="461"/>
        <v>2.1787730498361341E-3</v>
      </c>
      <c r="AA229" s="13">
        <f t="shared" si="462"/>
        <v>4.9802083108189529E-3</v>
      </c>
      <c r="AB229" s="13">
        <f t="shared" si="463"/>
        <v>5.6918445041844925E-3</v>
      </c>
      <c r="AC229" s="13">
        <f t="shared" si="464"/>
        <v>3.8455620261772271E-4</v>
      </c>
      <c r="AD229" s="13">
        <f t="shared" si="465"/>
        <v>6.2181765821722815E-2</v>
      </c>
      <c r="AE229" s="13">
        <f t="shared" si="466"/>
        <v>3.8595800574798618E-2</v>
      </c>
      <c r="AF229" s="13">
        <f t="shared" si="467"/>
        <v>1.1978075906371495E-2</v>
      </c>
      <c r="AG229" s="13">
        <f t="shared" si="468"/>
        <v>2.4782368423864206E-3</v>
      </c>
      <c r="AH229" s="13">
        <f t="shared" si="469"/>
        <v>3.3808741605342261E-4</v>
      </c>
      <c r="AI229" s="13">
        <f t="shared" si="470"/>
        <v>7.7279538561356598E-4</v>
      </c>
      <c r="AJ229" s="13">
        <f t="shared" si="471"/>
        <v>8.8322232604370594E-4</v>
      </c>
      <c r="AK229" s="13">
        <f t="shared" si="472"/>
        <v>6.7295232497858255E-4</v>
      </c>
      <c r="AL229" s="13">
        <f t="shared" si="473"/>
        <v>2.18238982836255E-5</v>
      </c>
      <c r="AM229" s="13">
        <f t="shared" si="474"/>
        <v>2.8426838394208426E-2</v>
      </c>
      <c r="AN229" s="13">
        <f t="shared" si="475"/>
        <v>1.7644345912923756E-2</v>
      </c>
      <c r="AO229" s="13">
        <f t="shared" si="476"/>
        <v>5.4758629569994118E-3</v>
      </c>
      <c r="AP229" s="13">
        <f t="shared" si="477"/>
        <v>1.1329436739231588E-3</v>
      </c>
      <c r="AQ229" s="13">
        <f t="shared" si="478"/>
        <v>1.7580261481550831E-4</v>
      </c>
      <c r="AR229" s="13">
        <f t="shared" si="479"/>
        <v>4.1969713514595529E-5</v>
      </c>
      <c r="AS229" s="13">
        <f t="shared" si="480"/>
        <v>9.5933771561842768E-5</v>
      </c>
      <c r="AT229" s="13">
        <f t="shared" si="481"/>
        <v>1.0964202225110815E-4</v>
      </c>
      <c r="AU229" s="13">
        <f t="shared" si="482"/>
        <v>8.3539389362747543E-5</v>
      </c>
      <c r="AV229" s="13">
        <f t="shared" si="483"/>
        <v>4.7738285685191753E-5</v>
      </c>
      <c r="AW229" s="13">
        <f t="shared" si="484"/>
        <v>8.6008692374178532E-7</v>
      </c>
      <c r="AX229" s="13">
        <f t="shared" si="485"/>
        <v>1.0829610181426938E-2</v>
      </c>
      <c r="AY229" s="13">
        <f t="shared" si="486"/>
        <v>6.7218656360373882E-3</v>
      </c>
      <c r="AZ229" s="13">
        <f t="shared" si="487"/>
        <v>2.0861082195936815E-3</v>
      </c>
      <c r="BA229" s="13">
        <f t="shared" si="488"/>
        <v>4.316110773894992E-4</v>
      </c>
      <c r="BB229" s="13">
        <f t="shared" si="489"/>
        <v>6.6974517564197174E-5</v>
      </c>
      <c r="BC229" s="13">
        <f t="shared" si="490"/>
        <v>8.3141258191740546E-6</v>
      </c>
      <c r="BD229" s="13">
        <f t="shared" si="491"/>
        <v>4.3417194509907629E-6</v>
      </c>
      <c r="BE229" s="13">
        <f t="shared" si="492"/>
        <v>9.9242402941851797E-6</v>
      </c>
      <c r="BF229" s="13">
        <f t="shared" si="493"/>
        <v>1.1342343342135294E-5</v>
      </c>
      <c r="BG229" s="13">
        <f t="shared" si="494"/>
        <v>8.6420554573000948E-6</v>
      </c>
      <c r="BH229" s="13">
        <f t="shared" si="495"/>
        <v>4.938471725432944E-6</v>
      </c>
      <c r="BI229" s="13">
        <f t="shared" si="496"/>
        <v>2.2576576235505885E-6</v>
      </c>
      <c r="BJ229" s="14">
        <f t="shared" si="497"/>
        <v>0.74196843117253131</v>
      </c>
      <c r="BK229" s="14">
        <f t="shared" si="498"/>
        <v>0.17120457060063821</v>
      </c>
      <c r="BL229" s="14">
        <f t="shared" si="499"/>
        <v>8.2292907232268606E-2</v>
      </c>
      <c r="BM229" s="14">
        <f t="shared" si="500"/>
        <v>0.54645801786041559</v>
      </c>
      <c r="BN229" s="14">
        <f t="shared" si="501"/>
        <v>0.44446565864574478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1.3125</v>
      </c>
      <c r="F230" s="10">
        <f>VLOOKUP(B230,home!$B$2:$E$405,3,FALSE)</f>
        <v>1.9048</v>
      </c>
      <c r="G230" s="10">
        <f>VLOOKUP(C230,away!$B$2:$E$405,4,FALSE)</f>
        <v>1.7142999999999999</v>
      </c>
      <c r="H230" s="10">
        <f>VLOOKUP(A230,away!$A$2:$E$405,3,FALSE)</f>
        <v>1.2082999999999999</v>
      </c>
      <c r="I230" s="10">
        <f>VLOOKUP(C230,away!$B$2:$E$405,3,FALSE)</f>
        <v>0.4138</v>
      </c>
      <c r="J230" s="10">
        <f>VLOOKUP(B230,home!$B$2:$E$405,4,FALSE)</f>
        <v>0.62070000000000003</v>
      </c>
      <c r="K230" s="12">
        <f t="shared" si="446"/>
        <v>4.2858357149999993</v>
      </c>
      <c r="L230" s="12">
        <f t="shared" si="447"/>
        <v>0.31034661097799998</v>
      </c>
      <c r="M230" s="13">
        <f t="shared" si="448"/>
        <v>1.0090283721052582E-2</v>
      </c>
      <c r="N230" s="13">
        <f t="shared" si="449"/>
        <v>4.3245298346170261E-2</v>
      </c>
      <c r="O230" s="13">
        <f t="shared" si="450"/>
        <v>3.1314853566351522E-3</v>
      </c>
      <c r="P230" s="13">
        <f t="shared" si="451"/>
        <v>1.3421031782466447E-2</v>
      </c>
      <c r="Q230" s="13">
        <f t="shared" si="452"/>
        <v>9.2671122078923432E-2</v>
      </c>
      <c r="R230" s="13">
        <f t="shared" si="453"/>
        <v>4.8592293387947648E-4</v>
      </c>
      <c r="S230" s="13">
        <f t="shared" si="454"/>
        <v>4.4628104393675191E-3</v>
      </c>
      <c r="T230" s="13">
        <f t="shared" si="455"/>
        <v>2.8760168672722398E-2</v>
      </c>
      <c r="U230" s="13">
        <f t="shared" si="456"/>
        <v>2.0825858647582438E-3</v>
      </c>
      <c r="V230" s="13">
        <f t="shared" si="457"/>
        <v>6.595511131929294E-4</v>
      </c>
      <c r="W230" s="13">
        <f t="shared" si="458"/>
        <v>0.13239106825165833</v>
      </c>
      <c r="X230" s="13">
        <f t="shared" si="459"/>
        <v>4.1087119355659257E-2</v>
      </c>
      <c r="Y230" s="13">
        <f t="shared" si="460"/>
        <v>6.3756241234387175E-3</v>
      </c>
      <c r="Z230" s="13">
        <f t="shared" si="461"/>
        <v>5.0268178575327438E-5</v>
      </c>
      <c r="AA230" s="13">
        <f t="shared" si="462"/>
        <v>2.1544115506613615E-4</v>
      </c>
      <c r="AB230" s="13">
        <f t="shared" si="463"/>
        <v>4.6167269843164964E-4</v>
      </c>
      <c r="AC230" s="13">
        <f t="shared" si="464"/>
        <v>5.4829085441464884E-5</v>
      </c>
      <c r="AD230" s="13">
        <f t="shared" si="465"/>
        <v>0.14185159216498999</v>
      </c>
      <c r="AE230" s="13">
        <f t="shared" si="466"/>
        <v>4.4023160890238056E-2</v>
      </c>
      <c r="AF230" s="13">
        <f t="shared" si="467"/>
        <v>6.8312193934123057E-3</v>
      </c>
      <c r="AG230" s="13">
        <f t="shared" si="468"/>
        <v>7.0668192919756602E-4</v>
      </c>
      <c r="AH230" s="13">
        <f t="shared" si="469"/>
        <v>3.9001397152224439E-6</v>
      </c>
      <c r="AI230" s="13">
        <f t="shared" si="470"/>
        <v>1.6715358084990281E-5</v>
      </c>
      <c r="AJ230" s="13">
        <f t="shared" si="471"/>
        <v>3.5819639334832665E-5</v>
      </c>
      <c r="AK230" s="13">
        <f t="shared" si="472"/>
        <v>5.1172363186548216E-5</v>
      </c>
      <c r="AL230" s="13">
        <f t="shared" si="473"/>
        <v>2.9171147954071835E-6</v>
      </c>
      <c r="AM230" s="13">
        <f t="shared" si="474"/>
        <v>0.12159052398606561</v>
      </c>
      <c r="AN230" s="13">
        <f t="shared" si="475"/>
        <v>3.7735207046114681E-2</v>
      </c>
      <c r="AO230" s="13">
        <f t="shared" si="476"/>
        <v>5.8554968106574179E-3</v>
      </c>
      <c r="AP230" s="13">
        <f t="shared" si="477"/>
        <v>6.0574453026000579E-4</v>
      </c>
      <c r="AQ230" s="13">
        <f t="shared" si="478"/>
        <v>4.6997690521163338E-5</v>
      </c>
      <c r="AR230" s="13">
        <f t="shared" si="479"/>
        <v>2.4207902859199755E-7</v>
      </c>
      <c r="AS230" s="13">
        <f t="shared" si="480"/>
        <v>1.0375109465920893E-6</v>
      </c>
      <c r="AT230" s="13">
        <f t="shared" si="481"/>
        <v>2.2233007348039163E-6</v>
      </c>
      <c r="AU230" s="13">
        <f t="shared" si="482"/>
        <v>3.1762338981361221E-6</v>
      </c>
      <c r="AV230" s="13">
        <f t="shared" si="483"/>
        <v>3.4032041699563659E-6</v>
      </c>
      <c r="AW230" s="13">
        <f t="shared" si="484"/>
        <v>1.0777885016414923E-7</v>
      </c>
      <c r="AX230" s="13">
        <f t="shared" si="485"/>
        <v>8.6852835050840682E-2</v>
      </c>
      <c r="AY230" s="13">
        <f t="shared" si="486"/>
        <v>2.6954483011859657E-2</v>
      </c>
      <c r="AZ230" s="13">
        <f t="shared" si="487"/>
        <v>4.1826162266973589E-3</v>
      </c>
      <c r="BA230" s="13">
        <f t="shared" si="488"/>
        <v>4.3268692365903847E-4</v>
      </c>
      <c r="BB230" s="13">
        <f t="shared" si="489"/>
        <v>3.3570730093019799E-5</v>
      </c>
      <c r="BC230" s="13">
        <f t="shared" si="490"/>
        <v>2.0837124624851709E-6</v>
      </c>
      <c r="BD230" s="13">
        <f t="shared" si="491"/>
        <v>1.2521401018728794E-8</v>
      </c>
      <c r="BE230" s="13">
        <f t="shared" si="492"/>
        <v>5.3664667687905249E-8</v>
      </c>
      <c r="BF230" s="13">
        <f t="shared" si="493"/>
        <v>1.1499897470521537E-7</v>
      </c>
      <c r="BG230" s="13">
        <f t="shared" si="494"/>
        <v>1.642889043266645E-7</v>
      </c>
      <c r="BH230" s="13">
        <f t="shared" si="495"/>
        <v>1.7602881343535919E-7</v>
      </c>
      <c r="BI230" s="13">
        <f t="shared" si="496"/>
        <v>1.5088611509806679E-7</v>
      </c>
      <c r="BJ230" s="14">
        <f t="shared" si="497"/>
        <v>0.82223530092564145</v>
      </c>
      <c r="BK230" s="14">
        <f t="shared" si="498"/>
        <v>5.5645906268176004E-2</v>
      </c>
      <c r="BL230" s="14">
        <f t="shared" si="499"/>
        <v>6.4954702267466038E-3</v>
      </c>
      <c r="BM230" s="14">
        <f t="shared" si="500"/>
        <v>0.69442742614700248</v>
      </c>
      <c r="BN230" s="14">
        <f t="shared" si="501"/>
        <v>0.16304514421912736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1.3511</v>
      </c>
      <c r="F231" s="10">
        <f>VLOOKUP(B231,home!$B$2:$E$405,3,FALSE)</f>
        <v>1.0044999999999999</v>
      </c>
      <c r="G231" s="10">
        <f>VLOOKUP(C231,away!$B$2:$E$405,4,FALSE)</f>
        <v>1.0817000000000001</v>
      </c>
      <c r="H231" s="10">
        <f>VLOOKUP(A231,away!$A$2:$E$405,3,FALSE)</f>
        <v>1.1908000000000001</v>
      </c>
      <c r="I231" s="10">
        <f>VLOOKUP(C231,away!$B$2:$E$405,3,FALSE)</f>
        <v>1.3566</v>
      </c>
      <c r="J231" s="10">
        <f>VLOOKUP(B231,home!$B$2:$E$405,4,FALSE)</f>
        <v>1.1396999999999999</v>
      </c>
      <c r="K231" s="12">
        <f t="shared" si="446"/>
        <v>1.468061551915</v>
      </c>
      <c r="L231" s="12">
        <f t="shared" si="447"/>
        <v>1.841116147416</v>
      </c>
      <c r="M231" s="13">
        <f t="shared" si="448"/>
        <v>3.654621337695587E-2</v>
      </c>
      <c r="N231" s="13">
        <f t="shared" si="449"/>
        <v>5.3652090726790572E-2</v>
      </c>
      <c r="O231" s="13">
        <f t="shared" si="450"/>
        <v>6.7285823575224085E-2</v>
      </c>
      <c r="P231" s="13">
        <f t="shared" si="451"/>
        <v>9.877973057972235E-2</v>
      </c>
      <c r="Q231" s="13">
        <f t="shared" si="452"/>
        <v>3.9382285787928281E-2</v>
      </c>
      <c r="R231" s="13">
        <f t="shared" si="453"/>
        <v>6.1940508138264627E-2</v>
      </c>
      <c r="S231" s="13">
        <f t="shared" si="454"/>
        <v>6.6747237755930333E-2</v>
      </c>
      <c r="T231" s="13">
        <f t="shared" si="455"/>
        <v>7.2507362286306401E-2</v>
      </c>
      <c r="U231" s="13">
        <f t="shared" si="456"/>
        <v>9.0932478503864447E-2</v>
      </c>
      <c r="V231" s="13">
        <f t="shared" si="457"/>
        <v>2.0045469841051052E-2</v>
      </c>
      <c r="W231" s="13">
        <f t="shared" si="458"/>
        <v>1.9271873197262011E-2</v>
      </c>
      <c r="X231" s="13">
        <f t="shared" si="459"/>
        <v>3.5481756934432701E-2</v>
      </c>
      <c r="Y231" s="13">
        <f t="shared" si="460"/>
        <v>3.2663017815336849E-2</v>
      </c>
      <c r="Z231" s="13">
        <f t="shared" si="461"/>
        <v>3.8013223237503724E-2</v>
      </c>
      <c r="AA231" s="13">
        <f t="shared" si="462"/>
        <v>5.5805751499341048E-2</v>
      </c>
      <c r="AB231" s="13">
        <f t="shared" si="463"/>
        <v>4.096313907595274E-2</v>
      </c>
      <c r="AC231" s="13">
        <f t="shared" si="464"/>
        <v>3.3862709828159517E-3</v>
      </c>
      <c r="AD231" s="13">
        <f t="shared" si="465"/>
        <v>7.0730740185703913E-3</v>
      </c>
      <c r="AE231" s="13">
        <f t="shared" si="466"/>
        <v>1.3022350787458524E-2</v>
      </c>
      <c r="AF231" s="13">
        <f t="shared" si="467"/>
        <v>1.1987830156052679E-2</v>
      </c>
      <c r="AG231" s="13">
        <f t="shared" si="468"/>
        <v>7.356995890929684E-3</v>
      </c>
      <c r="AH231" s="13">
        <f t="shared" si="469"/>
        <v>1.7496689779474311E-2</v>
      </c>
      <c r="AI231" s="13">
        <f t="shared" si="470"/>
        <v>2.5686217551030371E-2</v>
      </c>
      <c r="AJ231" s="13">
        <f t="shared" si="471"/>
        <v>1.8854474200395984E-2</v>
      </c>
      <c r="AK231" s="13">
        <f t="shared" si="472"/>
        <v>9.2265095517248853E-3</v>
      </c>
      <c r="AL231" s="13">
        <f t="shared" si="473"/>
        <v>3.6610625774259468E-4</v>
      </c>
      <c r="AM231" s="13">
        <f t="shared" si="474"/>
        <v>2.076741604102423E-3</v>
      </c>
      <c r="AN231" s="13">
        <f t="shared" si="475"/>
        <v>3.8235225013235766E-3</v>
      </c>
      <c r="AO231" s="13">
        <f t="shared" si="476"/>
        <v>3.5197745085976265E-3</v>
      </c>
      <c r="AP231" s="13">
        <f t="shared" si="477"/>
        <v>2.1601045610141023E-3</v>
      </c>
      <c r="AQ231" s="13">
        <f t="shared" si="478"/>
        <v>9.942508468475037E-4</v>
      </c>
      <c r="AR231" s="13">
        <f t="shared" si="479"/>
        <v>6.4426876158637349E-3</v>
      </c>
      <c r="AS231" s="13">
        <f t="shared" si="480"/>
        <v>9.4582619798484653E-3</v>
      </c>
      <c r="AT231" s="13">
        <f t="shared" si="481"/>
        <v>6.9426553802774908E-3</v>
      </c>
      <c r="AU231" s="13">
        <f t="shared" si="482"/>
        <v>3.3974151439937323E-3</v>
      </c>
      <c r="AV231" s="13">
        <f t="shared" si="483"/>
        <v>1.2469036371977407E-3</v>
      </c>
      <c r="AW231" s="13">
        <f t="shared" si="484"/>
        <v>2.7487174731613547E-5</v>
      </c>
      <c r="AX231" s="13">
        <f t="shared" si="485"/>
        <v>5.0813075037417499E-4</v>
      </c>
      <c r="AY231" s="13">
        <f t="shared" si="486"/>
        <v>9.3552772951250218E-4</v>
      </c>
      <c r="AZ231" s="13">
        <f t="shared" si="487"/>
        <v>8.6120760458044811E-4</v>
      </c>
      <c r="BA231" s="13">
        <f t="shared" si="488"/>
        <v>5.2852774235683886E-4</v>
      </c>
      <c r="BB231" s="13">
        <f t="shared" si="489"/>
        <v>2.4327024020262493E-4</v>
      </c>
      <c r="BC231" s="13">
        <f t="shared" si="490"/>
        <v>8.9577753484564428E-5</v>
      </c>
      <c r="BD231" s="13">
        <f t="shared" si="491"/>
        <v>1.9769560337206337E-3</v>
      </c>
      <c r="BE231" s="13">
        <f t="shared" si="492"/>
        <v>2.9022931429316364E-3</v>
      </c>
      <c r="BF231" s="13">
        <f t="shared" si="493"/>
        <v>2.1303724877622409E-3</v>
      </c>
      <c r="BG231" s="13">
        <f t="shared" si="494"/>
        <v>1.0425059801804182E-3</v>
      </c>
      <c r="BH231" s="13">
        <f t="shared" si="495"/>
        <v>3.8261573678608331E-4</v>
      </c>
      <c r="BI231" s="13">
        <f t="shared" si="496"/>
        <v>1.1234069046665573E-4</v>
      </c>
      <c r="BJ231" s="14">
        <f t="shared" si="497"/>
        <v>0.30813927344346453</v>
      </c>
      <c r="BK231" s="14">
        <f t="shared" si="498"/>
        <v>0.22680655652373063</v>
      </c>
      <c r="BL231" s="14">
        <f t="shared" si="499"/>
        <v>0.42422659970430138</v>
      </c>
      <c r="BM231" s="14">
        <f t="shared" si="500"/>
        <v>0.63869096016933335</v>
      </c>
      <c r="BN231" s="14">
        <f t="shared" si="501"/>
        <v>0.35758665218488578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1.2796000000000001</v>
      </c>
      <c r="F232" s="10">
        <f>VLOOKUP(B232,home!$B$2:$E$405,3,FALSE)</f>
        <v>0.66990000000000005</v>
      </c>
      <c r="G232" s="10">
        <f>VLOOKUP(C232,away!$B$2:$E$405,4,FALSE)</f>
        <v>0.90169999999999995</v>
      </c>
      <c r="H232" s="10">
        <f>VLOOKUP(A232,away!$A$2:$E$405,3,FALSE)</f>
        <v>1.129</v>
      </c>
      <c r="I232" s="10">
        <f>VLOOKUP(C232,away!$B$2:$E$405,3,FALSE)</f>
        <v>1.9077</v>
      </c>
      <c r="J232" s="10">
        <f>VLOOKUP(B232,home!$B$2:$E$405,4,FALSE)</f>
        <v>1.2020999999999999</v>
      </c>
      <c r="K232" s="12">
        <f t="shared" si="446"/>
        <v>0.77294088286800011</v>
      </c>
      <c r="L232" s="12">
        <f t="shared" si="447"/>
        <v>2.5890749259299994</v>
      </c>
      <c r="M232" s="13">
        <f t="shared" si="448"/>
        <v>3.4665309829863981E-2</v>
      </c>
      <c r="N232" s="13">
        <f t="shared" si="449"/>
        <v>2.6794235184787827E-2</v>
      </c>
      <c r="O232" s="13">
        <f t="shared" si="450"/>
        <v>8.9751084480095569E-2</v>
      </c>
      <c r="P232" s="13">
        <f t="shared" si="451"/>
        <v>6.9372282476405533E-2</v>
      </c>
      <c r="Q232" s="13">
        <f t="shared" si="452"/>
        <v>1.0355179899751366E-2</v>
      </c>
      <c r="R232" s="13">
        <f t="shared" si="453"/>
        <v>0.11618614120122031</v>
      </c>
      <c r="S232" s="13">
        <f t="shared" si="454"/>
        <v>3.4706985164749973E-2</v>
      </c>
      <c r="T232" s="13">
        <f t="shared" si="455"/>
        <v>2.6810336631940587E-2</v>
      </c>
      <c r="U232" s="13">
        <f t="shared" si="456"/>
        <v>8.9805018557097341E-2</v>
      </c>
      <c r="V232" s="13">
        <f t="shared" si="457"/>
        <v>7.7172981371173696E-3</v>
      </c>
      <c r="W232" s="13">
        <f t="shared" si="458"/>
        <v>2.6679806313235971E-3</v>
      </c>
      <c r="X232" s="13">
        <f t="shared" si="459"/>
        <v>6.907601755426815E-3</v>
      </c>
      <c r="Y232" s="13">
        <f t="shared" si="460"/>
        <v>8.9421492516428107E-3</v>
      </c>
      <c r="Z232" s="13">
        <f t="shared" si="461"/>
        <v>0.10027154164154731</v>
      </c>
      <c r="AA232" s="13">
        <f t="shared" si="462"/>
        <v>7.7503973922953009E-2</v>
      </c>
      <c r="AB232" s="13">
        <f t="shared" si="463"/>
        <v>2.9952995014892875E-2</v>
      </c>
      <c r="AC232" s="13">
        <f t="shared" si="464"/>
        <v>9.6524196118234426E-4</v>
      </c>
      <c r="AD232" s="13">
        <f t="shared" si="465"/>
        <v>5.1554782616249615E-4</v>
      </c>
      <c r="AE232" s="13">
        <f t="shared" si="466"/>
        <v>1.3347919498350371E-3</v>
      </c>
      <c r="AF232" s="13">
        <f t="shared" si="467"/>
        <v>1.7279381843255546E-3</v>
      </c>
      <c r="AG232" s="13">
        <f t="shared" si="468"/>
        <v>1.4912538088647676E-3</v>
      </c>
      <c r="AH232" s="13">
        <f t="shared" si="469"/>
        <v>6.4902633562118964E-2</v>
      </c>
      <c r="AI232" s="13">
        <f t="shared" si="470"/>
        <v>5.0165898885962526E-2</v>
      </c>
      <c r="AJ232" s="13">
        <f t="shared" si="471"/>
        <v>1.9387637087391347E-2</v>
      </c>
      <c r="AK232" s="13">
        <f t="shared" si="472"/>
        <v>4.9951657756842176E-3</v>
      </c>
      <c r="AL232" s="13">
        <f t="shared" si="473"/>
        <v>7.7265760286422916E-5</v>
      </c>
      <c r="AM232" s="13">
        <f t="shared" si="474"/>
        <v>7.9697598382943638E-5</v>
      </c>
      <c r="AN232" s="13">
        <f t="shared" si="475"/>
        <v>2.0634305363011866E-4</v>
      </c>
      <c r="AO232" s="13">
        <f t="shared" si="476"/>
        <v>2.6711881314678477E-4</v>
      </c>
      <c r="AP232" s="13">
        <f t="shared" si="477"/>
        <v>2.3053020712084037E-4</v>
      </c>
      <c r="AQ232" s="13">
        <f t="shared" si="478"/>
        <v>1.4921499473150425E-4</v>
      </c>
      <c r="AR232" s="13">
        <f t="shared" si="479"/>
        <v>3.360755623650101E-2</v>
      </c>
      <c r="AS232" s="13">
        <f t="shared" si="480"/>
        <v>2.5976654188477052E-2</v>
      </c>
      <c r="AT232" s="13">
        <f t="shared" si="481"/>
        <v>1.0039209011199092E-2</v>
      </c>
      <c r="AU232" s="13">
        <f t="shared" si="482"/>
        <v>2.5865716921375367E-3</v>
      </c>
      <c r="AV232" s="13">
        <f t="shared" si="483"/>
        <v>4.9981675183054101E-4</v>
      </c>
      <c r="AW232" s="13">
        <f t="shared" si="484"/>
        <v>4.2951217535237029E-6</v>
      </c>
      <c r="AX232" s="13">
        <f t="shared" si="485"/>
        <v>1.026692200942862E-5</v>
      </c>
      <c r="AY232" s="13">
        <f t="shared" si="486"/>
        <v>2.658183034109049E-5</v>
      </c>
      <c r="AZ232" s="13">
        <f t="shared" si="487"/>
        <v>3.4411175210721345E-5</v>
      </c>
      <c r="BA232" s="13">
        <f t="shared" si="488"/>
        <v>2.9697703636620863E-5</v>
      </c>
      <c r="BB232" s="13">
        <f t="shared" si="489"/>
        <v>1.9222394960818804E-5</v>
      </c>
      <c r="BC232" s="13">
        <f t="shared" si="490"/>
        <v>9.9536441618758273E-6</v>
      </c>
      <c r="BD232" s="13">
        <f t="shared" si="491"/>
        <v>1.4502080195617851E-2</v>
      </c>
      <c r="BE232" s="13">
        <f t="shared" si="492"/>
        <v>1.12092506698234E-2</v>
      </c>
      <c r="BF232" s="13">
        <f t="shared" si="493"/>
        <v>4.3320440545110096E-3</v>
      </c>
      <c r="BG232" s="13">
        <f t="shared" si="494"/>
        <v>1.1161379853722704E-3</v>
      </c>
      <c r="BH232" s="13">
        <f t="shared" si="495"/>
        <v>2.1567716995403837E-4</v>
      </c>
      <c r="BI232" s="13">
        <f t="shared" si="496"/>
        <v>3.3341140431749235E-5</v>
      </c>
      <c r="BJ232" s="14">
        <f t="shared" si="497"/>
        <v>8.8610053461393543E-2</v>
      </c>
      <c r="BK232" s="14">
        <f t="shared" si="498"/>
        <v>0.14753096515994668</v>
      </c>
      <c r="BL232" s="14">
        <f t="shared" si="499"/>
        <v>0.64676888758327167</v>
      </c>
      <c r="BM232" s="14">
        <f t="shared" si="500"/>
        <v>0.63603492806544704</v>
      </c>
      <c r="BN232" s="14">
        <f t="shared" si="501"/>
        <v>0.34712423307212459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1.4576</v>
      </c>
      <c r="F234" s="10">
        <f>VLOOKUP(B234,home!$B$2:$E$405,3,FALSE)</f>
        <v>0.85760000000000003</v>
      </c>
      <c r="G234" s="10">
        <f>VLOOKUP(C234,away!$B$2:$E$405,4,FALSE)</f>
        <v>0.68610000000000004</v>
      </c>
      <c r="H234" s="10">
        <f>VLOOKUP(A234,away!$A$2:$E$405,3,FALSE)</f>
        <v>1.1355999999999999</v>
      </c>
      <c r="I234" s="10">
        <f>VLOOKUP(C234,away!$B$2:$E$405,3,FALSE)</f>
        <v>1.7612000000000001</v>
      </c>
      <c r="J234" s="10">
        <f>VLOOKUP(B234,home!$B$2:$E$405,4,FALSE)</f>
        <v>2.2014999999999998</v>
      </c>
      <c r="K234" s="12">
        <f t="shared" si="446"/>
        <v>0.85765090713600012</v>
      </c>
      <c r="L234" s="12">
        <f t="shared" si="447"/>
        <v>4.4030412120799998</v>
      </c>
      <c r="M234" s="13">
        <f t="shared" si="448"/>
        <v>5.1917101925402446E-3</v>
      </c>
      <c r="N234" s="13">
        <f t="shared" si="449"/>
        <v>4.4526749562193583E-3</v>
      </c>
      <c r="O234" s="13">
        <f t="shared" si="450"/>
        <v>2.2859313938930488E-2</v>
      </c>
      <c r="P234" s="13">
        <f t="shared" si="451"/>
        <v>1.9605311336230346E-2</v>
      </c>
      <c r="Q234" s="13">
        <f t="shared" si="452"/>
        <v>1.9094203576916411E-3</v>
      </c>
      <c r="R234" s="13">
        <f t="shared" si="453"/>
        <v>5.0325250676492884E-2</v>
      </c>
      <c r="S234" s="13">
        <f t="shared" si="454"/>
        <v>1.8508748482475249E-2</v>
      </c>
      <c r="T234" s="13">
        <f t="shared" si="455"/>
        <v>8.4072565261008297E-3</v>
      </c>
      <c r="U234" s="13">
        <f t="shared" si="456"/>
        <v>4.316149689454072E-2</v>
      </c>
      <c r="V234" s="13">
        <f t="shared" si="457"/>
        <v>7.7660082234837623E-3</v>
      </c>
      <c r="W234" s="13">
        <f t="shared" si="458"/>
        <v>5.4587203395939398E-4</v>
      </c>
      <c r="X234" s="13">
        <f t="shared" si="459"/>
        <v>2.4034970620451447E-3</v>
      </c>
      <c r="Y234" s="13">
        <f t="shared" si="460"/>
        <v>5.2913483086489878E-3</v>
      </c>
      <c r="Z234" s="13">
        <f t="shared" si="461"/>
        <v>7.3861384245618319E-2</v>
      </c>
      <c r="AA234" s="13">
        <f t="shared" si="462"/>
        <v>6.3347283200575213E-2</v>
      </c>
      <c r="AB234" s="13">
        <f t="shared" si="463"/>
        <v>2.7164927450787215E-2</v>
      </c>
      <c r="AC234" s="13">
        <f t="shared" si="464"/>
        <v>1.8329101034940921E-3</v>
      </c>
      <c r="AD234" s="13">
        <f t="shared" si="465"/>
        <v>1.1704191127636193E-4</v>
      </c>
      <c r="AE234" s="13">
        <f t="shared" si="466"/>
        <v>5.1534035889043244E-4</v>
      </c>
      <c r="AF234" s="13">
        <f t="shared" si="467"/>
        <v>1.1345324192213362E-3</v>
      </c>
      <c r="AG234" s="13">
        <f t="shared" si="468"/>
        <v>1.6651309994241215E-3</v>
      </c>
      <c r="AH234" s="13">
        <f t="shared" si="469"/>
        <v>8.1303679703683504E-2</v>
      </c>
      <c r="AI234" s="13">
        <f t="shared" si="470"/>
        <v>6.9730174651358959E-2</v>
      </c>
      <c r="AJ234" s="13">
        <f t="shared" si="471"/>
        <v>2.990207377224486E-2</v>
      </c>
      <c r="AK234" s="13">
        <f t="shared" si="472"/>
        <v>8.5485135653378015E-3</v>
      </c>
      <c r="AL234" s="13">
        <f t="shared" si="473"/>
        <v>2.7686270533326034E-4</v>
      </c>
      <c r="AM234" s="13">
        <f t="shared" si="474"/>
        <v>2.007622027582061E-5</v>
      </c>
      <c r="AN234" s="13">
        <f t="shared" si="475"/>
        <v>8.8396425257234251E-5</v>
      </c>
      <c r="AO234" s="13">
        <f t="shared" si="476"/>
        <v>1.9460655170407598E-4</v>
      </c>
      <c r="AP234" s="13">
        <f t="shared" si="477"/>
        <v>2.8562022243127451E-4</v>
      </c>
      <c r="AQ234" s="13">
        <f t="shared" si="478"/>
        <v>3.1439940259208959E-4</v>
      </c>
      <c r="AR234" s="13">
        <f t="shared" si="479"/>
        <v>7.1596690485814116E-2</v>
      </c>
      <c r="AS234" s="13">
        <f t="shared" si="480"/>
        <v>6.1404966543093908E-2</v>
      </c>
      <c r="AT234" s="13">
        <f t="shared" si="481"/>
        <v>2.633201262917011E-2</v>
      </c>
      <c r="AU234" s="13">
        <f t="shared" si="482"/>
        <v>7.5278915060414528E-3</v>
      </c>
      <c r="AV234" s="13">
        <f t="shared" si="483"/>
        <v>1.6140757447444605E-3</v>
      </c>
      <c r="AW234" s="13">
        <f t="shared" si="484"/>
        <v>2.9041915616686228E-5</v>
      </c>
      <c r="AX234" s="13">
        <f t="shared" si="485"/>
        <v>2.8697314219032833E-6</v>
      </c>
      <c r="AY234" s="13">
        <f t="shared" si="486"/>
        <v>1.2635545718241096E-5</v>
      </c>
      <c r="AZ234" s="13">
        <f t="shared" si="487"/>
        <v>2.7817414267268271E-5</v>
      </c>
      <c r="BA234" s="13">
        <f t="shared" si="488"/>
        <v>4.0827073810761438E-5</v>
      </c>
      <c r="BB234" s="13">
        <f t="shared" si="489"/>
        <v>4.4940822139353679E-5</v>
      </c>
      <c r="BC234" s="13">
        <f t="shared" si="490"/>
        <v>3.9575258396866295E-5</v>
      </c>
      <c r="BD234" s="13">
        <f t="shared" si="491"/>
        <v>5.2540529809595934E-2</v>
      </c>
      <c r="BE234" s="13">
        <f t="shared" si="492"/>
        <v>4.5061433052606008E-2</v>
      </c>
      <c r="BF234" s="13">
        <f t="shared" si="493"/>
        <v>1.9323489467207838E-2</v>
      </c>
      <c r="BG234" s="13">
        <f t="shared" si="494"/>
        <v>5.5242694235279159E-3</v>
      </c>
      <c r="BH234" s="13">
        <f t="shared" si="495"/>
        <v>1.1844736705880965E-3</v>
      </c>
      <c r="BI234" s="13">
        <f t="shared" si="496"/>
        <v>2.0317298361171774E-4</v>
      </c>
      <c r="BJ234" s="14">
        <f t="shared" si="497"/>
        <v>2.7513879601492493E-2</v>
      </c>
      <c r="BK234" s="14">
        <f t="shared" si="498"/>
        <v>5.3194186589275202E-2</v>
      </c>
      <c r="BL234" s="14">
        <f t="shared" si="499"/>
        <v>0.68865571916995316</v>
      </c>
      <c r="BM234" s="14">
        <f t="shared" si="500"/>
        <v>0.7388978945181327</v>
      </c>
      <c r="BN234" s="14">
        <f t="shared" si="501"/>
        <v>0.10434368145810496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1.4576</v>
      </c>
      <c r="F235" s="10">
        <f>VLOOKUP(B235,home!$B$2:$E$405,3,FALSE)</f>
        <v>0.85760000000000003</v>
      </c>
      <c r="G235" s="10">
        <f>VLOOKUP(C235,away!$B$2:$E$405,4,FALSE)</f>
        <v>1.2005999999999999</v>
      </c>
      <c r="H235" s="10">
        <f>VLOOKUP(A235,away!$A$2:$E$405,3,FALSE)</f>
        <v>1.1355999999999999</v>
      </c>
      <c r="I235" s="10">
        <f>VLOOKUP(C235,away!$B$2:$E$405,3,FALSE)</f>
        <v>0.66039999999999999</v>
      </c>
      <c r="J235" s="10">
        <f>VLOOKUP(B235,home!$B$2:$E$405,4,FALSE)</f>
        <v>0.22009999999999999</v>
      </c>
      <c r="K235" s="12">
        <f t="shared" si="446"/>
        <v>1.5007953346559999</v>
      </c>
      <c r="L235" s="12">
        <f t="shared" si="447"/>
        <v>0.165064047824</v>
      </c>
      <c r="M235" s="13">
        <f t="shared" si="448"/>
        <v>0.1890281406873926</v>
      </c>
      <c r="N235" s="13">
        <f t="shared" si="449"/>
        <v>0.28369255166233681</v>
      </c>
      <c r="O235" s="13">
        <f t="shared" si="450"/>
        <v>3.1201750054505574E-2</v>
      </c>
      <c r="P235" s="13">
        <f t="shared" si="451"/>
        <v>4.6827440914904553E-2</v>
      </c>
      <c r="Q235" s="13">
        <f t="shared" si="452"/>
        <v>0.21288222900574572</v>
      </c>
      <c r="R235" s="13">
        <f t="shared" si="453"/>
        <v>2.5751435815947006E-3</v>
      </c>
      <c r="S235" s="13">
        <f t="shared" si="454"/>
        <v>2.9001094951587921E-3</v>
      </c>
      <c r="T235" s="13">
        <f t="shared" si="455"/>
        <v>3.513920242948413E-2</v>
      </c>
      <c r="U235" s="13">
        <f t="shared" si="456"/>
        <v>3.8647634733266689E-3</v>
      </c>
      <c r="V235" s="13">
        <f t="shared" si="457"/>
        <v>7.9826272037506146E-5</v>
      </c>
      <c r="W235" s="13">
        <f t="shared" si="458"/>
        <v>0.10649755204099778</v>
      </c>
      <c r="X235" s="13">
        <f t="shared" si="459"/>
        <v>1.7578917023234185E-2</v>
      </c>
      <c r="Y235" s="13">
        <f t="shared" si="460"/>
        <v>1.4508236001086272E-3</v>
      </c>
      <c r="Z235" s="13">
        <f t="shared" si="461"/>
        <v>1.4168787443533817E-4</v>
      </c>
      <c r="AA235" s="13">
        <f t="shared" si="462"/>
        <v>2.1264450092988064E-4</v>
      </c>
      <c r="AB235" s="13">
        <f t="shared" si="463"/>
        <v>1.5956793746790918E-4</v>
      </c>
      <c r="AC235" s="13">
        <f t="shared" si="464"/>
        <v>1.2359469414514563E-6</v>
      </c>
      <c r="AD235" s="13">
        <f t="shared" si="465"/>
        <v>3.9957757313853516E-2</v>
      </c>
      <c r="AE235" s="13">
        <f t="shared" si="466"/>
        <v>6.5955891641937027E-3</v>
      </c>
      <c r="AF235" s="13">
        <f t="shared" si="467"/>
        <v>5.4434732261296264E-4</v>
      </c>
      <c r="AG235" s="13">
        <f t="shared" si="468"/>
        <v>2.9950724164217489E-5</v>
      </c>
      <c r="AH235" s="13">
        <f t="shared" si="469"/>
        <v>5.8468935204688879E-6</v>
      </c>
      <c r="AI235" s="13">
        <f t="shared" si="470"/>
        <v>8.7749905177501011E-6</v>
      </c>
      <c r="AJ235" s="13">
        <f t="shared" si="471"/>
        <v>6.5847324153449967E-6</v>
      </c>
      <c r="AK235" s="13">
        <f t="shared" si="472"/>
        <v>3.294111896302635E-6</v>
      </c>
      <c r="AL235" s="13">
        <f t="shared" si="473"/>
        <v>1.2247114564913059E-8</v>
      </c>
      <c r="AM235" s="13">
        <f t="shared" si="474"/>
        <v>1.1993683151989596E-2</v>
      </c>
      <c r="AN235" s="13">
        <f t="shared" si="475"/>
        <v>1.9797258893859138E-3</v>
      </c>
      <c r="AO235" s="13">
        <f t="shared" si="476"/>
        <v>1.6339078444200367E-4</v>
      </c>
      <c r="AP235" s="13">
        <f t="shared" si="477"/>
        <v>8.9899814190452611E-6</v>
      </c>
      <c r="AQ235" s="13">
        <f t="shared" si="478"/>
        <v>3.7098068072253931E-7</v>
      </c>
      <c r="AR235" s="13">
        <f t="shared" si="479"/>
        <v>1.9302238233690241E-7</v>
      </c>
      <c r="AS235" s="13">
        <f t="shared" si="480"/>
        <v>2.8968709089540978E-7</v>
      </c>
      <c r="AT235" s="13">
        <f t="shared" si="481"/>
        <v>2.1738051726294987E-7</v>
      </c>
      <c r="AU235" s="13">
        <f t="shared" si="482"/>
        <v>1.0874788871778107E-7</v>
      </c>
      <c r="AV235" s="13">
        <f t="shared" si="483"/>
        <v>4.0802081010333927E-8</v>
      </c>
      <c r="AW235" s="13">
        <f t="shared" si="484"/>
        <v>8.4276257548658919E-11</v>
      </c>
      <c r="AX235" s="13">
        <f t="shared" si="485"/>
        <v>3.00001061997471E-3</v>
      </c>
      <c r="AY235" s="13">
        <f t="shared" si="486"/>
        <v>4.9519389644801337E-4</v>
      </c>
      <c r="AZ235" s="13">
        <f t="shared" si="487"/>
        <v>4.0869354502723886E-5</v>
      </c>
      <c r="BA235" s="13">
        <f t="shared" si="488"/>
        <v>2.2486870287245428E-6</v>
      </c>
      <c r="BB235" s="13">
        <f t="shared" si="489"/>
        <v>9.2794345812649032E-8</v>
      </c>
      <c r="BC235" s="13">
        <f t="shared" si="490"/>
        <v>3.0634020670031783E-9</v>
      </c>
      <c r="BD235" s="13">
        <f t="shared" si="491"/>
        <v>5.3101759581934836E-9</v>
      </c>
      <c r="BE235" s="13">
        <f t="shared" si="492"/>
        <v>7.969487304259234E-9</v>
      </c>
      <c r="BF235" s="13">
        <f t="shared" si="493"/>
        <v>5.9802846829162415E-9</v>
      </c>
      <c r="BG235" s="13">
        <f t="shared" si="494"/>
        <v>2.9917277840118098E-9</v>
      </c>
      <c r="BH235" s="13">
        <f t="shared" si="495"/>
        <v>1.1224927752014147E-9</v>
      </c>
      <c r="BI235" s="13">
        <f t="shared" si="496"/>
        <v>3.3692638404146964E-10</v>
      </c>
      <c r="BJ235" s="14">
        <f t="shared" si="497"/>
        <v>0.72205349949035103</v>
      </c>
      <c r="BK235" s="14">
        <f t="shared" si="498"/>
        <v>0.23933195945999747</v>
      </c>
      <c r="BL235" s="14">
        <f t="shared" si="499"/>
        <v>3.8039243627229706E-2</v>
      </c>
      <c r="BM235" s="14">
        <f t="shared" si="500"/>
        <v>0.23286394073336178</v>
      </c>
      <c r="BN235" s="14">
        <f t="shared" si="501"/>
        <v>0.76620725590647998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1.2811999999999999</v>
      </c>
      <c r="F236" s="10">
        <f>VLOOKUP(B236,home!$B$2:$E$405,3,FALSE)</f>
        <v>0.58540000000000003</v>
      </c>
      <c r="G236" s="10">
        <f>VLOOKUP(C236,away!$B$2:$E$405,4,FALSE)</f>
        <v>0.52029999999999998</v>
      </c>
      <c r="H236" s="10">
        <f>VLOOKUP(A236,away!$A$2:$E$405,3,FALSE)</f>
        <v>0.82809999999999995</v>
      </c>
      <c r="I236" s="10">
        <f>VLOOKUP(C236,away!$B$2:$E$405,3,FALSE)</f>
        <v>1.2076</v>
      </c>
      <c r="J236" s="10">
        <f>VLOOKUP(B236,home!$B$2:$E$405,4,FALSE)</f>
        <v>0.90569999999999995</v>
      </c>
      <c r="K236" s="12">
        <f t="shared" si="446"/>
        <v>0.39023253394399993</v>
      </c>
      <c r="L236" s="12">
        <f t="shared" si="447"/>
        <v>0.90571228129199988</v>
      </c>
      <c r="M236" s="13">
        <f t="shared" si="448"/>
        <v>0.27363920366862665</v>
      </c>
      <c r="N236" s="13">
        <f t="shared" si="449"/>
        <v>0.10678291983402648</v>
      </c>
      <c r="O236" s="13">
        <f t="shared" si="450"/>
        <v>0.24783838740563802</v>
      </c>
      <c r="P236" s="13">
        <f t="shared" si="451"/>
        <v>9.6714601925896856E-2</v>
      </c>
      <c r="Q236" s="13">
        <f t="shared" si="452"/>
        <v>2.0835084694385574E-2</v>
      </c>
      <c r="R236" s="13">
        <f t="shared" si="453"/>
        <v>0.11223513562444543</v>
      </c>
      <c r="S236" s="13">
        <f t="shared" si="454"/>
        <v>8.5456635053395968E-3</v>
      </c>
      <c r="T236" s="13">
        <f t="shared" si="455"/>
        <v>1.8870592089463987E-2</v>
      </c>
      <c r="U236" s="13">
        <f t="shared" si="456"/>
        <v>4.3797801372275839E-2</v>
      </c>
      <c r="V236" s="13">
        <f t="shared" si="457"/>
        <v>3.3559618043312733E-4</v>
      </c>
      <c r="W236" s="13">
        <f t="shared" si="458"/>
        <v>2.7101759650759775E-3</v>
      </c>
      <c r="X236" s="13">
        <f t="shared" si="459"/>
        <v>2.4546396560317105E-3</v>
      </c>
      <c r="Y236" s="13">
        <f t="shared" si="460"/>
        <v>1.1115986413071453E-3</v>
      </c>
      <c r="Z236" s="13">
        <f t="shared" si="461"/>
        <v>3.3884246909177823E-2</v>
      </c>
      <c r="AA236" s="13">
        <f t="shared" si="462"/>
        <v>1.3222735532152611E-2</v>
      </c>
      <c r="AB236" s="13">
        <f t="shared" si="463"/>
        <v>2.5799707961916382E-3</v>
      </c>
      <c r="AC236" s="13">
        <f t="shared" si="464"/>
        <v>7.4132860357946025E-6</v>
      </c>
      <c r="AD236" s="13">
        <f t="shared" si="465"/>
        <v>2.6439970857143104E-4</v>
      </c>
      <c r="AE236" s="13">
        <f t="shared" si="466"/>
        <v>2.3947006322317071E-4</v>
      </c>
      <c r="AF236" s="13">
        <f t="shared" si="467"/>
        <v>1.0844548863149869E-4</v>
      </c>
      <c r="AG236" s="13">
        <f t="shared" si="468"/>
        <v>3.2740136968086776E-5</v>
      </c>
      <c r="AH236" s="13">
        <f t="shared" si="469"/>
        <v>7.6723446419932097E-3</v>
      </c>
      <c r="AI236" s="13">
        <f t="shared" si="470"/>
        <v>2.9939984909366818E-3</v>
      </c>
      <c r="AJ236" s="13">
        <f t="shared" si="471"/>
        <v>5.8417780887136644E-4</v>
      </c>
      <c r="AK236" s="13">
        <f t="shared" si="472"/>
        <v>7.598839554324233E-5</v>
      </c>
      <c r="AL236" s="13">
        <f t="shared" si="473"/>
        <v>1.0480559778019666E-7</v>
      </c>
      <c r="AM236" s="13">
        <f t="shared" si="474"/>
        <v>2.0635473649976931E-5</v>
      </c>
      <c r="AN236" s="13">
        <f t="shared" si="475"/>
        <v>1.8689801915061556E-5</v>
      </c>
      <c r="AO236" s="13">
        <f t="shared" si="476"/>
        <v>8.4637915646929937E-6</v>
      </c>
      <c r="AP236" s="13">
        <f t="shared" si="477"/>
        <v>2.5552533221460257E-6</v>
      </c>
      <c r="AQ236" s="13">
        <f t="shared" si="478"/>
        <v>5.7858107891995955E-7</v>
      </c>
      <c r="AR236" s="13">
        <f t="shared" si="479"/>
        <v>1.3897873537116248E-3</v>
      </c>
      <c r="AS236" s="13">
        <f t="shared" si="480"/>
        <v>5.4234024068221351E-4</v>
      </c>
      <c r="AT236" s="13">
        <f t="shared" si="481"/>
        <v>1.0581940319060945E-4</v>
      </c>
      <c r="AU236" s="13">
        <f t="shared" si="482"/>
        <v>1.3764724615837774E-5</v>
      </c>
      <c r="AV236" s="13">
        <f t="shared" si="483"/>
        <v>1.3428608414699314E-6</v>
      </c>
      <c r="AW236" s="13">
        <f t="shared" si="484"/>
        <v>1.0289534066333128E-9</v>
      </c>
      <c r="AX236" s="13">
        <f t="shared" si="485"/>
        <v>1.3421055285941891E-6</v>
      </c>
      <c r="AY236" s="13">
        <f t="shared" si="486"/>
        <v>1.2155614600376485E-6</v>
      </c>
      <c r="AZ236" s="13">
        <f t="shared" si="487"/>
        <v>5.5047447151066631E-7</v>
      </c>
      <c r="BA236" s="13">
        <f t="shared" si="488"/>
        <v>1.6619049646164453E-7</v>
      </c>
      <c r="BB236" s="13">
        <f t="shared" si="489"/>
        <v>3.7630193419831522E-8</v>
      </c>
      <c r="BC236" s="13">
        <f t="shared" si="490"/>
        <v>6.8164256655469635E-9</v>
      </c>
      <c r="BD236" s="13">
        <f t="shared" si="491"/>
        <v>2.0979124577348779E-4</v>
      </c>
      <c r="BE236" s="13">
        <f t="shared" si="492"/>
        <v>8.1867369437456613E-5</v>
      </c>
      <c r="BF236" s="13">
        <f t="shared" si="493"/>
        <v>1.5973655511454129E-5</v>
      </c>
      <c r="BG236" s="13">
        <f t="shared" si="494"/>
        <v>2.0778133555277618E-6</v>
      </c>
      <c r="BH236" s="13">
        <f t="shared" si="495"/>
        <v>2.0270759269757096E-7</v>
      </c>
      <c r="BI236" s="13">
        <f t="shared" si="496"/>
        <v>1.5820619509612275E-8</v>
      </c>
      <c r="BJ236" s="14">
        <f t="shared" si="497"/>
        <v>0.15346430795779151</v>
      </c>
      <c r="BK236" s="14">
        <f t="shared" si="498"/>
        <v>0.37924379893338983</v>
      </c>
      <c r="BL236" s="14">
        <f t="shared" si="499"/>
        <v>0.43336352326338001</v>
      </c>
      <c r="BM236" s="14">
        <f t="shared" si="500"/>
        <v>0.14190932937821352</v>
      </c>
      <c r="BN236" s="14">
        <f t="shared" si="501"/>
        <v>0.85804533315301901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1.2811999999999999</v>
      </c>
      <c r="F237" s="10">
        <f>VLOOKUP(B237,home!$B$2:$E$405,3,FALSE)</f>
        <v>0.1951</v>
      </c>
      <c r="G237" s="10">
        <f>VLOOKUP(C237,away!$B$2:$E$405,4,FALSE)</f>
        <v>0.39029999999999998</v>
      </c>
      <c r="H237" s="10">
        <f>VLOOKUP(A237,away!$A$2:$E$405,3,FALSE)</f>
        <v>0.82809999999999995</v>
      </c>
      <c r="I237" s="10">
        <f>VLOOKUP(C237,away!$B$2:$E$405,3,FALSE)</f>
        <v>1.2076</v>
      </c>
      <c r="J237" s="10">
        <f>VLOOKUP(B237,home!$B$2:$E$405,4,FALSE)</f>
        <v>1.2076</v>
      </c>
      <c r="K237" s="12">
        <f t="shared" si="446"/>
        <v>9.7560215435999992E-2</v>
      </c>
      <c r="L237" s="12">
        <f t="shared" si="447"/>
        <v>1.2076163750560001</v>
      </c>
      <c r="M237" s="13">
        <f t="shared" si="448"/>
        <v>0.27112465278211995</v>
      </c>
      <c r="N237" s="13">
        <f t="shared" si="449"/>
        <v>2.6450979535434321E-2</v>
      </c>
      <c r="O237" s="13">
        <f t="shared" si="450"/>
        <v>0.32741457038106031</v>
      </c>
      <c r="P237" s="13">
        <f t="shared" si="451"/>
        <v>3.1942636023261632E-2</v>
      </c>
      <c r="Q237" s="13">
        <f t="shared" si="452"/>
        <v>1.2902816309850996E-3</v>
      </c>
      <c r="R237" s="13">
        <f t="shared" si="453"/>
        <v>0.19769559831204683</v>
      </c>
      <c r="S237" s="13">
        <f t="shared" si="454"/>
        <v>9.4083292098720225E-4</v>
      </c>
      <c r="T237" s="13">
        <f t="shared" si="455"/>
        <v>1.5581652260115693E-3</v>
      </c>
      <c r="U237" s="13">
        <f t="shared" si="456"/>
        <v>1.9287225162072208E-2</v>
      </c>
      <c r="V237" s="13">
        <f t="shared" si="457"/>
        <v>1.2316058415449014E-5</v>
      </c>
      <c r="W237" s="13">
        <f t="shared" si="458"/>
        <v>4.1960051297339929E-5</v>
      </c>
      <c r="X237" s="13">
        <f t="shared" si="459"/>
        <v>5.067164504485745E-5</v>
      </c>
      <c r="Y237" s="13">
        <f t="shared" si="460"/>
        <v>3.0595954153597543E-5</v>
      </c>
      <c r="Z237" s="13">
        <f t="shared" si="461"/>
        <v>7.9580147266040388E-2</v>
      </c>
      <c r="AA237" s="13">
        <f t="shared" si="462"/>
        <v>7.7638563117035072E-3</v>
      </c>
      <c r="AB237" s="13">
        <f t="shared" si="463"/>
        <v>3.7872174719197121E-4</v>
      </c>
      <c r="AC237" s="13">
        <f t="shared" si="464"/>
        <v>9.0688767871393179E-8</v>
      </c>
      <c r="AD237" s="13">
        <f t="shared" si="465"/>
        <v>1.0234079110685233E-6</v>
      </c>
      <c r="AE237" s="13">
        <f t="shared" si="466"/>
        <v>1.2358841517682033E-6</v>
      </c>
      <c r="AF237" s="13">
        <f t="shared" si="467"/>
        <v>7.4623696967373859E-7</v>
      </c>
      <c r="AG237" s="13">
        <f t="shared" si="468"/>
        <v>3.0038932808339156E-7</v>
      </c>
      <c r="AH237" s="13">
        <f t="shared" si="469"/>
        <v>2.4025572241959576E-2</v>
      </c>
      <c r="AI237" s="13">
        <f t="shared" si="470"/>
        <v>2.3439400038987581E-3</v>
      </c>
      <c r="AJ237" s="13">
        <f t="shared" si="471"/>
        <v>1.1433764587471074E-4</v>
      </c>
      <c r="AK237" s="13">
        <f t="shared" si="472"/>
        <v>3.7182684546606194E-6</v>
      </c>
      <c r="AL237" s="13">
        <f t="shared" si="473"/>
        <v>4.2738102548600319E-10</v>
      </c>
      <c r="AM237" s="13">
        <f t="shared" si="474"/>
        <v>1.9968779256550362E-8</v>
      </c>
      <c r="AN237" s="13">
        <f t="shared" si="475"/>
        <v>2.4114624820088793E-8</v>
      </c>
      <c r="AO237" s="13">
        <f t="shared" si="476"/>
        <v>1.4560607905535539E-8</v>
      </c>
      <c r="AP237" s="13">
        <f t="shared" si="477"/>
        <v>5.8612095124981905E-9</v>
      </c>
      <c r="AQ237" s="13">
        <f t="shared" si="478"/>
        <v>1.7695231462317017E-9</v>
      </c>
      <c r="AR237" s="13">
        <f t="shared" si="479"/>
        <v>5.8027348918962569E-3</v>
      </c>
      <c r="AS237" s="13">
        <f t="shared" si="480"/>
        <v>5.6611606617139299E-4</v>
      </c>
      <c r="AT237" s="13">
        <f t="shared" si="481"/>
        <v>2.7615202688730961E-5</v>
      </c>
      <c r="AU237" s="13">
        <f t="shared" si="482"/>
        <v>8.9804837454046647E-7</v>
      </c>
      <c r="AV237" s="13">
        <f t="shared" si="483"/>
        <v>2.1903448223029375E-8</v>
      </c>
      <c r="AW237" s="13">
        <f t="shared" si="484"/>
        <v>1.3986674887016724E-12</v>
      </c>
      <c r="AX237" s="13">
        <f t="shared" si="485"/>
        <v>3.24693067710497E-10</v>
      </c>
      <c r="AY237" s="13">
        <f t="shared" si="486"/>
        <v>3.9210466543436274E-10</v>
      </c>
      <c r="AZ237" s="13">
        <f t="shared" si="487"/>
        <v>2.367560073571954E-10</v>
      </c>
      <c r="BA237" s="13">
        <f t="shared" si="488"/>
        <v>9.530347712580937E-11</v>
      </c>
      <c r="BB237" s="13">
        <f t="shared" si="489"/>
        <v>2.8772509894225571E-11</v>
      </c>
      <c r="BC237" s="13">
        <f t="shared" si="490"/>
        <v>6.9492308199455164E-12</v>
      </c>
      <c r="BD237" s="13">
        <f t="shared" si="491"/>
        <v>1.1679129459271206E-3</v>
      </c>
      <c r="BE237" s="13">
        <f t="shared" si="492"/>
        <v>1.1394183861514331E-4</v>
      </c>
      <c r="BF237" s="13">
        <f t="shared" si="493"/>
        <v>5.5580951612336616E-6</v>
      </c>
      <c r="BG237" s="13">
        <f t="shared" si="494"/>
        <v>1.8074965378124841E-7</v>
      </c>
      <c r="BH237" s="13">
        <f t="shared" si="495"/>
        <v>4.4084937907202502E-9</v>
      </c>
      <c r="BI237" s="13">
        <f t="shared" si="496"/>
        <v>8.6018720794187145E-11</v>
      </c>
      <c r="BJ237" s="14">
        <f t="shared" si="497"/>
        <v>2.9426027320610969E-2</v>
      </c>
      <c r="BK237" s="14">
        <f t="shared" si="498"/>
        <v>0.3040205292930378</v>
      </c>
      <c r="BL237" s="14">
        <f t="shared" si="499"/>
        <v>0.58671252431071164</v>
      </c>
      <c r="BM237" s="14">
        <f t="shared" si="500"/>
        <v>0.14382050913478647</v>
      </c>
      <c r="BN237" s="14">
        <f t="shared" si="501"/>
        <v>0.8559187186649081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1.4286000000000001</v>
      </c>
      <c r="F238" s="10">
        <f>VLOOKUP(B238,home!$B$2:$E$405,3,FALSE)</f>
        <v>0.875</v>
      </c>
      <c r="G238" s="10">
        <f>VLOOKUP(C238,away!$B$2:$E$405,4,FALSE)</f>
        <v>0.7</v>
      </c>
      <c r="H238" s="10">
        <f>VLOOKUP(A238,away!$A$2:$E$405,3,FALSE)</f>
        <v>1.25</v>
      </c>
      <c r="I238" s="10">
        <f>VLOOKUP(C238,away!$B$2:$E$405,3,FALSE)</f>
        <v>1.0667</v>
      </c>
      <c r="J238" s="10">
        <f>VLOOKUP(B238,home!$B$2:$E$405,4,FALSE)</f>
        <v>1.4</v>
      </c>
      <c r="K238" s="12">
        <f t="shared" si="446"/>
        <v>0.8750175</v>
      </c>
      <c r="L238" s="12">
        <f t="shared" si="447"/>
        <v>1.8667249999999997</v>
      </c>
      <c r="M238" s="13">
        <f t="shared" si="448"/>
        <v>6.4457931034468133E-2</v>
      </c>
      <c r="N238" s="13">
        <f t="shared" si="449"/>
        <v>5.6401817668952713E-2</v>
      </c>
      <c r="O238" s="13">
        <f t="shared" si="450"/>
        <v>0.1203252313103175</v>
      </c>
      <c r="P238" s="13">
        <f t="shared" si="451"/>
        <v>0.10528668308807575</v>
      </c>
      <c r="Q238" s="13">
        <f t="shared" si="452"/>
        <v>2.4676288746071418E-2</v>
      </c>
      <c r="R238" s="13">
        <f t="shared" si="453"/>
        <v>0.11230705870887622</v>
      </c>
      <c r="S238" s="13">
        <f t="shared" si="454"/>
        <v>4.299426563102518E-2</v>
      </c>
      <c r="T238" s="13">
        <f t="shared" si="455"/>
        <v>4.6063845109510164E-2</v>
      </c>
      <c r="U238" s="13">
        <f t="shared" si="456"/>
        <v>9.8270641743794102E-2</v>
      </c>
      <c r="V238" s="13">
        <f t="shared" si="457"/>
        <v>7.8030629132833295E-3</v>
      </c>
      <c r="W238" s="13">
        <f t="shared" si="458"/>
        <v>7.1973948292885156E-3</v>
      </c>
      <c r="X238" s="13">
        <f t="shared" si="459"/>
        <v>1.3435556862703604E-2</v>
      </c>
      <c r="Y238" s="13">
        <f t="shared" si="460"/>
        <v>1.2540244942265194E-2</v>
      </c>
      <c r="Z238" s="13">
        <f t="shared" si="461"/>
        <v>6.9882131389442312E-2</v>
      </c>
      <c r="AA238" s="13">
        <f t="shared" si="462"/>
        <v>6.1148087903061338E-2</v>
      </c>
      <c r="AB238" s="13">
        <f t="shared" si="463"/>
        <v>2.6752823503358489E-2</v>
      </c>
      <c r="AC238" s="13">
        <f t="shared" si="464"/>
        <v>7.9660349673248533E-4</v>
      </c>
      <c r="AD238" s="13">
        <f t="shared" si="465"/>
        <v>1.5744616075092407E-3</v>
      </c>
      <c r="AE238" s="13">
        <f t="shared" si="466"/>
        <v>2.9390868442776869E-3</v>
      </c>
      <c r="AF238" s="13">
        <f t="shared" si="467"/>
        <v>2.7432334446921328E-3</v>
      </c>
      <c r="AG238" s="13">
        <f t="shared" si="468"/>
        <v>1.7069541506809735E-3</v>
      </c>
      <c r="AH238" s="13">
        <f t="shared" si="469"/>
        <v>3.2612680429489185E-2</v>
      </c>
      <c r="AI238" s="13">
        <f t="shared" si="470"/>
        <v>2.8536666097710554E-2</v>
      </c>
      <c r="AJ238" s="13">
        <f t="shared" si="471"/>
        <v>1.2485041113576721E-2</v>
      </c>
      <c r="AK238" s="13">
        <f t="shared" si="472"/>
        <v>3.6415431541997069E-3</v>
      </c>
      <c r="AL238" s="13">
        <f t="shared" si="473"/>
        <v>5.2047429113091901E-5</v>
      </c>
      <c r="AM238" s="13">
        <f t="shared" si="474"/>
        <v>2.7553629192974351E-4</v>
      </c>
      <c r="AN238" s="13">
        <f t="shared" si="475"/>
        <v>5.1435048455255033E-4</v>
      </c>
      <c r="AO238" s="13">
        <f t="shared" si="476"/>
        <v>4.8007545413817981E-4</v>
      </c>
      <c r="AP238" s="13">
        <f t="shared" si="477"/>
        <v>2.9872295070869787E-4</v>
      </c>
      <c r="AQ238" s="13">
        <f t="shared" si="478"/>
        <v>1.3940840004042355E-4</v>
      </c>
      <c r="AR238" s="13">
        <f t="shared" si="479"/>
        <v>1.2175781174947633E-2</v>
      </c>
      <c r="AS238" s="13">
        <f t="shared" si="480"/>
        <v>1.065402160424974E-2</v>
      </c>
      <c r="AT238" s="13">
        <f t="shared" si="481"/>
        <v>4.6612276745482987E-3</v>
      </c>
      <c r="AU238" s="13">
        <f t="shared" si="482"/>
        <v>1.3595519289046887E-3</v>
      </c>
      <c r="AV238" s="13">
        <f t="shared" si="483"/>
        <v>2.9740793248758955E-4</v>
      </c>
      <c r="AW238" s="13">
        <f t="shared" si="484"/>
        <v>2.361532159483162E-6</v>
      </c>
      <c r="AX238" s="13">
        <f t="shared" si="485"/>
        <v>4.0183179553939037E-5</v>
      </c>
      <c r="AY238" s="13">
        <f t="shared" si="486"/>
        <v>7.5010945852826849E-5</v>
      </c>
      <c r="AZ238" s="13">
        <f t="shared" si="487"/>
        <v>7.0012403948559098E-5</v>
      </c>
      <c r="BA238" s="13">
        <f t="shared" si="488"/>
        <v>4.3564634920291322E-5</v>
      </c>
      <c r="BB238" s="13">
        <f t="shared" si="489"/>
        <v>2.033079828039521E-5</v>
      </c>
      <c r="BC238" s="13">
        <f t="shared" si="490"/>
        <v>7.5904018839941451E-6</v>
      </c>
      <c r="BD238" s="13">
        <f t="shared" si="491"/>
        <v>3.7881391856340206E-3</v>
      </c>
      <c r="BE238" s="13">
        <f t="shared" si="492"/>
        <v>3.3146880798655166E-3</v>
      </c>
      <c r="BF238" s="13">
        <f t="shared" si="493"/>
        <v>1.4502050384618624E-3</v>
      </c>
      <c r="BG238" s="13">
        <f t="shared" si="494"/>
        <v>4.2298492908076762E-4</v>
      </c>
      <c r="BH238" s="13">
        <f t="shared" si="495"/>
        <v>9.2529803795482628E-5</v>
      </c>
      <c r="BI238" s="13">
        <f t="shared" si="496"/>
        <v>1.6193039518522747E-5</v>
      </c>
      <c r="BJ238" s="14">
        <f t="shared" si="497"/>
        <v>0.17124367015176123</v>
      </c>
      <c r="BK238" s="14">
        <f t="shared" si="498"/>
        <v>0.22146560453855083</v>
      </c>
      <c r="BL238" s="14">
        <f t="shared" si="499"/>
        <v>0.53431250435587807</v>
      </c>
      <c r="BM238" s="14">
        <f t="shared" si="500"/>
        <v>0.5133762504651771</v>
      </c>
      <c r="BN238" s="14">
        <f t="shared" si="501"/>
        <v>0.48345501055676177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1.2726999999999999</v>
      </c>
      <c r="F239" s="10">
        <f>VLOOKUP(B239,home!$B$2:$E$405,3,FALSE)</f>
        <v>1.4404999999999999</v>
      </c>
      <c r="G239" s="10">
        <f>VLOOKUP(C239,away!$B$2:$E$405,4,FALSE)</f>
        <v>1.3096000000000001</v>
      </c>
      <c r="H239" s="10">
        <f>VLOOKUP(A239,away!$A$2:$E$405,3,FALSE)</f>
        <v>0.89510000000000001</v>
      </c>
      <c r="I239" s="10">
        <f>VLOOKUP(C239,away!$B$2:$E$405,3,FALSE)</f>
        <v>1.6758</v>
      </c>
      <c r="J239" s="10">
        <f>VLOOKUP(B239,home!$B$2:$E$405,4,FALSE)</f>
        <v>2.0482</v>
      </c>
      <c r="K239" s="12">
        <f t="shared" si="446"/>
        <v>2.4009215687599998</v>
      </c>
      <c r="L239" s="12">
        <f t="shared" si="447"/>
        <v>3.072317573556</v>
      </c>
      <c r="M239" s="13">
        <f t="shared" si="448"/>
        <v>4.197613446091918E-3</v>
      </c>
      <c r="N239" s="13">
        <f t="shared" si="449"/>
        <v>1.0078140660039077E-2</v>
      </c>
      <c r="O239" s="13">
        <f t="shared" si="450"/>
        <v>1.2896401557423158E-2</v>
      </c>
      <c r="P239" s="13">
        <f t="shared" si="451"/>
        <v>3.0963248658607317E-2</v>
      </c>
      <c r="Q239" s="13">
        <f t="shared" si="452"/>
        <v>1.209841264184248E-2</v>
      </c>
      <c r="R239" s="13">
        <f t="shared" si="453"/>
        <v>1.9810920570253077E-2</v>
      </c>
      <c r="S239" s="13">
        <f t="shared" si="454"/>
        <v>5.7099276756137636E-2</v>
      </c>
      <c r="T239" s="13">
        <f t="shared" si="455"/>
        <v>3.7170165771664716E-2</v>
      </c>
      <c r="U239" s="13">
        <f t="shared" si="456"/>
        <v>4.7564466494111772E-2</v>
      </c>
      <c r="V239" s="13">
        <f t="shared" si="457"/>
        <v>4.6798526171340386E-2</v>
      </c>
      <c r="W239" s="13">
        <f t="shared" si="458"/>
        <v>9.6824466198527533E-3</v>
      </c>
      <c r="X239" s="13">
        <f t="shared" si="459"/>
        <v>2.9747550905191503E-2</v>
      </c>
      <c r="Y239" s="13">
        <f t="shared" si="460"/>
        <v>4.5696961708135794E-2</v>
      </c>
      <c r="Z239" s="13">
        <f t="shared" si="461"/>
        <v>2.0288479805436854E-2</v>
      </c>
      <c r="AA239" s="13">
        <f t="shared" si="462"/>
        <v>4.8711048762225033E-2</v>
      </c>
      <c r="AB239" s="13">
        <f t="shared" si="463"/>
        <v>5.8475703805073088E-2</v>
      </c>
      <c r="AC239" s="13">
        <f t="shared" si="464"/>
        <v>2.1575271599398965E-2</v>
      </c>
      <c r="AD239" s="13">
        <f t="shared" si="465"/>
        <v>5.8116987319929581E-3</v>
      </c>
      <c r="AE239" s="13">
        <f t="shared" si="466"/>
        <v>1.7855384146515083E-2</v>
      </c>
      <c r="AF239" s="13">
        <f t="shared" si="467"/>
        <v>2.7428705247965757E-2</v>
      </c>
      <c r="AG239" s="13">
        <f t="shared" si="468"/>
        <v>2.8089897717737618E-2</v>
      </c>
      <c r="AH239" s="13">
        <f t="shared" si="469"/>
        <v>1.5583163261744916E-2</v>
      </c>
      <c r="AI239" s="13">
        <f t="shared" si="470"/>
        <v>3.7413952784631804E-2</v>
      </c>
      <c r="AJ239" s="13">
        <f t="shared" si="471"/>
        <v>4.4913983106595376E-2</v>
      </c>
      <c r="AK239" s="13">
        <f t="shared" si="472"/>
        <v>3.5944983593182364E-2</v>
      </c>
      <c r="AL239" s="13">
        <f t="shared" si="473"/>
        <v>6.3659077519978968E-3</v>
      </c>
      <c r="AM239" s="13">
        <f t="shared" si="474"/>
        <v>2.7906865673554071E-3</v>
      </c>
      <c r="AN239" s="13">
        <f t="shared" si="475"/>
        <v>8.5738753831726862E-3</v>
      </c>
      <c r="AO239" s="13">
        <f t="shared" si="476"/>
        <v>1.3170834006600319E-2</v>
      </c>
      <c r="AP239" s="13">
        <f t="shared" si="477"/>
        <v>1.348832825895571E-2</v>
      </c>
      <c r="AQ239" s="13">
        <f t="shared" si="478"/>
        <v>1.0360106986970409E-2</v>
      </c>
      <c r="AR239" s="13">
        <f t="shared" si="479"/>
        <v>9.5752852681302274E-3</v>
      </c>
      <c r="AS239" s="13">
        <f t="shared" si="480"/>
        <v>2.2989508927283745E-2</v>
      </c>
      <c r="AT239" s="13">
        <f t="shared" si="481"/>
        <v>2.7598003919358054E-2</v>
      </c>
      <c r="AU239" s="13">
        <f t="shared" si="482"/>
        <v>2.2086880954903253E-2</v>
      </c>
      <c r="AV239" s="13">
        <f t="shared" si="483"/>
        <v>1.325721721781542E-2</v>
      </c>
      <c r="AW239" s="13">
        <f t="shared" si="484"/>
        <v>1.3043733540118324E-3</v>
      </c>
      <c r="AX239" s="13">
        <f t="shared" si="485"/>
        <v>1.1167032618687337E-3</v>
      </c>
      <c r="AY239" s="13">
        <f t="shared" si="486"/>
        <v>3.4308670558866176E-3</v>
      </c>
      <c r="AZ239" s="13">
        <f t="shared" si="487"/>
        <v>5.2703565741673971E-3</v>
      </c>
      <c r="BA239" s="13">
        <f t="shared" si="488"/>
        <v>5.3974030405736289E-3</v>
      </c>
      <c r="BB239" s="13">
        <f t="shared" si="489"/>
        <v>4.145634053279737E-3</v>
      </c>
      <c r="BC239" s="13">
        <f t="shared" si="490"/>
        <v>2.5473408710847052E-3</v>
      </c>
      <c r="BD239" s="13">
        <f t="shared" si="491"/>
        <v>4.9030528668480662E-3</v>
      </c>
      <c r="BE239" s="13">
        <f t="shared" si="492"/>
        <v>1.1771845380786074E-2</v>
      </c>
      <c r="BF239" s="13">
        <f t="shared" si="493"/>
        <v>1.413163873941853E-2</v>
      </c>
      <c r="BG239" s="13">
        <f t="shared" si="494"/>
        <v>1.1309652083798107E-2</v>
      </c>
      <c r="BH239" s="13">
        <f t="shared" si="495"/>
        <v>6.7883969057905879E-3</v>
      </c>
      <c r="BI239" s="13">
        <f t="shared" si="496"/>
        <v>3.259681709683254E-3</v>
      </c>
      <c r="BJ239" s="14">
        <f t="shared" si="497"/>
        <v>0.29395150021085314</v>
      </c>
      <c r="BK239" s="14">
        <f t="shared" si="498"/>
        <v>0.1704307114394607</v>
      </c>
      <c r="BL239" s="14">
        <f t="shared" si="499"/>
        <v>0.46898578790905587</v>
      </c>
      <c r="BM239" s="14">
        <f t="shared" si="500"/>
        <v>0.861485248128675</v>
      </c>
      <c r="BN239" s="14">
        <f t="shared" si="501"/>
        <v>9.0044737534257027E-2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1.2726999999999999</v>
      </c>
      <c r="F240" s="10">
        <f>VLOOKUP(B240,home!$B$2:$E$405,3,FALSE)</f>
        <v>0.62860000000000005</v>
      </c>
      <c r="G240" s="10">
        <f>VLOOKUP(C240,away!$B$2:$E$405,4,FALSE)</f>
        <v>0.91669999999999996</v>
      </c>
      <c r="H240" s="10">
        <f>VLOOKUP(A240,away!$A$2:$E$405,3,FALSE)</f>
        <v>0.89510000000000001</v>
      </c>
      <c r="I240" s="10">
        <f>VLOOKUP(C240,away!$B$2:$E$405,3,FALSE)</f>
        <v>1.4896</v>
      </c>
      <c r="J240" s="10">
        <f>VLOOKUP(B240,home!$B$2:$E$405,4,FALSE)</f>
        <v>1.7875000000000001</v>
      </c>
      <c r="K240" s="12">
        <f t="shared" si="446"/>
        <v>0.733377618974</v>
      </c>
      <c r="L240" s="12">
        <f t="shared" si="447"/>
        <v>2.3833469660000004</v>
      </c>
      <c r="M240" s="13">
        <f t="shared" si="448"/>
        <v>4.4302038598101848E-2</v>
      </c>
      <c r="N240" s="13">
        <f t="shared" si="449"/>
        <v>3.2490123582770182E-2</v>
      </c>
      <c r="O240" s="13">
        <f t="shared" si="450"/>
        <v>0.10558712928040094</v>
      </c>
      <c r="P240" s="13">
        <f t="shared" si="451"/>
        <v>7.7435237465960358E-2</v>
      </c>
      <c r="Q240" s="13">
        <f t="shared" si="452"/>
        <v>1.1913764736651497E-2</v>
      </c>
      <c r="R240" s="13">
        <f t="shared" si="453"/>
        <v>0.12582538210954672</v>
      </c>
      <c r="S240" s="13">
        <f t="shared" si="454"/>
        <v>3.3837133635124542E-2</v>
      </c>
      <c r="T240" s="13">
        <f t="shared" si="455"/>
        <v>2.8394635038736137E-2</v>
      </c>
      <c r="U240" s="13">
        <f t="shared" si="456"/>
        <v>9.2277519137993105E-2</v>
      </c>
      <c r="V240" s="13">
        <f t="shared" si="457"/>
        <v>6.5715222171277704E-3</v>
      </c>
      <c r="W240" s="13">
        <f t="shared" si="458"/>
        <v>2.9124294718606272E-3</v>
      </c>
      <c r="X240" s="13">
        <f t="shared" si="459"/>
        <v>6.9413299454480094E-3</v>
      </c>
      <c r="Y240" s="13">
        <f t="shared" si="460"/>
        <v>8.2717988327442316E-3</v>
      </c>
      <c r="Z240" s="13">
        <f t="shared" si="461"/>
        <v>9.9961847565526299E-2</v>
      </c>
      <c r="AA240" s="13">
        <f t="shared" si="462"/>
        <v>7.3309781755847611E-2</v>
      </c>
      <c r="AB240" s="13">
        <f t="shared" si="463"/>
        <v>2.6881876595803548E-2</v>
      </c>
      <c r="AC240" s="13">
        <f t="shared" si="464"/>
        <v>7.1789498787580336E-4</v>
      </c>
      <c r="AD240" s="13">
        <f t="shared" si="465"/>
        <v>5.3397764787571265E-4</v>
      </c>
      <c r="AE240" s="13">
        <f t="shared" si="466"/>
        <v>1.2726540069763963E-3</v>
      </c>
      <c r="AF240" s="13">
        <f t="shared" si="467"/>
        <v>1.5165880331474688E-3</v>
      </c>
      <c r="AG240" s="13">
        <f t="shared" si="468"/>
        <v>1.2048518291579761E-3</v>
      </c>
      <c r="AH240" s="13">
        <f t="shared" si="469"/>
        <v>5.9560941527762923E-2</v>
      </c>
      <c r="AI240" s="13">
        <f t="shared" si="470"/>
        <v>4.3680661481480407E-2</v>
      </c>
      <c r="AJ240" s="13">
        <f t="shared" si="471"/>
        <v>1.6017209756248704E-2</v>
      </c>
      <c r="AK240" s="13">
        <f t="shared" si="472"/>
        <v>3.9155543845482673E-3</v>
      </c>
      <c r="AL240" s="13">
        <f t="shared" si="473"/>
        <v>5.0192154240204501E-5</v>
      </c>
      <c r="AM240" s="13">
        <f t="shared" si="474"/>
        <v>7.8321451196885448E-5</v>
      </c>
      <c r="AN240" s="13">
        <f t="shared" si="475"/>
        <v>1.8666719308281401E-4</v>
      </c>
      <c r="AO240" s="13">
        <f t="shared" si="476"/>
        <v>2.2244634414283058E-4</v>
      </c>
      <c r="AP240" s="13">
        <f t="shared" si="477"/>
        <v>1.7672227313686909E-4</v>
      </c>
      <c r="AQ240" s="13">
        <f t="shared" si="478"/>
        <v>1.0529762337634508E-4</v>
      </c>
      <c r="AR240" s="13">
        <f t="shared" si="479"/>
        <v>2.8390877856459409E-2</v>
      </c>
      <c r="AS240" s="13">
        <f t="shared" si="480"/>
        <v>2.082123440295186E-2</v>
      </c>
      <c r="AT240" s="13">
        <f t="shared" si="481"/>
        <v>7.6349136552681836E-3</v>
      </c>
      <c r="AU240" s="13">
        <f t="shared" si="482"/>
        <v>1.8664249325242204E-3</v>
      </c>
      <c r="AV240" s="13">
        <f t="shared" si="483"/>
        <v>3.4219856825208026E-4</v>
      </c>
      <c r="AW240" s="13">
        <f t="shared" si="484"/>
        <v>2.4369592019211367E-6</v>
      </c>
      <c r="AX240" s="13">
        <f t="shared" si="485"/>
        <v>9.5731998988933618E-6</v>
      </c>
      <c r="AY240" s="13">
        <f t="shared" si="486"/>
        <v>2.2816256933939002E-5</v>
      </c>
      <c r="AZ240" s="13">
        <f t="shared" si="487"/>
        <v>2.7189528369490003E-5</v>
      </c>
      <c r="BA240" s="13">
        <f t="shared" si="488"/>
        <v>2.1600693315464979E-5</v>
      </c>
      <c r="BB240" s="13">
        <f t="shared" si="489"/>
        <v>1.2870486719227488E-5</v>
      </c>
      <c r="BC240" s="13">
        <f t="shared" si="490"/>
        <v>6.1349670946428209E-6</v>
      </c>
      <c r="BD240" s="13">
        <f t="shared" si="491"/>
        <v>1.1277552100211535E-2</v>
      </c>
      <c r="BE240" s="13">
        <f t="shared" si="492"/>
        <v>8.2707043071083685E-3</v>
      </c>
      <c r="BF240" s="13">
        <f t="shared" si="493"/>
        <v>3.0327747159925697E-3</v>
      </c>
      <c r="BG240" s="13">
        <f t="shared" si="494"/>
        <v>7.4138970003306023E-4</v>
      </c>
      <c r="BH240" s="13">
        <f t="shared" si="495"/>
        <v>1.3592965323552342E-4</v>
      </c>
      <c r="BI240" s="13">
        <f t="shared" si="496"/>
        <v>1.9937553087565932E-5</v>
      </c>
      <c r="BJ240" s="14">
        <f t="shared" si="497"/>
        <v>9.6321793142635628E-2</v>
      </c>
      <c r="BK240" s="14">
        <f t="shared" si="498"/>
        <v>0.16293683531536443</v>
      </c>
      <c r="BL240" s="14">
        <f t="shared" si="499"/>
        <v>0.62958999347475653</v>
      </c>
      <c r="BM240" s="14">
        <f t="shared" si="500"/>
        <v>0.59123641442711938</v>
      </c>
      <c r="BN240" s="14">
        <f t="shared" si="501"/>
        <v>0.39755367577343159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1.2726999999999999</v>
      </c>
      <c r="F241" s="10">
        <f>VLOOKUP(B241,home!$B$2:$E$405,3,FALSE)</f>
        <v>0.91669999999999996</v>
      </c>
      <c r="G241" s="10">
        <f>VLOOKUP(C241,away!$B$2:$E$405,4,FALSE)</f>
        <v>1.3096000000000001</v>
      </c>
      <c r="H241" s="10">
        <f>VLOOKUP(A241,away!$A$2:$E$405,3,FALSE)</f>
        <v>0.89510000000000001</v>
      </c>
      <c r="I241" s="10">
        <f>VLOOKUP(C241,away!$B$2:$E$405,3,FALSE)</f>
        <v>0.74480000000000002</v>
      </c>
      <c r="J241" s="10">
        <f>VLOOKUP(B241,home!$B$2:$E$405,4,FALSE)</f>
        <v>1.1172</v>
      </c>
      <c r="K241" s="12">
        <f t="shared" si="446"/>
        <v>1.5278894842640001</v>
      </c>
      <c r="L241" s="12">
        <f t="shared" si="447"/>
        <v>0.74480426025600011</v>
      </c>
      <c r="M241" s="13">
        <f t="shared" si="448"/>
        <v>0.10303425795780931</v>
      </c>
      <c r="N241" s="13">
        <f t="shared" si="449"/>
        <v>0.15742495925268124</v>
      </c>
      <c r="O241" s="13">
        <f t="shared" si="450"/>
        <v>7.6740354279292045E-2</v>
      </c>
      <c r="P241" s="13">
        <f t="shared" si="451"/>
        <v>0.1172507803220242</v>
      </c>
      <c r="Q241" s="13">
        <f t="shared" si="452"/>
        <v>0.12026396990143018</v>
      </c>
      <c r="R241" s="13">
        <f t="shared" si="453"/>
        <v>2.8578271400385744E-2</v>
      </c>
      <c r="S241" s="13">
        <f t="shared" si="454"/>
        <v>3.3357219624353077E-2</v>
      </c>
      <c r="T241" s="13">
        <f t="shared" si="455"/>
        <v>8.9573117137884559E-2</v>
      </c>
      <c r="U241" s="13">
        <f t="shared" si="456"/>
        <v>4.3664440351092002E-2</v>
      </c>
      <c r="V241" s="13">
        <f t="shared" si="457"/>
        <v>4.2177557767351581E-3</v>
      </c>
      <c r="W241" s="13">
        <f t="shared" si="458"/>
        <v>6.1250018316079111E-2</v>
      </c>
      <c r="X241" s="13">
        <f t="shared" si="459"/>
        <v>4.5619274582573754E-2</v>
      </c>
      <c r="Y241" s="13">
        <f t="shared" si="460"/>
        <v>1.6988715029444598E-2</v>
      </c>
      <c r="Z241" s="13">
        <f t="shared" si="461"/>
        <v>7.0950727632531699E-3</v>
      </c>
      <c r="AA241" s="13">
        <f t="shared" si="462"/>
        <v>1.0840487065062441E-2</v>
      </c>
      <c r="AB241" s="13">
        <f t="shared" si="463"/>
        <v>8.2815330955044088E-3</v>
      </c>
      <c r="AC241" s="13">
        <f t="shared" si="464"/>
        <v>2.9998223760224117E-4</v>
      </c>
      <c r="AD241" s="13">
        <f t="shared" si="465"/>
        <v>2.3395814724028668E-2</v>
      </c>
      <c r="AE241" s="13">
        <f t="shared" si="466"/>
        <v>1.7425302478616608E-2</v>
      </c>
      <c r="AF241" s="13">
        <f t="shared" si="467"/>
        <v>6.4892197611615436E-3</v>
      </c>
      <c r="AG241" s="13">
        <f t="shared" si="468"/>
        <v>1.611066174616847E-3</v>
      </c>
      <c r="AH241" s="13">
        <f t="shared" si="469"/>
        <v>1.3211101052243179E-3</v>
      </c>
      <c r="AI241" s="13">
        <f t="shared" si="470"/>
        <v>2.0185102373271421E-3</v>
      </c>
      <c r="AJ241" s="13">
        <f t="shared" si="471"/>
        <v>1.5420302827456858E-3</v>
      </c>
      <c r="AK241" s="13">
        <f t="shared" si="472"/>
        <v>7.8535061780792513E-4</v>
      </c>
      <c r="AL241" s="13">
        <f t="shared" si="473"/>
        <v>1.3654934635822751E-5</v>
      </c>
      <c r="AM241" s="13">
        <f t="shared" si="474"/>
        <v>7.1492438585264535E-3</v>
      </c>
      <c r="AN241" s="13">
        <f t="shared" si="475"/>
        <v>5.3247872834395462E-3</v>
      </c>
      <c r="AO241" s="13">
        <f t="shared" si="476"/>
        <v>1.982962126831374E-3</v>
      </c>
      <c r="AP241" s="13">
        <f t="shared" si="477"/>
        <v>4.9230621333010204E-4</v>
      </c>
      <c r="AQ241" s="13">
        <f t="shared" si="478"/>
        <v>9.1667941259689808E-5</v>
      </c>
      <c r="AR241" s="13">
        <f t="shared" si="479"/>
        <v>1.9679368692766494E-4</v>
      </c>
      <c r="AS241" s="13">
        <f t="shared" si="480"/>
        <v>3.0067900482632113E-4</v>
      </c>
      <c r="AT241" s="13">
        <f t="shared" si="481"/>
        <v>2.297021448065503E-4</v>
      </c>
      <c r="AU241" s="13">
        <f t="shared" si="482"/>
        <v>1.169864971876049E-4</v>
      </c>
      <c r="AV241" s="13">
        <f t="shared" si="483"/>
        <v>4.4685609713455386E-5</v>
      </c>
      <c r="AW241" s="13">
        <f t="shared" si="484"/>
        <v>4.3163953778041686E-7</v>
      </c>
      <c r="AX241" s="13">
        <f t="shared" si="485"/>
        <v>1.8205424186469275E-3</v>
      </c>
      <c r="AY241" s="13">
        <f t="shared" si="486"/>
        <v>1.3559477493849941E-3</v>
      </c>
      <c r="AZ241" s="13">
        <f t="shared" si="487"/>
        <v>5.049578302132393E-4</v>
      </c>
      <c r="BA241" s="13">
        <f t="shared" si="488"/>
        <v>1.253649143974822E-4</v>
      </c>
      <c r="BB241" s="13">
        <f t="shared" si="489"/>
        <v>2.3343080582468378E-5</v>
      </c>
      <c r="BC241" s="13">
        <f t="shared" si="490"/>
        <v>3.477205173064313E-6</v>
      </c>
      <c r="BD241" s="13">
        <f t="shared" si="491"/>
        <v>2.4428796069201716E-5</v>
      </c>
      <c r="BE241" s="13">
        <f t="shared" si="492"/>
        <v>3.7324500627363048E-5</v>
      </c>
      <c r="BF241" s="13">
        <f t="shared" si="493"/>
        <v>2.8513856006976537E-5</v>
      </c>
      <c r="BG241" s="13">
        <f t="shared" si="494"/>
        <v>1.4522006916292443E-5</v>
      </c>
      <c r="BH241" s="13">
        <f t="shared" si="495"/>
        <v>5.5470054144530762E-6</v>
      </c>
      <c r="BI241" s="13">
        <f t="shared" si="496"/>
        <v>1.6950422483796656E-6</v>
      </c>
      <c r="BJ241" s="14">
        <f t="shared" si="497"/>
        <v>0.55891605798030242</v>
      </c>
      <c r="BK241" s="14">
        <f t="shared" si="498"/>
        <v>0.25952959860254482</v>
      </c>
      <c r="BL241" s="14">
        <f t="shared" si="499"/>
        <v>0.17477296558518593</v>
      </c>
      <c r="BM241" s="14">
        <f t="shared" si="500"/>
        <v>0.39566558570781668</v>
      </c>
      <c r="BN241" s="14">
        <f t="shared" si="501"/>
        <v>0.6032925931136226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1.2726999999999999</v>
      </c>
      <c r="F242" s="10">
        <f>VLOOKUP(B242,home!$B$2:$E$405,3,FALSE)</f>
        <v>0.78569999999999995</v>
      </c>
      <c r="G242" s="10">
        <f>VLOOKUP(C242,away!$B$2:$E$405,4,FALSE)</f>
        <v>1.2572000000000001</v>
      </c>
      <c r="H242" s="10">
        <f>VLOOKUP(A242,away!$A$2:$E$405,3,FALSE)</f>
        <v>0.89510000000000001</v>
      </c>
      <c r="I242" s="10">
        <f>VLOOKUP(C242,away!$B$2:$E$405,3,FALSE)</f>
        <v>2.2343999999999999</v>
      </c>
      <c r="J242" s="10">
        <f>VLOOKUP(B242,home!$B$2:$E$405,4,FALSE)</f>
        <v>0.74480000000000002</v>
      </c>
      <c r="K242" s="12">
        <f t="shared" si="446"/>
        <v>1.2571502023079999</v>
      </c>
      <c r="L242" s="12">
        <f t="shared" si="447"/>
        <v>1.4896085205119998</v>
      </c>
      <c r="M242" s="13">
        <f t="shared" si="448"/>
        <v>6.4135405296661702E-2</v>
      </c>
      <c r="N242" s="13">
        <f t="shared" si="449"/>
        <v>8.0627837743803832E-2</v>
      </c>
      <c r="O242" s="13">
        <f t="shared" si="450"/>
        <v>9.553664619639772E-2</v>
      </c>
      <c r="P242" s="13">
        <f t="shared" si="451"/>
        <v>0.12010391409362919</v>
      </c>
      <c r="Q242" s="13">
        <f t="shared" si="452"/>
        <v>5.0680651265639788E-2</v>
      </c>
      <c r="R242" s="13">
        <f t="shared" si="453"/>
        <v>7.1156101097647195E-2</v>
      </c>
      <c r="S242" s="13">
        <f t="shared" si="454"/>
        <v>5.622849857222581E-2</v>
      </c>
      <c r="T242" s="13">
        <f t="shared" si="455"/>
        <v>7.5494329950394304E-2</v>
      </c>
      <c r="U242" s="13">
        <f t="shared" si="456"/>
        <v>8.9453906890355664E-2</v>
      </c>
      <c r="V242" s="13">
        <f t="shared" si="457"/>
        <v>1.1699661453061318E-2</v>
      </c>
      <c r="W242" s="13">
        <f t="shared" si="458"/>
        <v>2.1237730330566751E-2</v>
      </c>
      <c r="X242" s="13">
        <f t="shared" si="459"/>
        <v>3.1635904056748362E-2</v>
      </c>
      <c r="Y242" s="13">
        <f t="shared" si="460"/>
        <v>2.3562556118516251E-2</v>
      </c>
      <c r="Z242" s="13">
        <f t="shared" si="461"/>
        <v>3.5331578160489499E-2</v>
      </c>
      <c r="AA242" s="13">
        <f t="shared" si="462"/>
        <v>4.4417100632320287E-2</v>
      </c>
      <c r="AB242" s="13">
        <f t="shared" si="463"/>
        <v>2.7919483522928123E-2</v>
      </c>
      <c r="AC242" s="13">
        <f t="shared" si="464"/>
        <v>1.3693442097068981E-3</v>
      </c>
      <c r="AD242" s="13">
        <f t="shared" si="465"/>
        <v>6.6747542454086836E-3</v>
      </c>
      <c r="AE242" s="13">
        <f t="shared" si="466"/>
        <v>9.9427707962844204E-3</v>
      </c>
      <c r="AF242" s="13">
        <f t="shared" si="467"/>
        <v>7.405418047821577E-3</v>
      </c>
      <c r="AG242" s="13">
        <f t="shared" si="468"/>
        <v>3.6770579406627864E-3</v>
      </c>
      <c r="AH242" s="13">
        <f t="shared" si="469"/>
        <v>1.315755496775021E-2</v>
      </c>
      <c r="AI242" s="13">
        <f t="shared" si="470"/>
        <v>1.6541022889585803E-2</v>
      </c>
      <c r="AJ242" s="13">
        <f t="shared" si="471"/>
        <v>1.0397275136012026E-2</v>
      </c>
      <c r="AK242" s="13">
        <f t="shared" si="472"/>
        <v>4.3569788468964853E-3</v>
      </c>
      <c r="AL242" s="13">
        <f t="shared" si="473"/>
        <v>1.025727356467218E-4</v>
      </c>
      <c r="AM242" s="13">
        <f t="shared" si="474"/>
        <v>1.6782337299943422E-3</v>
      </c>
      <c r="AN242" s="13">
        <f t="shared" si="475"/>
        <v>2.4999112636102071E-3</v>
      </c>
      <c r="AO242" s="13">
        <f t="shared" si="476"/>
        <v>1.8619445593988425E-3</v>
      </c>
      <c r="AP242" s="13">
        <f t="shared" si="477"/>
        <v>9.2452282680049211E-4</v>
      </c>
      <c r="AQ242" s="13">
        <f t="shared" si="478"/>
        <v>3.4429427005246317E-4</v>
      </c>
      <c r="AR242" s="13">
        <f t="shared" si="479"/>
        <v>3.9199211978131442E-3</v>
      </c>
      <c r="AS242" s="13">
        <f t="shared" si="480"/>
        <v>4.9279297268622103E-3</v>
      </c>
      <c r="AT242" s="13">
        <f t="shared" si="481"/>
        <v>3.0975739265422177E-3</v>
      </c>
      <c r="AU242" s="13">
        <f t="shared" si="482"/>
        <v>1.2980385628055115E-3</v>
      </c>
      <c r="AV242" s="13">
        <f t="shared" si="483"/>
        <v>4.0795736045863356E-4</v>
      </c>
      <c r="AW242" s="13">
        <f t="shared" si="484"/>
        <v>5.3356674633571462E-6</v>
      </c>
      <c r="AX242" s="13">
        <f t="shared" si="485"/>
        <v>3.5163197886374888E-4</v>
      </c>
      <c r="AY242" s="13">
        <f t="shared" si="486"/>
        <v>5.2379399179993574E-4</v>
      </c>
      <c r="AZ242" s="13">
        <f t="shared" si="487"/>
        <v>3.9012399658908847E-4</v>
      </c>
      <c r="BA242" s="13">
        <f t="shared" si="488"/>
        <v>1.9371067645843347E-4</v>
      </c>
      <c r="BB242" s="13">
        <f t="shared" si="489"/>
        <v>7.213826854165642E-5</v>
      </c>
      <c r="BC242" s="13">
        <f t="shared" si="490"/>
        <v>2.1491555894926849E-5</v>
      </c>
      <c r="BD242" s="13">
        <f t="shared" si="491"/>
        <v>9.7319133599967544E-4</v>
      </c>
      <c r="BE242" s="13">
        <f t="shared" si="492"/>
        <v>1.2234476849363846E-3</v>
      </c>
      <c r="BF242" s="13">
        <f t="shared" si="493"/>
        <v>7.6902875231551517E-4</v>
      </c>
      <c r="BG242" s="13">
        <f t="shared" si="494"/>
        <v>3.2226155051803953E-4</v>
      </c>
      <c r="BH242" s="13">
        <f t="shared" si="495"/>
        <v>1.0128279335746078E-4</v>
      </c>
      <c r="BI242" s="13">
        <f t="shared" si="496"/>
        <v>2.5465536831930242E-5</v>
      </c>
      <c r="BJ242" s="14">
        <f t="shared" si="497"/>
        <v>0.31980080761385093</v>
      </c>
      <c r="BK242" s="14">
        <f t="shared" si="498"/>
        <v>0.2541631903527316</v>
      </c>
      <c r="BL242" s="14">
        <f t="shared" si="499"/>
        <v>0.39000216860833425</v>
      </c>
      <c r="BM242" s="14">
        <f t="shared" si="500"/>
        <v>0.5165387307172904</v>
      </c>
      <c r="BN242" s="14">
        <f t="shared" si="501"/>
        <v>0.48224055569377944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1.5476000000000001</v>
      </c>
      <c r="F243" s="10">
        <f>VLOOKUP(B243,home!$B$2:$E$405,3,FALSE)</f>
        <v>1.5077</v>
      </c>
      <c r="G243" s="10">
        <f>VLOOKUP(C243,away!$B$2:$E$405,4,FALSE)</f>
        <v>0.96919999999999995</v>
      </c>
      <c r="H243" s="10">
        <f>VLOOKUP(A243,away!$A$2:$E$405,3,FALSE)</f>
        <v>1.3095000000000001</v>
      </c>
      <c r="I243" s="10">
        <f>VLOOKUP(C243,away!$B$2:$E$405,3,FALSE)</f>
        <v>1.7181999999999999</v>
      </c>
      <c r="J243" s="10">
        <f>VLOOKUP(B243,home!$B$2:$E$405,4,FALSE)</f>
        <v>1.2727999999999999</v>
      </c>
      <c r="K243" s="12">
        <f t="shared" si="446"/>
        <v>2.2614503711840004</v>
      </c>
      <c r="L243" s="12">
        <f t="shared" si="447"/>
        <v>2.8637782351199998</v>
      </c>
      <c r="M243" s="13">
        <f t="shared" si="448"/>
        <v>5.9448581690647734E-3</v>
      </c>
      <c r="N243" s="13">
        <f t="shared" si="449"/>
        <v>1.3444001713067769E-2</v>
      </c>
      <c r="O243" s="13">
        <f t="shared" si="450"/>
        <v>1.7024755435443028E-2</v>
      </c>
      <c r="P243" s="13">
        <f t="shared" si="451"/>
        <v>3.8500639498799463E-2</v>
      </c>
      <c r="Q243" s="13">
        <f t="shared" si="452"/>
        <v>1.5201471332107723E-2</v>
      </c>
      <c r="R243" s="13">
        <f t="shared" si="453"/>
        <v>2.4377562037131342E-2</v>
      </c>
      <c r="S243" s="13">
        <f t="shared" si="454"/>
        <v>6.233534929100374E-2</v>
      </c>
      <c r="T243" s="13">
        <f t="shared" si="455"/>
        <v>4.3533642742690726E-2</v>
      </c>
      <c r="U243" s="13">
        <f t="shared" si="456"/>
        <v>5.5128646717431666E-2</v>
      </c>
      <c r="V243" s="13">
        <f t="shared" si="457"/>
        <v>4.4855771769165921E-2</v>
      </c>
      <c r="W243" s="13">
        <f t="shared" si="458"/>
        <v>1.1459124328845983E-2</v>
      </c>
      <c r="X243" s="13">
        <f t="shared" si="459"/>
        <v>3.2816390846483197E-2</v>
      </c>
      <c r="Y243" s="13">
        <f t="shared" si="460"/>
        <v>4.698943293067491E-2</v>
      </c>
      <c r="Z243" s="13">
        <f t="shared" si="461"/>
        <v>2.3270643862408097E-2</v>
      </c>
      <c r="AA243" s="13">
        <f t="shared" si="462"/>
        <v>5.2625406200333472E-2</v>
      </c>
      <c r="AB243" s="13">
        <f t="shared" si="463"/>
        <v>5.9504872192726467E-2</v>
      </c>
      <c r="AC243" s="13">
        <f t="shared" si="464"/>
        <v>1.8156193230476663E-2</v>
      </c>
      <c r="AD243" s="13">
        <f t="shared" si="465"/>
        <v>6.4785602417280893E-3</v>
      </c>
      <c r="AE243" s="13">
        <f t="shared" si="466"/>
        <v>1.8553159815174667E-2</v>
      </c>
      <c r="AF243" s="13">
        <f t="shared" si="467"/>
        <v>2.6566067635700116E-2</v>
      </c>
      <c r="AG243" s="13">
        <f t="shared" si="468"/>
        <v>2.5359775429281271E-2</v>
      </c>
      <c r="AH243" s="13">
        <f t="shared" si="469"/>
        <v>1.6660490852598277E-2</v>
      </c>
      <c r="AI243" s="13">
        <f t="shared" si="470"/>
        <v>3.7676873222716019E-2</v>
      </c>
      <c r="AJ243" s="13">
        <f t="shared" si="471"/>
        <v>4.2602189467281837E-2</v>
      </c>
      <c r="AK243" s="13">
        <f t="shared" si="472"/>
        <v>3.2114245728011873E-2</v>
      </c>
      <c r="AL243" s="13">
        <f t="shared" si="473"/>
        <v>4.7033926149803737E-3</v>
      </c>
      <c r="AM243" s="13">
        <f t="shared" si="474"/>
        <v>2.9301884926787791E-3</v>
      </c>
      <c r="AN243" s="13">
        <f t="shared" si="475"/>
        <v>8.391410030132565E-3</v>
      </c>
      <c r="AO243" s="13">
        <f t="shared" si="476"/>
        <v>1.2015568703130657E-2</v>
      </c>
      <c r="AP243" s="13">
        <f t="shared" si="477"/>
        <v>1.1469974711538204E-2</v>
      </c>
      <c r="AQ243" s="13">
        <f t="shared" si="478"/>
        <v>8.211865984069977E-3</v>
      </c>
      <c r="AR243" s="13">
        <f t="shared" si="479"/>
        <v>9.5423902180173555E-3</v>
      </c>
      <c r="AS243" s="13">
        <f t="shared" si="480"/>
        <v>2.1579641900517921E-2</v>
      </c>
      <c r="AT243" s="13">
        <f t="shared" si="481"/>
        <v>2.4400644592972035E-2</v>
      </c>
      <c r="AU243" s="13">
        <f t="shared" si="482"/>
        <v>1.8393615590635161E-2</v>
      </c>
      <c r="AV243" s="13">
        <f t="shared" si="483"/>
        <v>1.0399062201214424E-2</v>
      </c>
      <c r="AW243" s="13">
        <f t="shared" si="484"/>
        <v>8.4612626735047509E-4</v>
      </c>
      <c r="AX243" s="13">
        <f t="shared" si="485"/>
        <v>1.1044126424012515E-3</v>
      </c>
      <c r="AY243" s="13">
        <f t="shared" si="486"/>
        <v>3.1627928879000714E-3</v>
      </c>
      <c r="AZ243" s="13">
        <f t="shared" si="487"/>
        <v>4.5287687172802784E-3</v>
      </c>
      <c r="BA243" s="13">
        <f t="shared" si="488"/>
        <v>4.3231297614798603E-3</v>
      </c>
      <c r="BB243" s="13">
        <f t="shared" si="489"/>
        <v>3.0951212296313848E-3</v>
      </c>
      <c r="BC243" s="13">
        <f t="shared" si="490"/>
        <v>1.7727481624952414E-3</v>
      </c>
      <c r="BD243" s="13">
        <f t="shared" si="491"/>
        <v>4.5545482362300202E-3</v>
      </c>
      <c r="BE243" s="13">
        <f t="shared" si="492"/>
        <v>1.0299884799397812E-2</v>
      </c>
      <c r="BF243" s="13">
        <f t="shared" si="493"/>
        <v>1.1646339151375315E-2</v>
      </c>
      <c r="BG243" s="13">
        <f t="shared" si="494"/>
        <v>8.7792059989374865E-3</v>
      </c>
      <c r="BH243" s="13">
        <f t="shared" si="495"/>
        <v>4.9634346662494958E-3</v>
      </c>
      <c r="BI243" s="13">
        <f t="shared" si="496"/>
        <v>2.2449122336674916E-3</v>
      </c>
      <c r="BJ243" s="14">
        <f t="shared" si="497"/>
        <v>0.30140760833849267</v>
      </c>
      <c r="BK243" s="14">
        <f t="shared" si="498"/>
        <v>0.17765899746139099</v>
      </c>
      <c r="BL243" s="14">
        <f t="shared" si="499"/>
        <v>0.46451872144288853</v>
      </c>
      <c r="BM243" s="14">
        <f t="shared" si="500"/>
        <v>0.85004601629901699</v>
      </c>
      <c r="BN243" s="14">
        <f t="shared" si="501"/>
        <v>0.11449328818561411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1.5476000000000001</v>
      </c>
      <c r="F244" s="10">
        <f>VLOOKUP(B244,home!$B$2:$E$405,3,FALSE)</f>
        <v>1.0769</v>
      </c>
      <c r="G244" s="10">
        <f>VLOOKUP(C244,away!$B$2:$E$405,4,FALSE)</f>
        <v>1.1308</v>
      </c>
      <c r="H244" s="10">
        <f>VLOOKUP(A244,away!$A$2:$E$405,3,FALSE)</f>
        <v>1.3095000000000001</v>
      </c>
      <c r="I244" s="10">
        <f>VLOOKUP(C244,away!$B$2:$E$405,3,FALSE)</f>
        <v>0.76370000000000005</v>
      </c>
      <c r="J244" s="10">
        <f>VLOOKUP(B244,home!$B$2:$E$405,4,FALSE)</f>
        <v>0.5091</v>
      </c>
      <c r="K244" s="12">
        <f t="shared" si="446"/>
        <v>1.8846030855520002</v>
      </c>
      <c r="L244" s="12">
        <f t="shared" si="447"/>
        <v>0.50913316786500007</v>
      </c>
      <c r="M244" s="13">
        <f t="shared" si="448"/>
        <v>9.1287970918638286E-2</v>
      </c>
      <c r="N244" s="13">
        <f t="shared" si="449"/>
        <v>0.17204159166704694</v>
      </c>
      <c r="O244" s="13">
        <f t="shared" si="450"/>
        <v>4.6477733821774302E-2</v>
      </c>
      <c r="P244" s="13">
        <f t="shared" si="451"/>
        <v>8.7592080569980385E-2</v>
      </c>
      <c r="Q244" s="13">
        <f t="shared" si="452"/>
        <v>0.16211505724949701</v>
      </c>
      <c r="R244" s="13">
        <f t="shared" si="453"/>
        <v>1.1831677927933102E-2</v>
      </c>
      <c r="S244" s="13">
        <f t="shared" si="454"/>
        <v>2.1011455565750421E-2</v>
      </c>
      <c r="T244" s="13">
        <f t="shared" si="455"/>
        <v>8.253815265605223E-2</v>
      </c>
      <c r="U244" s="13">
        <f t="shared" si="456"/>
        <v>2.2298016730240216E-2</v>
      </c>
      <c r="V244" s="13">
        <f t="shared" si="457"/>
        <v>2.2400871662709007E-3</v>
      </c>
      <c r="W244" s="13">
        <f t="shared" si="458"/>
        <v>0.10184084570228041</v>
      </c>
      <c r="X244" s="13">
        <f t="shared" si="459"/>
        <v>5.1850552390452692E-2</v>
      </c>
      <c r="Y244" s="13">
        <f t="shared" si="460"/>
        <v>1.3199417997050666E-2</v>
      </c>
      <c r="Z244" s="13">
        <f t="shared" si="461"/>
        <v>2.0079665548689944E-3</v>
      </c>
      <c r="AA244" s="13">
        <f t="shared" si="462"/>
        <v>3.7842199649913257E-3</v>
      </c>
      <c r="AB244" s="13">
        <f t="shared" si="463"/>
        <v>3.565876311215068E-3</v>
      </c>
      <c r="AC244" s="13">
        <f t="shared" si="464"/>
        <v>1.3433717880438097E-4</v>
      </c>
      <c r="AD244" s="13">
        <f t="shared" si="465"/>
        <v>4.7982393011435726E-2</v>
      </c>
      <c r="AE244" s="13">
        <f t="shared" si="466"/>
        <v>2.4429427755655705E-2</v>
      </c>
      <c r="AF244" s="13">
        <f t="shared" si="467"/>
        <v>6.2189159711830734E-3</v>
      </c>
      <c r="AG244" s="13">
        <f t="shared" si="468"/>
        <v>1.0554187963648944E-3</v>
      </c>
      <c r="AH244" s="13">
        <f t="shared" si="469"/>
        <v>2.5558059326185527E-4</v>
      </c>
      <c r="AI244" s="13">
        <f t="shared" si="470"/>
        <v>4.816679746685031E-4</v>
      </c>
      <c r="AJ244" s="13">
        <f t="shared" si="471"/>
        <v>4.538764756359219E-4</v>
      </c>
      <c r="AK244" s="13">
        <f t="shared" si="472"/>
        <v>2.8512566881430863E-4</v>
      </c>
      <c r="AL244" s="13">
        <f t="shared" si="473"/>
        <v>5.1559358241688115E-6</v>
      </c>
      <c r="AM244" s="13">
        <f t="shared" si="474"/>
        <v>1.8085553184304087E-2</v>
      </c>
      <c r="AN244" s="13">
        <f t="shared" si="475"/>
        <v>9.2079549853156771E-3</v>
      </c>
      <c r="AO244" s="13">
        <f t="shared" si="476"/>
        <v>2.3440376456160452E-3</v>
      </c>
      <c r="AP244" s="13">
        <f t="shared" si="477"/>
        <v>3.9780910403577132E-4</v>
      </c>
      <c r="AQ244" s="13">
        <f t="shared" si="478"/>
        <v>5.0634452335817393E-5</v>
      </c>
      <c r="AR244" s="13">
        <f t="shared" si="479"/>
        <v>2.602491141844489E-5</v>
      </c>
      <c r="AS244" s="13">
        <f t="shared" si="480"/>
        <v>4.9046628360418715E-5</v>
      </c>
      <c r="AT244" s="13">
        <f t="shared" si="481"/>
        <v>4.6216713571983687E-5</v>
      </c>
      <c r="AU244" s="13">
        <f t="shared" si="482"/>
        <v>2.9033387000611158E-5</v>
      </c>
      <c r="AV244" s="13">
        <f t="shared" si="483"/>
        <v>1.3679102681344283E-5</v>
      </c>
      <c r="AW244" s="13">
        <f t="shared" si="484"/>
        <v>1.3742200812426733E-7</v>
      </c>
      <c r="AX244" s="13">
        <f t="shared" si="485"/>
        <v>5.6806815558423868E-3</v>
      </c>
      <c r="AY244" s="13">
        <f t="shared" si="486"/>
        <v>2.8922233961583108E-3</v>
      </c>
      <c r="AZ244" s="13">
        <f t="shared" si="487"/>
        <v>7.3626342992967489E-4</v>
      </c>
      <c r="BA244" s="13">
        <f t="shared" si="488"/>
        <v>1.2495204415441535E-4</v>
      </c>
      <c r="BB244" s="13">
        <f t="shared" si="489"/>
        <v>1.5904307517886205E-5</v>
      </c>
      <c r="BC244" s="13">
        <f t="shared" si="490"/>
        <v>1.6194820938561079E-6</v>
      </c>
      <c r="BD244" s="13">
        <f t="shared" si="491"/>
        <v>2.2083575989798109E-6</v>
      </c>
      <c r="BE244" s="13">
        <f t="shared" si="492"/>
        <v>4.1618775450395574E-6</v>
      </c>
      <c r="BF244" s="13">
        <f t="shared" si="493"/>
        <v>3.9217436315355676E-6</v>
      </c>
      <c r="BG244" s="13">
        <f t="shared" si="494"/>
        <v>2.4636433829119462E-6</v>
      </c>
      <c r="BH244" s="13">
        <f t="shared" si="495"/>
        <v>1.1607474802839058E-6</v>
      </c>
      <c r="BI244" s="13">
        <f t="shared" si="496"/>
        <v>4.3750965657795136E-7</v>
      </c>
      <c r="BJ244" s="14">
        <f t="shared" si="497"/>
        <v>0.70280940678432324</v>
      </c>
      <c r="BK244" s="14">
        <f t="shared" si="498"/>
        <v>0.20516331073142685</v>
      </c>
      <c r="BL244" s="14">
        <f t="shared" si="499"/>
        <v>8.9612130090862718E-2</v>
      </c>
      <c r="BM244" s="14">
        <f t="shared" si="500"/>
        <v>0.42535461603246172</v>
      </c>
      <c r="BN244" s="14">
        <f t="shared" si="501"/>
        <v>0.57134611215486997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1.5476000000000001</v>
      </c>
      <c r="F245" s="10">
        <f>VLOOKUP(B245,home!$B$2:$E$405,3,FALSE)</f>
        <v>1.2923</v>
      </c>
      <c r="G245" s="10">
        <f>VLOOKUP(C245,away!$B$2:$E$405,4,FALSE)</f>
        <v>0.86150000000000004</v>
      </c>
      <c r="H245" s="10">
        <f>VLOOKUP(A245,away!$A$2:$E$405,3,FALSE)</f>
        <v>1.3095000000000001</v>
      </c>
      <c r="I245" s="10">
        <f>VLOOKUP(C245,away!$B$2:$E$405,3,FALSE)</f>
        <v>0.76370000000000005</v>
      </c>
      <c r="J245" s="10">
        <f>VLOOKUP(B245,home!$B$2:$E$405,4,FALSE)</f>
        <v>1.3364</v>
      </c>
      <c r="K245" s="12">
        <f t="shared" si="446"/>
        <v>1.7229685380200002</v>
      </c>
      <c r="L245" s="12">
        <f t="shared" si="447"/>
        <v>1.3364870664600004</v>
      </c>
      <c r="M245" s="13">
        <f t="shared" si="448"/>
        <v>4.6913227620440985E-2</v>
      </c>
      <c r="N245" s="13">
        <f t="shared" si="449"/>
        <v>8.0830015206990694E-2</v>
      </c>
      <c r="O245" s="13">
        <f t="shared" si="450"/>
        <v>6.2698921960613427E-2</v>
      </c>
      <c r="P245" s="13">
        <f t="shared" si="451"/>
        <v>0.10802826990590821</v>
      </c>
      <c r="Q245" s="13">
        <f t="shared" si="452"/>
        <v>6.9633786564661598E-2</v>
      </c>
      <c r="R245" s="13">
        <f t="shared" si="453"/>
        <v>4.1898149140672372E-2</v>
      </c>
      <c r="S245" s="13">
        <f t="shared" si="454"/>
        <v>6.2189853964443875E-2</v>
      </c>
      <c r="T245" s="13">
        <f t="shared" si="455"/>
        <v>9.3064655132306356E-2</v>
      </c>
      <c r="U245" s="13">
        <f t="shared" si="456"/>
        <v>7.2189192770648197E-2</v>
      </c>
      <c r="V245" s="13">
        <f t="shared" si="457"/>
        <v>1.5911793539423558E-2</v>
      </c>
      <c r="W245" s="13">
        <f t="shared" si="458"/>
        <v>3.9992274478037229E-2</v>
      </c>
      <c r="X245" s="13">
        <f t="shared" si="459"/>
        <v>5.3449157598215113E-2</v>
      </c>
      <c r="Y245" s="13">
        <f t="shared" si="460"/>
        <v>3.571705392159838E-2</v>
      </c>
      <c r="Z245" s="13">
        <f t="shared" si="461"/>
        <v>1.8665444811706938E-2</v>
      </c>
      <c r="AA245" s="13">
        <f t="shared" si="462"/>
        <v>3.2159974158719705E-2</v>
      </c>
      <c r="AB245" s="13">
        <f t="shared" si="463"/>
        <v>2.7705311829505145E-2</v>
      </c>
      <c r="AC245" s="13">
        <f t="shared" si="464"/>
        <v>2.290030464689995E-3</v>
      </c>
      <c r="AD245" s="13">
        <f t="shared" si="465"/>
        <v>1.7226357672379598E-2</v>
      </c>
      <c r="AE245" s="13">
        <f t="shared" si="466"/>
        <v>2.3022804231349326E-2</v>
      </c>
      <c r="AF245" s="13">
        <f t="shared" si="467"/>
        <v>1.5384840044419472E-2</v>
      </c>
      <c r="AG245" s="13">
        <f t="shared" si="468"/>
        <v>6.8538799129741756E-3</v>
      </c>
      <c r="AH245" s="13">
        <f t="shared" si="469"/>
        <v>6.2365313951423104E-3</v>
      </c>
      <c r="AI245" s="13">
        <f t="shared" si="470"/>
        <v>1.0745347380204178E-2</v>
      </c>
      <c r="AJ245" s="13">
        <f t="shared" si="471"/>
        <v>9.2569477330937192E-3</v>
      </c>
      <c r="AK245" s="13">
        <f t="shared" si="472"/>
        <v>5.3164765674053455E-3</v>
      </c>
      <c r="AL245" s="13">
        <f t="shared" si="473"/>
        <v>2.1093243136781443E-4</v>
      </c>
      <c r="AM245" s="13">
        <f t="shared" si="474"/>
        <v>5.9360944588378994E-3</v>
      </c>
      <c r="AN245" s="13">
        <f t="shared" si="475"/>
        <v>7.9335134695217267E-3</v>
      </c>
      <c r="AO245" s="13">
        <f t="shared" si="476"/>
        <v>5.3015190718009959E-3</v>
      </c>
      <c r="AP245" s="13">
        <f t="shared" si="477"/>
        <v>2.3618038906843531E-3</v>
      </c>
      <c r="AQ245" s="13">
        <f t="shared" si="478"/>
        <v>7.8913008835363666E-4</v>
      </c>
      <c r="AR245" s="13">
        <f t="shared" si="479"/>
        <v>1.6670087098358871E-3</v>
      </c>
      <c r="AS245" s="13">
        <f t="shared" si="480"/>
        <v>2.872203559652545E-3</v>
      </c>
      <c r="AT245" s="13">
        <f t="shared" si="481"/>
        <v>2.4743581840351936E-3</v>
      </c>
      <c r="AU245" s="13">
        <f t="shared" si="482"/>
        <v>1.4210804342949797E-3</v>
      </c>
      <c r="AV245" s="13">
        <f t="shared" si="483"/>
        <v>6.1211921957151218E-4</v>
      </c>
      <c r="AW245" s="13">
        <f t="shared" si="484"/>
        <v>1.3492206062311293E-5</v>
      </c>
      <c r="AX245" s="13">
        <f t="shared" si="485"/>
        <v>1.7046173318820926E-3</v>
      </c>
      <c r="AY245" s="13">
        <f t="shared" si="486"/>
        <v>2.2781990173239707E-3</v>
      </c>
      <c r="AZ245" s="13">
        <f t="shared" si="487"/>
        <v>1.5223917607376845E-3</v>
      </c>
      <c r="BA245" s="13">
        <f t="shared" si="488"/>
        <v>6.782189661037278E-4</v>
      </c>
      <c r="BB245" s="13">
        <f t="shared" si="489"/>
        <v>2.2660771910637642E-4</v>
      </c>
      <c r="BC245" s="13">
        <f t="shared" si="490"/>
        <v>6.057165714913452E-5</v>
      </c>
      <c r="BD245" s="13">
        <f t="shared" si="491"/>
        <v>3.7132259672863937E-4</v>
      </c>
      <c r="BE245" s="13">
        <f t="shared" si="492"/>
        <v>6.3977715161933385E-4</v>
      </c>
      <c r="BF245" s="13">
        <f t="shared" si="493"/>
        <v>5.5115795179208203E-4</v>
      </c>
      <c r="BG245" s="13">
        <f t="shared" si="494"/>
        <v>3.1654260347243365E-4</v>
      </c>
      <c r="BH245" s="13">
        <f t="shared" si="495"/>
        <v>1.3634823668148596E-4</v>
      </c>
      <c r="BI245" s="13">
        <f t="shared" si="496"/>
        <v>4.698474440334098E-5</v>
      </c>
      <c r="BJ245" s="14">
        <f t="shared" si="497"/>
        <v>0.46396749219443356</v>
      </c>
      <c r="BK245" s="14">
        <f t="shared" si="498"/>
        <v>0.23782230694359846</v>
      </c>
      <c r="BL245" s="14">
        <f t="shared" si="499"/>
        <v>0.27931575632809169</v>
      </c>
      <c r="BM245" s="14">
        <f t="shared" si="500"/>
        <v>0.58750392306728194</v>
      </c>
      <c r="BN245" s="14">
        <f t="shared" si="501"/>
        <v>0.41000237039928722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1.1616</v>
      </c>
      <c r="F246" s="10">
        <f>VLOOKUP(B246,home!$B$2:$E$405,3,FALSE)</f>
        <v>1.1477999999999999</v>
      </c>
      <c r="G246" s="10">
        <f>VLOOKUP(C246,away!$B$2:$E$405,4,FALSE)</f>
        <v>1.2196</v>
      </c>
      <c r="H246" s="10">
        <f>VLOOKUP(A246,away!$A$2:$E$405,3,FALSE)</f>
        <v>1.0606</v>
      </c>
      <c r="I246" s="10">
        <f>VLOOKUP(C246,away!$B$2:$E$405,3,FALSE)</f>
        <v>0.78569999999999995</v>
      </c>
      <c r="J246" s="10">
        <f>VLOOKUP(B246,home!$B$2:$E$405,4,FALSE)</f>
        <v>1.0476000000000001</v>
      </c>
      <c r="K246" s="12">
        <f t="shared" si="446"/>
        <v>1.626073751808</v>
      </c>
      <c r="L246" s="12">
        <f t="shared" si="447"/>
        <v>0.87297913879200006</v>
      </c>
      <c r="M246" s="13">
        <f t="shared" si="448"/>
        <v>8.2162778925107496E-2</v>
      </c>
      <c r="N246" s="13">
        <f t="shared" si="449"/>
        <v>0.13360273818572083</v>
      </c>
      <c r="O246" s="13">
        <f t="shared" si="450"/>
        <v>7.1726391986797838E-2</v>
      </c>
      <c r="P246" s="13">
        <f t="shared" si="451"/>
        <v>0.11663240332162361</v>
      </c>
      <c r="Q246" s="13">
        <f t="shared" si="452"/>
        <v>0.1086239528667385</v>
      </c>
      <c r="R246" s="13">
        <f t="shared" si="453"/>
        <v>3.1307821952646087E-2</v>
      </c>
      <c r="S246" s="13">
        <f t="shared" si="454"/>
        <v>4.1390754069361831E-2</v>
      </c>
      <c r="T246" s="13">
        <f t="shared" si="455"/>
        <v>9.4826444825788184E-2</v>
      </c>
      <c r="U246" s="13">
        <f t="shared" si="456"/>
        <v>5.0908827503476091E-2</v>
      </c>
      <c r="V246" s="13">
        <f t="shared" si="457"/>
        <v>6.5283726139738615E-3</v>
      </c>
      <c r="W246" s="13">
        <f t="shared" si="458"/>
        <v>5.8876852858077609E-2</v>
      </c>
      <c r="X246" s="13">
        <f t="shared" si="459"/>
        <v>5.1398264302827894E-2</v>
      </c>
      <c r="Y246" s="13">
        <f t="shared" si="460"/>
        <v>2.2434806253243147E-2</v>
      </c>
      <c r="Z246" s="13">
        <f t="shared" si="461"/>
        <v>9.1103584818914216E-3</v>
      </c>
      <c r="AA246" s="13">
        <f t="shared" si="462"/>
        <v>1.481411479696502E-2</v>
      </c>
      <c r="AB246" s="13">
        <f t="shared" si="463"/>
        <v>1.2044421613807659E-2</v>
      </c>
      <c r="AC246" s="13">
        <f t="shared" si="464"/>
        <v>5.7920067160283605E-4</v>
      </c>
      <c r="AD246" s="13">
        <f t="shared" si="465"/>
        <v>2.3934526255395463E-2</v>
      </c>
      <c r="AE246" s="13">
        <f t="shared" si="466"/>
        <v>2.0894342117829645E-2</v>
      </c>
      <c r="AF246" s="13">
        <f t="shared" si="467"/>
        <v>9.1201623938241671E-3</v>
      </c>
      <c r="AG246" s="13">
        <f t="shared" si="468"/>
        <v>2.6539038374012703E-3</v>
      </c>
      <c r="AH246" s="13">
        <f t="shared" si="469"/>
        <v>1.9882882254019909E-3</v>
      </c>
      <c r="AI246" s="13">
        <f t="shared" si="470"/>
        <v>3.2331032943550861E-3</v>
      </c>
      <c r="AJ246" s="13">
        <f t="shared" si="471"/>
        <v>2.6286322019173896E-3</v>
      </c>
      <c r="AK246" s="13">
        <f t="shared" si="472"/>
        <v>1.4247832755650445E-3</v>
      </c>
      <c r="AL246" s="13">
        <f t="shared" si="473"/>
        <v>3.288767357594529E-5</v>
      </c>
      <c r="AM246" s="13">
        <f t="shared" si="474"/>
        <v>7.7838609811716015E-3</v>
      </c>
      <c r="AN246" s="13">
        <f t="shared" si="475"/>
        <v>6.7951482558198367E-3</v>
      </c>
      <c r="AO246" s="13">
        <f t="shared" si="476"/>
        <v>2.9660113361647811E-3</v>
      </c>
      <c r="AP246" s="13">
        <f t="shared" si="477"/>
        <v>8.6308867396414689E-4</v>
      </c>
      <c r="AQ246" s="13">
        <f t="shared" si="478"/>
        <v>1.8836460182458751E-4</v>
      </c>
      <c r="AR246" s="13">
        <f t="shared" si="479"/>
        <v>3.4714682853634093E-4</v>
      </c>
      <c r="AS246" s="13">
        <f t="shared" si="480"/>
        <v>5.6448634590633635E-4</v>
      </c>
      <c r="AT246" s="13">
        <f t="shared" si="481"/>
        <v>4.5894821516615246E-4</v>
      </c>
      <c r="AU246" s="13">
        <f t="shared" si="482"/>
        <v>2.4876121537360357E-4</v>
      </c>
      <c r="AV246" s="13">
        <f t="shared" si="483"/>
        <v>1.0112602069671839E-4</v>
      </c>
      <c r="AW246" s="13">
        <f t="shared" si="484"/>
        <v>1.2968052427283503E-6</v>
      </c>
      <c r="AX246" s="13">
        <f t="shared" si="485"/>
        <v>2.1095220048676006E-3</v>
      </c>
      <c r="AY246" s="13">
        <f t="shared" si="486"/>
        <v>1.8415687030720912E-3</v>
      </c>
      <c r="AZ246" s="13">
        <f t="shared" si="487"/>
        <v>8.0382553021708723E-4</v>
      </c>
      <c r="BA246" s="13">
        <f t="shared" si="488"/>
        <v>2.3390763970264529E-4</v>
      </c>
      <c r="BB246" s="13">
        <f t="shared" si="489"/>
        <v>5.1049122466121166E-5</v>
      </c>
      <c r="BC246" s="13">
        <f t="shared" si="490"/>
        <v>8.9129637933123623E-6</v>
      </c>
      <c r="BD246" s="13">
        <f t="shared" si="491"/>
        <v>5.0508656568338148E-5</v>
      </c>
      <c r="BE246" s="13">
        <f t="shared" si="492"/>
        <v>8.2130800684859399E-5</v>
      </c>
      <c r="BF246" s="13">
        <f t="shared" si="493"/>
        <v>6.6775369604312186E-5</v>
      </c>
      <c r="BG246" s="13">
        <f t="shared" si="494"/>
        <v>3.6193891926949938E-5</v>
      </c>
      <c r="BH246" s="13">
        <f t="shared" si="495"/>
        <v>1.4713484409547195E-5</v>
      </c>
      <c r="BI246" s="13">
        <f t="shared" si="496"/>
        <v>4.7850421592001878E-6</v>
      </c>
      <c r="BJ246" s="14">
        <f t="shared" si="497"/>
        <v>0.55001125370991044</v>
      </c>
      <c r="BK246" s="14">
        <f t="shared" si="498"/>
        <v>0.24916796597831764</v>
      </c>
      <c r="BL246" s="14">
        <f t="shared" si="499"/>
        <v>0.19205196072196454</v>
      </c>
      <c r="BM246" s="14">
        <f t="shared" si="500"/>
        <v>0.45444517975562049</v>
      </c>
      <c r="BN246" s="14">
        <f t="shared" si="501"/>
        <v>0.54405608723863441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1.2301</v>
      </c>
      <c r="F247" s="10">
        <f>VLOOKUP(B247,home!$B$2:$E$405,3,FALSE)</f>
        <v>0.65039999999999998</v>
      </c>
      <c r="G247" s="10">
        <f>VLOOKUP(C247,away!$B$2:$E$405,4,FALSE)</f>
        <v>1.1741999999999999</v>
      </c>
      <c r="H247" s="10">
        <f>VLOOKUP(A247,away!$A$2:$E$405,3,FALSE)</f>
        <v>1.1415999999999999</v>
      </c>
      <c r="I247" s="10">
        <f>VLOOKUP(C247,away!$B$2:$E$405,3,FALSE)</f>
        <v>0.77859999999999996</v>
      </c>
      <c r="J247" s="10">
        <f>VLOOKUP(B247,home!$B$2:$E$405,4,FALSE)</f>
        <v>1.1388</v>
      </c>
      <c r="K247" s="12">
        <f t="shared" si="446"/>
        <v>0.93942697636799988</v>
      </c>
      <c r="L247" s="12">
        <f t="shared" si="447"/>
        <v>1.0122221066879999</v>
      </c>
      <c r="M247" s="13">
        <f t="shared" si="448"/>
        <v>0.14203964317483975</v>
      </c>
      <c r="N247" s="13">
        <f t="shared" si="449"/>
        <v>0.13343587251212932</v>
      </c>
      <c r="O247" s="13">
        <f t="shared" si="450"/>
        <v>0.14377566684764809</v>
      </c>
      <c r="P247" s="13">
        <f t="shared" si="451"/>
        <v>0.13506673998197893</v>
      </c>
      <c r="Q247" s="13">
        <f t="shared" si="452"/>
        <v>6.267662912654777E-2</v>
      </c>
      <c r="R247" s="13">
        <f t="shared" si="453"/>
        <v>7.2766454193499183E-2</v>
      </c>
      <c r="S247" s="13">
        <f t="shared" si="454"/>
        <v>3.2109036325344321E-2</v>
      </c>
      <c r="T247" s="13">
        <f t="shared" si="455"/>
        <v>6.3442669574576629E-2</v>
      </c>
      <c r="U247" s="13">
        <f t="shared" si="456"/>
        <v>6.835877004401951E-2</v>
      </c>
      <c r="V247" s="13">
        <f t="shared" si="457"/>
        <v>3.392529299481755E-3</v>
      </c>
      <c r="W247" s="13">
        <f t="shared" si="458"/>
        <v>1.9626705396430431E-2</v>
      </c>
      <c r="X247" s="13">
        <f t="shared" si="459"/>
        <v>1.9866585083719548E-2</v>
      </c>
      <c r="Y247" s="13">
        <f t="shared" si="460"/>
        <v>1.0054698303069497E-2</v>
      </c>
      <c r="Z247" s="13">
        <f t="shared" si="461"/>
        <v>2.4551937853319866E-2</v>
      </c>
      <c r="AA247" s="13">
        <f t="shared" si="462"/>
        <v>2.3064752741519323E-2</v>
      </c>
      <c r="AB247" s="13">
        <f t="shared" si="463"/>
        <v>1.0833825464320514E-2</v>
      </c>
      <c r="AC247" s="13">
        <f t="shared" si="464"/>
        <v>2.0162411287632417E-4</v>
      </c>
      <c r="AD247" s="13">
        <f t="shared" si="465"/>
        <v>4.6094641266585358E-3</v>
      </c>
      <c r="AE247" s="13">
        <f t="shared" si="466"/>
        <v>4.6658014889890643E-3</v>
      </c>
      <c r="AF247" s="13">
        <f t="shared" si="467"/>
        <v>2.3614137062862588E-3</v>
      </c>
      <c r="AG247" s="13">
        <f t="shared" si="468"/>
        <v>7.9675838551299832E-4</v>
      </c>
      <c r="AH247" s="13">
        <f t="shared" si="469"/>
        <v>6.2130035642900703E-3</v>
      </c>
      <c r="AI247" s="13">
        <f t="shared" si="470"/>
        <v>5.8366631525646273E-3</v>
      </c>
      <c r="AJ247" s="13">
        <f t="shared" si="471"/>
        <v>2.7415594087461521E-3</v>
      </c>
      <c r="AK247" s="13">
        <f t="shared" si="472"/>
        <v>8.5849828863054662E-4</v>
      </c>
      <c r="AL247" s="13">
        <f t="shared" si="473"/>
        <v>7.6690453507947246E-6</v>
      </c>
      <c r="AM247" s="13">
        <f t="shared" si="474"/>
        <v>8.6605098943671847E-4</v>
      </c>
      <c r="AN247" s="13">
        <f t="shared" si="475"/>
        <v>8.766359570268619E-4</v>
      </c>
      <c r="AO247" s="13">
        <f t="shared" si="476"/>
        <v>4.4367514761009058E-4</v>
      </c>
      <c r="AP247" s="13">
        <f t="shared" si="477"/>
        <v>1.4969926419966507E-4</v>
      </c>
      <c r="AQ247" s="13">
        <f t="shared" si="478"/>
        <v>3.7882226144457111E-5</v>
      </c>
      <c r="AR247" s="13">
        <f t="shared" si="479"/>
        <v>1.2577879113411501E-3</v>
      </c>
      <c r="AS247" s="13">
        <f t="shared" si="480"/>
        <v>1.1815998944634386E-3</v>
      </c>
      <c r="AT247" s="13">
        <f t="shared" si="481"/>
        <v>5.5501340806626777E-4</v>
      </c>
      <c r="AU247" s="13">
        <f t="shared" si="482"/>
        <v>1.7379818926113098E-4</v>
      </c>
      <c r="AV247" s="13">
        <f t="shared" si="483"/>
        <v>4.0817676858954409E-5</v>
      </c>
      <c r="AW247" s="13">
        <f t="shared" si="484"/>
        <v>2.0257117644394471E-7</v>
      </c>
      <c r="AX247" s="13">
        <f t="shared" si="485"/>
        <v>1.3559861039784179E-4</v>
      </c>
      <c r="AY247" s="13">
        <f t="shared" si="486"/>
        <v>1.3725591108086873E-4</v>
      </c>
      <c r="AZ247" s="13">
        <f t="shared" si="487"/>
        <v>6.9466733734828878E-5</v>
      </c>
      <c r="BA247" s="13">
        <f t="shared" si="488"/>
        <v>2.3438587855267612E-5</v>
      </c>
      <c r="BB247" s="13">
        <f t="shared" si="489"/>
        <v>5.9312641941626877E-6</v>
      </c>
      <c r="BC247" s="13">
        <f t="shared" si="490"/>
        <v>1.2007513475876922E-6</v>
      </c>
      <c r="BD247" s="13">
        <f t="shared" si="491"/>
        <v>2.1219345489740629E-4</v>
      </c>
      <c r="BE247" s="13">
        <f t="shared" si="492"/>
        <v>1.9934025573934997E-4</v>
      </c>
      <c r="BF247" s="13">
        <f t="shared" si="493"/>
        <v>9.3632806858820656E-5</v>
      </c>
      <c r="BG247" s="13">
        <f t="shared" si="494"/>
        <v>2.9320394878743613E-5</v>
      </c>
      <c r="BH247" s="13">
        <f t="shared" si="495"/>
        <v>6.886092476713473E-6</v>
      </c>
      <c r="BI247" s="13">
        <f t="shared" si="496"/>
        <v>1.2937962068778743E-6</v>
      </c>
      <c r="BJ247" s="14">
        <f t="shared" si="497"/>
        <v>0.32428343314694835</v>
      </c>
      <c r="BK247" s="14">
        <f t="shared" si="498"/>
        <v>0.31295449785095281</v>
      </c>
      <c r="BL247" s="14">
        <f t="shared" si="499"/>
        <v>0.33820087758628681</v>
      </c>
      <c r="BM247" s="14">
        <f t="shared" si="500"/>
        <v>0.3100926872609604</v>
      </c>
      <c r="BN247" s="14">
        <f t="shared" si="501"/>
        <v>0.68976100583664302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1.2301</v>
      </c>
      <c r="F248" s="10">
        <f>VLOOKUP(B248,home!$B$2:$E$405,3,FALSE)</f>
        <v>0.4516</v>
      </c>
      <c r="G248" s="10">
        <f>VLOOKUP(C248,away!$B$2:$E$405,4,FALSE)</f>
        <v>0.32519999999999999</v>
      </c>
      <c r="H248" s="10">
        <f>VLOOKUP(A248,away!$A$2:$E$405,3,FALSE)</f>
        <v>1.1415999999999999</v>
      </c>
      <c r="I248" s="10">
        <f>VLOOKUP(C248,away!$B$2:$E$405,3,FALSE)</f>
        <v>1.3139000000000001</v>
      </c>
      <c r="J248" s="10">
        <f>VLOOKUP(B248,home!$B$2:$E$405,4,FALSE)</f>
        <v>1.6546000000000001</v>
      </c>
      <c r="K248" s="12">
        <f t="shared" si="446"/>
        <v>0.18065287963199997</v>
      </c>
      <c r="L248" s="12">
        <f t="shared" si="447"/>
        <v>2.4818143579040002</v>
      </c>
      <c r="M248" s="13">
        <f t="shared" si="448"/>
        <v>6.9775855587952837E-2</v>
      </c>
      <c r="N248" s="13">
        <f t="shared" si="449"/>
        <v>1.2605209240750256E-2</v>
      </c>
      <c r="O248" s="13">
        <f t="shared" si="450"/>
        <v>0.17317072023321742</v>
      </c>
      <c r="P248" s="13">
        <f t="shared" si="451"/>
        <v>3.1283789278078164E-2</v>
      </c>
      <c r="Q248" s="13">
        <f t="shared" si="452"/>
        <v>1.1385836738527148E-3</v>
      </c>
      <c r="R248" s="13">
        <f t="shared" si="453"/>
        <v>0.21488878992168794</v>
      </c>
      <c r="S248" s="13">
        <f t="shared" si="454"/>
        <v>3.5064975676348852E-3</v>
      </c>
      <c r="T248" s="13">
        <f t="shared" si="455"/>
        <v>2.8257533094427525E-3</v>
      </c>
      <c r="U248" s="13">
        <f t="shared" si="456"/>
        <v>3.8820278699988817E-2</v>
      </c>
      <c r="V248" s="13">
        <f t="shared" si="457"/>
        <v>1.7468081677895063E-4</v>
      </c>
      <c r="W248" s="13">
        <f t="shared" si="458"/>
        <v>6.8562806461158255E-5</v>
      </c>
      <c r="X248" s="13">
        <f t="shared" si="459"/>
        <v>1.7016015749349569E-4</v>
      </c>
      <c r="Y248" s="13">
        <f t="shared" si="460"/>
        <v>2.1115296100528185E-4</v>
      </c>
      <c r="Z248" s="13">
        <f t="shared" si="461"/>
        <v>0.17777136139342048</v>
      </c>
      <c r="AA248" s="13">
        <f t="shared" si="462"/>
        <v>3.2114908351822354E-2</v>
      </c>
      <c r="AB248" s="13">
        <f t="shared" si="463"/>
        <v>2.9008253364372367E-3</v>
      </c>
      <c r="AC248" s="13">
        <f t="shared" si="464"/>
        <v>4.8948502825477883E-6</v>
      </c>
      <c r="AD248" s="13">
        <f t="shared" si="465"/>
        <v>3.0965171057149331E-6</v>
      </c>
      <c r="AE248" s="13">
        <f t="shared" si="466"/>
        <v>7.6849806124586587E-6</v>
      </c>
      <c r="AF248" s="13">
        <f t="shared" si="467"/>
        <v>9.536347612106893E-6</v>
      </c>
      <c r="AG248" s="13">
        <f t="shared" si="468"/>
        <v>7.8891481418968025E-6</v>
      </c>
      <c r="AH248" s="13">
        <f t="shared" si="469"/>
        <v>0.11029887928258297</v>
      </c>
      <c r="AI248" s="13">
        <f t="shared" si="470"/>
        <v>1.9925810162580954E-2</v>
      </c>
      <c r="AJ248" s="13">
        <f t="shared" si="471"/>
        <v>1.7998274924354092E-3</v>
      </c>
      <c r="AK248" s="13">
        <f t="shared" si="472"/>
        <v>1.0838133978309943E-4</v>
      </c>
      <c r="AL248" s="13">
        <f t="shared" si="473"/>
        <v>8.7783640055231357E-8</v>
      </c>
      <c r="AM248" s="13">
        <f t="shared" si="474"/>
        <v>1.118789463954297E-7</v>
      </c>
      <c r="AN248" s="13">
        <f t="shared" si="475"/>
        <v>2.7766277551134936E-7</v>
      </c>
      <c r="AO248" s="13">
        <f t="shared" si="476"/>
        <v>3.4455373145977116E-7</v>
      </c>
      <c r="AP248" s="13">
        <f t="shared" si="477"/>
        <v>2.8503946593541971E-7</v>
      </c>
      <c r="AQ248" s="13">
        <f t="shared" si="478"/>
        <v>1.7685375978195324E-7</v>
      </c>
      <c r="AR248" s="13">
        <f t="shared" si="479"/>
        <v>5.4748268452846929E-2</v>
      </c>
      <c r="AS248" s="13">
        <f t="shared" si="480"/>
        <v>9.8904323508725769E-3</v>
      </c>
      <c r="AT248" s="13">
        <f t="shared" si="481"/>
        <v>8.9336754249531088E-4</v>
      </c>
      <c r="AU248" s="13">
        <f t="shared" si="482"/>
        <v>5.3796473040513666E-5</v>
      </c>
      <c r="AV248" s="13">
        <f t="shared" si="483"/>
        <v>2.4296219422035117E-6</v>
      </c>
      <c r="AW248" s="13">
        <f t="shared" si="484"/>
        <v>1.0932645502318139E-9</v>
      </c>
      <c r="AX248" s="13">
        <f t="shared" si="485"/>
        <v>3.368542306088089E-9</v>
      </c>
      <c r="AY248" s="13">
        <f t="shared" si="486"/>
        <v>8.3600966604564698E-9</v>
      </c>
      <c r="AZ248" s="13">
        <f t="shared" si="487"/>
        <v>1.0374103962693078E-8</v>
      </c>
      <c r="BA248" s="13">
        <f t="shared" si="488"/>
        <v>8.5822000550001534E-9</v>
      </c>
      <c r="BB248" s="13">
        <f t="shared" si="489"/>
        <v>5.3248568297259715E-9</v>
      </c>
      <c r="BC248" s="13">
        <f t="shared" si="490"/>
        <v>2.6430612267594199E-9</v>
      </c>
      <c r="BD248" s="13">
        <f t="shared" si="491"/>
        <v>2.2645839786109668E-2</v>
      </c>
      <c r="BE248" s="13">
        <f t="shared" si="492"/>
        <v>4.0910361690456257E-3</v>
      </c>
      <c r="BF248" s="13">
        <f t="shared" si="493"/>
        <v>3.695287323083788E-4</v>
      </c>
      <c r="BG248" s="13">
        <f t="shared" si="494"/>
        <v>2.2252143199423697E-5</v>
      </c>
      <c r="BH248" s="13">
        <f t="shared" si="495"/>
        <v>1.0049784367398789E-6</v>
      </c>
      <c r="BI248" s="13">
        <f t="shared" si="496"/>
        <v>3.631044971302495E-8</v>
      </c>
      <c r="BJ248" s="14">
        <f t="shared" si="497"/>
        <v>1.7048863784017963E-2</v>
      </c>
      <c r="BK248" s="14">
        <f t="shared" si="498"/>
        <v>0.10474581424446408</v>
      </c>
      <c r="BL248" s="14">
        <f t="shared" si="499"/>
        <v>0.68674641338128339</v>
      </c>
      <c r="BM248" s="14">
        <f t="shared" si="500"/>
        <v>0.48344949760081413</v>
      </c>
      <c r="BN248" s="14">
        <f t="shared" si="501"/>
        <v>0.50286294793553932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1.3511</v>
      </c>
      <c r="F249" s="10">
        <f>VLOOKUP(B249,home!$B$2:$E$405,3,FALSE)</f>
        <v>0.68320000000000003</v>
      </c>
      <c r="G249" s="10" t="e">
        <f>VLOOKUP(C249,away!$B$2:$E$405,4,FALSE)</f>
        <v>#N/A</v>
      </c>
      <c r="H249" s="10">
        <f>VLOOKUP(A249,away!$A$2:$E$405,3,FALSE)</f>
        <v>1.1908000000000001</v>
      </c>
      <c r="I249" s="10" t="e">
        <f>VLOOKUP(C249,away!$B$2:$E$405,3,FALSE)</f>
        <v>#N/A</v>
      </c>
      <c r="J249" s="10">
        <f>VLOOKUP(B249,home!$B$2:$E$405,4,FALSE)</f>
        <v>1.4857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1.3511</v>
      </c>
      <c r="F250" s="10">
        <f>VLOOKUP(B250,home!$B$2:$E$405,3,FALSE)</f>
        <v>1.0817000000000001</v>
      </c>
      <c r="G250" s="10">
        <f>VLOOKUP(C250,away!$B$2:$E$405,4,FALSE)</f>
        <v>1.0572999999999999</v>
      </c>
      <c r="H250" s="10">
        <f>VLOOKUP(A250,away!$A$2:$E$405,3,FALSE)</f>
        <v>1.1908000000000001</v>
      </c>
      <c r="I250" s="10">
        <f>VLOOKUP(C250,away!$B$2:$E$405,3,FALSE)</f>
        <v>0.9597</v>
      </c>
      <c r="J250" s="10">
        <f>VLOOKUP(B250,home!$B$2:$E$405,4,FALSE)</f>
        <v>0.64600000000000002</v>
      </c>
      <c r="K250" s="12">
        <f t="shared" si="446"/>
        <v>1.5452279530509998</v>
      </c>
      <c r="L250" s="12">
        <f t="shared" si="447"/>
        <v>0.73825575096000007</v>
      </c>
      <c r="M250" s="13">
        <f t="shared" si="448"/>
        <v>0.10192849876469315</v>
      </c>
      <c r="N250" s="13">
        <f t="shared" si="449"/>
        <v>0.1575027655037281</v>
      </c>
      <c r="O250" s="13">
        <f t="shared" si="450"/>
        <v>7.5249300399753971E-2</v>
      </c>
      <c r="P250" s="13">
        <f t="shared" si="451"/>
        <v>0.11627732242523157</v>
      </c>
      <c r="Q250" s="13">
        <f t="shared" si="452"/>
        <v>0.12168883796959874</v>
      </c>
      <c r="R250" s="13">
        <f t="shared" si="453"/>
        <v>2.7776614387917495E-2</v>
      </c>
      <c r="S250" s="13">
        <f t="shared" si="454"/>
        <v>3.3161519776705922E-2</v>
      </c>
      <c r="T250" s="13">
        <f t="shared" si="455"/>
        <v>8.9837484458695882E-2</v>
      </c>
      <c r="U250" s="13">
        <f t="shared" si="456"/>
        <v>4.292120099332869E-2</v>
      </c>
      <c r="V250" s="13">
        <f t="shared" si="457"/>
        <v>4.2033089359677714E-3</v>
      </c>
      <c r="W250" s="13">
        <f t="shared" si="458"/>
        <v>6.2678998001639299E-2</v>
      </c>
      <c r="X250" s="13">
        <f t="shared" si="459"/>
        <v>4.6273130739120559E-2</v>
      </c>
      <c r="Y250" s="13">
        <f t="shared" si="460"/>
        <v>1.7080702441539853E-2</v>
      </c>
      <c r="Z250" s="13">
        <f t="shared" si="461"/>
        <v>6.8354151046927936E-3</v>
      </c>
      <c r="AA250" s="13">
        <f t="shared" si="462"/>
        <v>1.0562274490478328E-2</v>
      </c>
      <c r="AB250" s="13">
        <f t="shared" si="463"/>
        <v>8.1605608952423116E-3</v>
      </c>
      <c r="AC250" s="13">
        <f t="shared" si="464"/>
        <v>2.9968894514519176E-4</v>
      </c>
      <c r="AD250" s="13">
        <f t="shared" si="465"/>
        <v>2.4213334945340205E-2</v>
      </c>
      <c r="AE250" s="13">
        <f t="shared" si="466"/>
        <v>1.7875633773318144E-2</v>
      </c>
      <c r="AF250" s="13">
        <f t="shared" si="467"/>
        <v>6.5983947176034615E-3</v>
      </c>
      <c r="AG250" s="13">
        <f t="shared" si="468"/>
        <v>1.6237676157916145E-3</v>
      </c>
      <c r="AH250" s="13">
        <f t="shared" si="469"/>
        <v>1.2615711278095763E-3</v>
      </c>
      <c r="AI250" s="13">
        <f t="shared" si="470"/>
        <v>1.9494149714534322E-3</v>
      </c>
      <c r="AJ250" s="13">
        <f t="shared" si="471"/>
        <v>1.5061452529929807E-3</v>
      </c>
      <c r="AK250" s="13">
        <f t="shared" si="472"/>
        <v>7.7577924875994134E-4</v>
      </c>
      <c r="AL250" s="13">
        <f t="shared" si="473"/>
        <v>1.3675087350151621E-5</v>
      </c>
      <c r="AM250" s="13">
        <f t="shared" si="474"/>
        <v>7.4830243988252554E-3</v>
      </c>
      <c r="AN250" s="13">
        <f t="shared" si="475"/>
        <v>5.5243857970067416E-3</v>
      </c>
      <c r="AO250" s="13">
        <f t="shared" si="476"/>
        <v>2.039204792580985E-3</v>
      </c>
      <c r="AP250" s="13">
        <f t="shared" si="477"/>
        <v>5.0181822183603556E-4</v>
      </c>
      <c r="AQ250" s="13">
        <f t="shared" si="478"/>
        <v>9.261754705174357E-5</v>
      </c>
      <c r="AR250" s="13">
        <f t="shared" si="479"/>
        <v>1.8627242807010261E-4</v>
      </c>
      <c r="AS250" s="13">
        <f t="shared" si="480"/>
        <v>2.8783336273660419E-4</v>
      </c>
      <c r="AT250" s="13">
        <f t="shared" si="481"/>
        <v>2.2238407896063448E-4</v>
      </c>
      <c r="AU250" s="13">
        <f t="shared" si="482"/>
        <v>1.1454469837449107E-4</v>
      </c>
      <c r="AV250" s="13">
        <f t="shared" si="483"/>
        <v>4.4249417450514765E-5</v>
      </c>
      <c r="AW250" s="13">
        <f t="shared" si="484"/>
        <v>4.333382279075226E-7</v>
      </c>
      <c r="AX250" s="13">
        <f t="shared" si="485"/>
        <v>1.927163079071238E-3</v>
      </c>
      <c r="AY250" s="13">
        <f t="shared" si="486"/>
        <v>1.4227392261621228E-3</v>
      </c>
      <c r="AZ250" s="13">
        <f t="shared" si="487"/>
        <v>5.2517270791528354E-4</v>
      </c>
      <c r="BA250" s="13">
        <f t="shared" si="488"/>
        <v>1.2923725728856487E-4</v>
      </c>
      <c r="BB250" s="13">
        <f t="shared" si="489"/>
        <v>2.3852537107895044E-5</v>
      </c>
      <c r="BC250" s="13">
        <f t="shared" si="490"/>
        <v>3.5218545389780653E-6</v>
      </c>
      <c r="BD250" s="13">
        <f t="shared" si="491"/>
        <v>2.2919448544672693E-5</v>
      </c>
      <c r="BE250" s="13">
        <f t="shared" si="492"/>
        <v>3.5415772559742293E-5</v>
      </c>
      <c r="BF250" s="13">
        <f t="shared" si="493"/>
        <v>2.7362720869105185E-5</v>
      </c>
      <c r="BG250" s="13">
        <f t="shared" si="494"/>
        <v>1.4093880386157763E-5</v>
      </c>
      <c r="BH250" s="13">
        <f t="shared" si="495"/>
        <v>5.4445644849120502E-6</v>
      </c>
      <c r="BI250" s="13">
        <f t="shared" si="496"/>
        <v>1.6826186468549632E-6</v>
      </c>
      <c r="BJ250" s="14">
        <f t="shared" si="497"/>
        <v>0.56504578758576074</v>
      </c>
      <c r="BK250" s="14">
        <f t="shared" si="498"/>
        <v>0.25730675316125584</v>
      </c>
      <c r="BL250" s="14">
        <f t="shared" si="499"/>
        <v>0.17112506475882056</v>
      </c>
      <c r="BM250" s="14">
        <f t="shared" si="500"/>
        <v>0.3984673752716727</v>
      </c>
      <c r="BN250" s="14">
        <f t="shared" si="501"/>
        <v>0.60042333945092297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1.4576</v>
      </c>
      <c r="F255" s="10">
        <f>VLOOKUP(B255,home!$B$2:$E$405,3,FALSE)</f>
        <v>0.96050000000000002</v>
      </c>
      <c r="G255" s="10">
        <f>VLOOKUP(C255,away!$B$2:$E$405,4,FALSE)</f>
        <v>0.34300000000000003</v>
      </c>
      <c r="H255" s="10">
        <f>VLOOKUP(A255,away!$A$2:$E$405,3,FALSE)</f>
        <v>1.1355999999999999</v>
      </c>
      <c r="I255" s="10">
        <f>VLOOKUP(C255,away!$B$2:$E$405,3,FALSE)</f>
        <v>0</v>
      </c>
      <c r="J255" s="10">
        <f>VLOOKUP(B255,home!$B$2:$E$405,4,FALSE)</f>
        <v>0.88060000000000005</v>
      </c>
      <c r="K255" s="12">
        <f t="shared" si="446"/>
        <v>0.48020850640000001</v>
      </c>
      <c r="L255" s="12">
        <f t="shared" si="447"/>
        <v>0</v>
      </c>
      <c r="M255" s="13">
        <f t="shared" si="448"/>
        <v>0.61865438495857961</v>
      </c>
      <c r="N255" s="13">
        <f t="shared" si="449"/>
        <v>0.29708309817877016</v>
      </c>
      <c r="O255" s="13">
        <f t="shared" si="450"/>
        <v>0</v>
      </c>
      <c r="P255" s="13">
        <f t="shared" si="451"/>
        <v>0</v>
      </c>
      <c r="Q255" s="13">
        <f t="shared" si="452"/>
        <v>7.1330915426555869E-2</v>
      </c>
      <c r="R255" s="13">
        <f t="shared" si="453"/>
        <v>0</v>
      </c>
      <c r="S255" s="13">
        <f t="shared" si="454"/>
        <v>0</v>
      </c>
      <c r="T255" s="13">
        <f t="shared" si="455"/>
        <v>0</v>
      </c>
      <c r="U255" s="13">
        <f t="shared" si="456"/>
        <v>0</v>
      </c>
      <c r="V255" s="13">
        <f t="shared" si="457"/>
        <v>0</v>
      </c>
      <c r="W255" s="13">
        <f t="shared" si="458"/>
        <v>1.1417904119043705E-2</v>
      </c>
      <c r="X255" s="13">
        <f t="shared" si="459"/>
        <v>0</v>
      </c>
      <c r="Y255" s="13">
        <f t="shared" si="460"/>
        <v>0</v>
      </c>
      <c r="Z255" s="13">
        <f t="shared" si="461"/>
        <v>0</v>
      </c>
      <c r="AA255" s="13">
        <f t="shared" si="462"/>
        <v>0</v>
      </c>
      <c r="AB255" s="13">
        <f t="shared" si="463"/>
        <v>0</v>
      </c>
      <c r="AC255" s="13">
        <f t="shared" si="464"/>
        <v>0</v>
      </c>
      <c r="AD255" s="13">
        <f t="shared" si="465"/>
        <v>1.3707436708060962E-3</v>
      </c>
      <c r="AE255" s="13">
        <f t="shared" si="466"/>
        <v>0</v>
      </c>
      <c r="AF255" s="13">
        <f t="shared" si="467"/>
        <v>0</v>
      </c>
      <c r="AG255" s="13">
        <f t="shared" si="468"/>
        <v>0</v>
      </c>
      <c r="AH255" s="13">
        <f t="shared" si="469"/>
        <v>0</v>
      </c>
      <c r="AI255" s="13">
        <f t="shared" si="470"/>
        <v>0</v>
      </c>
      <c r="AJ255" s="13">
        <f t="shared" si="471"/>
        <v>0</v>
      </c>
      <c r="AK255" s="13">
        <f t="shared" si="472"/>
        <v>0</v>
      </c>
      <c r="AL255" s="13">
        <f t="shared" si="473"/>
        <v>0</v>
      </c>
      <c r="AM255" s="13">
        <f t="shared" si="474"/>
        <v>1.316485541630098E-4</v>
      </c>
      <c r="AN255" s="13">
        <f t="shared" si="475"/>
        <v>0</v>
      </c>
      <c r="AO255" s="13">
        <f t="shared" si="476"/>
        <v>0</v>
      </c>
      <c r="AP255" s="13">
        <f t="shared" si="477"/>
        <v>0</v>
      </c>
      <c r="AQ255" s="13">
        <f t="shared" si="478"/>
        <v>0</v>
      </c>
      <c r="AR255" s="13">
        <f t="shared" si="479"/>
        <v>0</v>
      </c>
      <c r="AS255" s="13">
        <f t="shared" si="480"/>
        <v>0</v>
      </c>
      <c r="AT255" s="13">
        <f t="shared" si="481"/>
        <v>0</v>
      </c>
      <c r="AU255" s="13">
        <f t="shared" si="482"/>
        <v>0</v>
      </c>
      <c r="AV255" s="13">
        <f t="shared" si="483"/>
        <v>0</v>
      </c>
      <c r="AW255" s="13">
        <f t="shared" si="484"/>
        <v>0</v>
      </c>
      <c r="AX255" s="13">
        <f t="shared" si="485"/>
        <v>1.0536459260723068E-5</v>
      </c>
      <c r="AY255" s="13">
        <f t="shared" si="486"/>
        <v>0</v>
      </c>
      <c r="AZ255" s="13">
        <f t="shared" si="487"/>
        <v>0</v>
      </c>
      <c r="BA255" s="13">
        <f t="shared" si="488"/>
        <v>0</v>
      </c>
      <c r="BB255" s="13">
        <f t="shared" si="489"/>
        <v>0</v>
      </c>
      <c r="BC255" s="13">
        <f t="shared" si="490"/>
        <v>0</v>
      </c>
      <c r="BD255" s="13">
        <f t="shared" si="491"/>
        <v>0</v>
      </c>
      <c r="BE255" s="13">
        <f t="shared" si="492"/>
        <v>0</v>
      </c>
      <c r="BF255" s="13">
        <f t="shared" si="493"/>
        <v>0</v>
      </c>
      <c r="BG255" s="13">
        <f t="shared" si="494"/>
        <v>0</v>
      </c>
      <c r="BH255" s="13">
        <f t="shared" si="495"/>
        <v>0</v>
      </c>
      <c r="BI255" s="13">
        <f t="shared" si="496"/>
        <v>0</v>
      </c>
      <c r="BJ255" s="14">
        <f t="shared" si="497"/>
        <v>0.38134484640859956</v>
      </c>
      <c r="BK255" s="14">
        <f t="shared" si="498"/>
        <v>0.61865438495857961</v>
      </c>
      <c r="BL255" s="14">
        <f t="shared" si="499"/>
        <v>0</v>
      </c>
      <c r="BM255" s="14">
        <f t="shared" si="500"/>
        <v>1.2930832803273534E-2</v>
      </c>
      <c r="BN255" s="14">
        <f t="shared" si="501"/>
        <v>0.9870683985639056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1.4576</v>
      </c>
      <c r="F256" s="10">
        <f>VLOOKUP(B256,home!$B$2:$E$405,3,FALSE)</f>
        <v>0.45739999999999997</v>
      </c>
      <c r="G256" s="10">
        <f>VLOOKUP(C256,away!$B$2:$E$405,4,FALSE)</f>
        <v>1.2005999999999999</v>
      </c>
      <c r="H256" s="10">
        <f>VLOOKUP(A256,away!$A$2:$E$405,3,FALSE)</f>
        <v>1.1355999999999999</v>
      </c>
      <c r="I256" s="10">
        <f>VLOOKUP(C256,away!$B$2:$E$405,3,FALSE)</f>
        <v>0.66039999999999999</v>
      </c>
      <c r="J256" s="10">
        <f>VLOOKUP(B256,home!$B$2:$E$405,4,FALSE)</f>
        <v>1.1740999999999999</v>
      </c>
      <c r="K256" s="12">
        <f t="shared" si="446"/>
        <v>0.80044751174399997</v>
      </c>
      <c r="L256" s="12">
        <f t="shared" si="447"/>
        <v>0.88051657678399997</v>
      </c>
      <c r="M256" s="13">
        <f t="shared" si="448"/>
        <v>0.18619438161356605</v>
      </c>
      <c r="N256" s="13">
        <f t="shared" si="449"/>
        <v>0.14903882946329172</v>
      </c>
      <c r="O256" s="13">
        <f t="shared" si="450"/>
        <v>0.1639472395147909</v>
      </c>
      <c r="P256" s="13">
        <f t="shared" si="451"/>
        <v>0.13123115992691198</v>
      </c>
      <c r="Q256" s="13">
        <f t="shared" si="452"/>
        <v>5.9648880098565109E-2</v>
      </c>
      <c r="R256" s="13">
        <f t="shared" si="453"/>
        <v>7.2179131055375115E-2</v>
      </c>
      <c r="S256" s="13">
        <f t="shared" si="454"/>
        <v>2.3123169972315626E-2</v>
      </c>
      <c r="T256" s="13">
        <f t="shared" si="455"/>
        <v>5.2521827713387807E-2</v>
      </c>
      <c r="U256" s="13">
        <f t="shared" si="456"/>
        <v>5.7775605853119083E-2</v>
      </c>
      <c r="V256" s="13">
        <f t="shared" si="457"/>
        <v>1.810819895946748E-3</v>
      </c>
      <c r="W256" s="13">
        <f t="shared" si="458"/>
        <v>1.5915265884404214E-2</v>
      </c>
      <c r="X256" s="13">
        <f t="shared" si="459"/>
        <v>1.4013655435142778E-2</v>
      </c>
      <c r="Y256" s="13">
        <f t="shared" si="460"/>
        <v>6.1696279559912068E-3</v>
      </c>
      <c r="Z256" s="13">
        <f t="shared" si="461"/>
        <v>2.1184973797374197E-2</v>
      </c>
      <c r="AA256" s="13">
        <f t="shared" si="462"/>
        <v>1.6957459562470016E-2</v>
      </c>
      <c r="AB256" s="13">
        <f t="shared" si="463"/>
        <v>6.7867781561393109E-3</v>
      </c>
      <c r="AC256" s="13">
        <f t="shared" si="464"/>
        <v>7.9767442935328224E-5</v>
      </c>
      <c r="AD256" s="13">
        <f t="shared" si="465"/>
        <v>3.1848337439788804E-3</v>
      </c>
      <c r="AE256" s="13">
        <f t="shared" si="466"/>
        <v>2.8042989058744538E-3</v>
      </c>
      <c r="AF256" s="13">
        <f t="shared" si="467"/>
        <v>1.2346158364398452E-3</v>
      </c>
      <c r="AG256" s="13">
        <f t="shared" si="468"/>
        <v>3.6236656998177573E-4</v>
      </c>
      <c r="AH256" s="13">
        <f t="shared" si="469"/>
        <v>4.6634301518306658E-3</v>
      </c>
      <c r="AI256" s="13">
        <f t="shared" si="470"/>
        <v>3.7328310612248002E-3</v>
      </c>
      <c r="AJ256" s="13">
        <f t="shared" si="471"/>
        <v>1.4939676673590531E-3</v>
      </c>
      <c r="AK256" s="13">
        <f t="shared" si="472"/>
        <v>3.9861423398784732E-4</v>
      </c>
      <c r="AL256" s="13">
        <f t="shared" si="473"/>
        <v>2.2488270526943119E-6</v>
      </c>
      <c r="AM256" s="13">
        <f t="shared" si="474"/>
        <v>5.0985844913724462E-4</v>
      </c>
      <c r="AN256" s="13">
        <f t="shared" si="475"/>
        <v>4.4893881627872578E-4</v>
      </c>
      <c r="AO256" s="13">
        <f t="shared" si="476"/>
        <v>1.9764903484760236E-4</v>
      </c>
      <c r="AP256" s="13">
        <f t="shared" si="477"/>
        <v>5.8011083856224113E-5</v>
      </c>
      <c r="AQ256" s="13">
        <f t="shared" si="478"/>
        <v>1.2769930243153003E-5</v>
      </c>
      <c r="AR256" s="13">
        <f t="shared" si="479"/>
        <v>8.2124551067224566E-4</v>
      </c>
      <c r="AS256" s="13">
        <f t="shared" si="480"/>
        <v>6.5736392554852964E-4</v>
      </c>
      <c r="AT256" s="13">
        <f t="shared" si="481"/>
        <v>2.6309265925779433E-4</v>
      </c>
      <c r="AU256" s="13">
        <f t="shared" si="482"/>
        <v>7.0197288153671164E-5</v>
      </c>
      <c r="AV256" s="13">
        <f t="shared" si="483"/>
        <v>1.404731115844566E-5</v>
      </c>
      <c r="AW256" s="13">
        <f t="shared" si="484"/>
        <v>4.402749249386694E-8</v>
      </c>
      <c r="AX256" s="13">
        <f t="shared" si="485"/>
        <v>6.8019154492260348E-5</v>
      </c>
      <c r="AY256" s="13">
        <f t="shared" si="486"/>
        <v>5.9891993069267111E-5</v>
      </c>
      <c r="AZ256" s="13">
        <f t="shared" si="487"/>
        <v>2.6367946357061062E-5</v>
      </c>
      <c r="BA256" s="13">
        <f t="shared" si="488"/>
        <v>7.739137954381183E-6</v>
      </c>
      <c r="BB256" s="13">
        <f t="shared" si="489"/>
        <v>1.7036098147127116E-6</v>
      </c>
      <c r="BC256" s="13">
        <f t="shared" si="490"/>
        <v>3.0001133644529239E-7</v>
      </c>
      <c r="BD256" s="13">
        <f t="shared" si="491"/>
        <v>1.205200476260589E-4</v>
      </c>
      <c r="BE256" s="13">
        <f t="shared" si="492"/>
        <v>9.6469972237547225E-5</v>
      </c>
      <c r="BF256" s="13">
        <f t="shared" si="493"/>
        <v>3.8609574617778716E-5</v>
      </c>
      <c r="BG256" s="13">
        <f t="shared" si="494"/>
        <v>1.0301645977431758E-5</v>
      </c>
      <c r="BH256" s="13">
        <f t="shared" si="495"/>
        <v>2.0614817223757087E-6</v>
      </c>
      <c r="BI256" s="13">
        <f t="shared" si="496"/>
        <v>3.3002158303627441E-7</v>
      </c>
      <c r="BJ256" s="14">
        <f t="shared" si="497"/>
        <v>0.30628545077444491</v>
      </c>
      <c r="BK256" s="14">
        <f t="shared" si="498"/>
        <v>0.34250143967179764</v>
      </c>
      <c r="BL256" s="14">
        <f t="shared" si="499"/>
        <v>0.33002929669485176</v>
      </c>
      <c r="BM256" s="14">
        <f t="shared" si="500"/>
        <v>0.23770169130039076</v>
      </c>
      <c r="BN256" s="14">
        <f t="shared" si="501"/>
        <v>0.76223962167250081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1.2811999999999999</v>
      </c>
      <c r="F257" s="10">
        <f>VLOOKUP(B257,home!$B$2:$E$405,3,FALSE)</f>
        <v>0.78049999999999997</v>
      </c>
      <c r="G257" s="10">
        <f>VLOOKUP(C257,away!$B$2:$E$405,4,FALSE)</f>
        <v>1.2487999999999999</v>
      </c>
      <c r="H257" s="10">
        <f>VLOOKUP(A257,away!$A$2:$E$405,3,FALSE)</f>
        <v>0.82809999999999995</v>
      </c>
      <c r="I257" s="10">
        <f>VLOOKUP(C257,away!$B$2:$E$405,3,FALSE)</f>
        <v>1.2076</v>
      </c>
      <c r="J257" s="10">
        <f>VLOOKUP(B257,home!$B$2:$E$405,4,FALSE)</f>
        <v>2.0125999999999999</v>
      </c>
      <c r="K257" s="12">
        <f t="shared" si="446"/>
        <v>1.2487707780799997</v>
      </c>
      <c r="L257" s="12">
        <f t="shared" si="447"/>
        <v>2.0126272908559999</v>
      </c>
      <c r="M257" s="13">
        <f t="shared" si="448"/>
        <v>3.8334765890222298E-2</v>
      </c>
      <c r="N257" s="13">
        <f t="shared" si="449"/>
        <v>4.7871335428247529E-2</v>
      </c>
      <c r="O257" s="13">
        <f t="shared" si="450"/>
        <v>7.7153596019237089E-2</v>
      </c>
      <c r="P257" s="13">
        <f t="shared" si="451"/>
        <v>9.634715613261266E-2</v>
      </c>
      <c r="Q257" s="13">
        <f t="shared" si="452"/>
        <v>2.9890162395230669E-2</v>
      </c>
      <c r="R257" s="13">
        <f t="shared" si="453"/>
        <v>7.7640716467997709E-2</v>
      </c>
      <c r="S257" s="13">
        <f t="shared" si="454"/>
        <v>6.0537571309452809E-2</v>
      </c>
      <c r="T257" s="13">
        <f t="shared" si="455"/>
        <v>6.0157756564758975E-2</v>
      </c>
      <c r="U257" s="13">
        <f t="shared" si="456"/>
        <v>9.6955457914430138E-2</v>
      </c>
      <c r="V257" s="13">
        <f t="shared" si="457"/>
        <v>1.6905521367394656E-2</v>
      </c>
      <c r="W257" s="13">
        <f t="shared" si="458"/>
        <v>1.2441987117076583E-2</v>
      </c>
      <c r="X257" s="13">
        <f t="shared" si="459"/>
        <v>2.5041082824307091E-2</v>
      </c>
      <c r="Y257" s="13">
        <f t="shared" si="460"/>
        <v>2.5199183342392951E-2</v>
      </c>
      <c r="Z257" s="13">
        <f t="shared" si="461"/>
        <v>5.2087274948368359E-2</v>
      </c>
      <c r="AA257" s="13">
        <f t="shared" si="462"/>
        <v>6.5045066865340825E-2</v>
      </c>
      <c r="AB257" s="13">
        <f t="shared" si="463"/>
        <v>4.0613189379848647E-2</v>
      </c>
      <c r="AC257" s="13">
        <f t="shared" si="464"/>
        <v>2.6555511506055583E-3</v>
      </c>
      <c r="AD257" s="13">
        <f t="shared" si="465"/>
        <v>3.8842974832632633E-3</v>
      </c>
      <c r="AE257" s="13">
        <f t="shared" si="466"/>
        <v>7.8176431206189185E-3</v>
      </c>
      <c r="AF257" s="13">
        <f t="shared" si="467"/>
        <v>7.8670009473651506E-3</v>
      </c>
      <c r="AG257" s="13">
        <f t="shared" si="468"/>
        <v>5.2777802679523696E-3</v>
      </c>
      <c r="AH257" s="13">
        <f t="shared" si="469"/>
        <v>2.6208067766851553E-2</v>
      </c>
      <c r="AI257" s="13">
        <f t="shared" si="470"/>
        <v>3.2727869177184572E-2</v>
      </c>
      <c r="AJ257" s="13">
        <f t="shared" si="471"/>
        <v>2.0434803328646615E-2</v>
      </c>
      <c r="AK257" s="13">
        <f t="shared" si="472"/>
        <v>8.5061284175419333E-3</v>
      </c>
      <c r="AL257" s="13">
        <f t="shared" si="473"/>
        <v>2.6696894621265068E-4</v>
      </c>
      <c r="AM257" s="13">
        <f t="shared" si="474"/>
        <v>9.7011943809377022E-4</v>
      </c>
      <c r="AN257" s="13">
        <f t="shared" si="475"/>
        <v>1.9524888564974093E-3</v>
      </c>
      <c r="AO257" s="13">
        <f t="shared" si="476"/>
        <v>1.9648161788394553E-3</v>
      </c>
      <c r="AP257" s="13">
        <f t="shared" si="477"/>
        <v>1.3181475543492306E-3</v>
      </c>
      <c r="AQ257" s="13">
        <f t="shared" si="478"/>
        <v>6.6323493531458843E-4</v>
      </c>
      <c r="AR257" s="13">
        <f t="shared" si="479"/>
        <v>1.0549414485633771E-2</v>
      </c>
      <c r="AS257" s="13">
        <f t="shared" si="480"/>
        <v>1.3173800535513302E-2</v>
      </c>
      <c r="AT257" s="13">
        <f t="shared" si="481"/>
        <v>8.2255285725018334E-3</v>
      </c>
      <c r="AU257" s="13">
        <f t="shared" si="482"/>
        <v>3.4239332385341279E-3</v>
      </c>
      <c r="AV257" s="13">
        <f t="shared" si="483"/>
        <v>1.0689269435945586E-3</v>
      </c>
      <c r="AW257" s="13">
        <f t="shared" si="484"/>
        <v>1.8638215603159105E-5</v>
      </c>
      <c r="AX257" s="13">
        <f t="shared" si="485"/>
        <v>2.0190946758981502E-4</v>
      </c>
      <c r="AY257" s="13">
        <f t="shared" si="486"/>
        <v>4.0636850475346661E-4</v>
      </c>
      <c r="AZ257" s="13">
        <f t="shared" si="487"/>
        <v>4.0893417140558657E-4</v>
      </c>
      <c r="BA257" s="13">
        <f t="shared" si="488"/>
        <v>2.7434402451148967E-4</v>
      </c>
      <c r="BB257" s="13">
        <f t="shared" si="489"/>
        <v>1.3803806770377287E-4</v>
      </c>
      <c r="BC257" s="13">
        <f t="shared" si="490"/>
        <v>5.5563836447528255E-5</v>
      </c>
      <c r="BD257" s="13">
        <f t="shared" si="491"/>
        <v>3.538673249389689E-3</v>
      </c>
      <c r="BE257" s="13">
        <f t="shared" si="492"/>
        <v>4.4189917470112425E-3</v>
      </c>
      <c r="BF257" s="13">
        <f t="shared" si="493"/>
        <v>2.7591538811221638E-3</v>
      </c>
      <c r="BG257" s="13">
        <f t="shared" si="494"/>
        <v>1.1485169129904584E-3</v>
      </c>
      <c r="BH257" s="13">
        <f t="shared" si="495"/>
        <v>3.5855858976828345E-4</v>
      </c>
      <c r="BI257" s="13">
        <f t="shared" si="496"/>
        <v>8.9551497826441376E-5</v>
      </c>
      <c r="BJ257" s="14">
        <f t="shared" si="497"/>
        <v>0.23380219452671963</v>
      </c>
      <c r="BK257" s="14">
        <f t="shared" si="498"/>
        <v>0.21545390330125411</v>
      </c>
      <c r="BL257" s="14">
        <f t="shared" si="499"/>
        <v>0.49403994499096504</v>
      </c>
      <c r="BM257" s="14">
        <f t="shared" si="500"/>
        <v>0.62775785514460902</v>
      </c>
      <c r="BN257" s="14">
        <f t="shared" si="501"/>
        <v>0.36723773233354795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1.2811999999999999</v>
      </c>
      <c r="F258" s="10">
        <f>VLOOKUP(B258,home!$B$2:$E$405,3,FALSE)</f>
        <v>0.1951</v>
      </c>
      <c r="G258" s="10">
        <f>VLOOKUP(C258,away!$B$2:$E$405,4,FALSE)</f>
        <v>0.39029999999999998</v>
      </c>
      <c r="H258" s="10">
        <f>VLOOKUP(A258,away!$A$2:$E$405,3,FALSE)</f>
        <v>0.82809999999999995</v>
      </c>
      <c r="I258" s="10">
        <f>VLOOKUP(C258,away!$B$2:$E$405,3,FALSE)</f>
        <v>2.1133000000000002</v>
      </c>
      <c r="J258" s="10">
        <f>VLOOKUP(B258,home!$B$2:$E$405,4,FALSE)</f>
        <v>0.90569999999999995</v>
      </c>
      <c r="K258" s="12">
        <f t="shared" si="446"/>
        <v>9.7560215435999992E-2</v>
      </c>
      <c r="L258" s="12">
        <f t="shared" si="447"/>
        <v>1.584996492261</v>
      </c>
      <c r="M258" s="13">
        <f t="shared" si="448"/>
        <v>0.18589808088198961</v>
      </c>
      <c r="N258" s="13">
        <f t="shared" si="449"/>
        <v>1.813625681998586E-2</v>
      </c>
      <c r="O258" s="13">
        <f t="shared" si="450"/>
        <v>0.29464780611600516</v>
      </c>
      <c r="P258" s="13">
        <f t="shared" si="451"/>
        <v>2.8745903442422227E-2</v>
      </c>
      <c r="Q258" s="13">
        <f t="shared" si="452"/>
        <v>8.8468856128022229E-4</v>
      </c>
      <c r="R258" s="13">
        <f t="shared" si="453"/>
        <v>0.23350786957313374</v>
      </c>
      <c r="S258" s="13">
        <f t="shared" si="454"/>
        <v>1.1112634417748835E-3</v>
      </c>
      <c r="T258" s="13">
        <f t="shared" si="455"/>
        <v>1.402228266372583E-3</v>
      </c>
      <c r="U258" s="13">
        <f t="shared" si="456"/>
        <v>2.2781078061556319E-2</v>
      </c>
      <c r="V258" s="13">
        <f t="shared" si="457"/>
        <v>1.9093061605941199E-5</v>
      </c>
      <c r="W258" s="13">
        <f t="shared" si="458"/>
        <v>2.8770135544087795E-5</v>
      </c>
      <c r="X258" s="13">
        <f t="shared" si="459"/>
        <v>4.5600563919252668E-5</v>
      </c>
      <c r="Y258" s="13">
        <f t="shared" si="460"/>
        <v>3.6138366928569504E-5</v>
      </c>
      <c r="Z258" s="13">
        <f t="shared" si="461"/>
        <v>0.1233697180629187</v>
      </c>
      <c r="AA258" s="13">
        <f t="shared" si="462"/>
        <v>1.203597627249693E-2</v>
      </c>
      <c r="AB258" s="13">
        <f t="shared" si="463"/>
        <v>5.8711621906369226E-4</v>
      </c>
      <c r="AC258" s="13">
        <f t="shared" si="464"/>
        <v>1.8452560898578465E-7</v>
      </c>
      <c r="AD258" s="13">
        <f t="shared" si="465"/>
        <v>7.0170515545103134E-7</v>
      </c>
      <c r="AE258" s="13">
        <f t="shared" si="466"/>
        <v>1.1122002099913444E-6</v>
      </c>
      <c r="AF258" s="13">
        <f t="shared" si="467"/>
        <v>8.8141671576411425E-7</v>
      </c>
      <c r="AG258" s="13">
        <f t="shared" si="468"/>
        <v>4.656808009021107E-7</v>
      </c>
      <c r="AH258" s="13">
        <f t="shared" si="469"/>
        <v>4.8885142595238663E-2</v>
      </c>
      <c r="AI258" s="13">
        <f t="shared" si="470"/>
        <v>4.7692450432110641E-3</v>
      </c>
      <c r="AJ258" s="13">
        <f t="shared" si="471"/>
        <v>2.3264428694137325E-4</v>
      </c>
      <c r="AK258" s="13">
        <f t="shared" si="472"/>
        <v>7.5656089179849927E-6</v>
      </c>
      <c r="AL258" s="13">
        <f t="shared" si="473"/>
        <v>1.1413469818285611E-9</v>
      </c>
      <c r="AM258" s="13">
        <f t="shared" si="474"/>
        <v>1.3691701227670891E-8</v>
      </c>
      <c r="AN258" s="13">
        <f t="shared" si="475"/>
        <v>2.1701298418943987E-8</v>
      </c>
      <c r="AO258" s="13">
        <f t="shared" si="476"/>
        <v>1.7198240935767705E-8</v>
      </c>
      <c r="AP258" s="13">
        <f t="shared" si="477"/>
        <v>9.086383852083784E-9</v>
      </c>
      <c r="AQ258" s="13">
        <f t="shared" si="478"/>
        <v>3.6004716332224472E-9</v>
      </c>
      <c r="AR258" s="13">
        <f t="shared" si="479"/>
        <v>1.5496555907426397E-2</v>
      </c>
      <c r="AS258" s="13">
        <f t="shared" si="480"/>
        <v>1.5118473328445377E-3</v>
      </c>
      <c r="AT258" s="13">
        <f t="shared" si="481"/>
        <v>7.3748075749327545E-5</v>
      </c>
      <c r="AU258" s="13">
        <f t="shared" si="482"/>
        <v>2.3982927193649479E-6</v>
      </c>
      <c r="AV258" s="13">
        <f t="shared" si="483"/>
        <v>5.8494488594958633E-8</v>
      </c>
      <c r="AW258" s="13">
        <f t="shared" si="484"/>
        <v>4.9024847346283632E-12</v>
      </c>
      <c r="AX258" s="13">
        <f t="shared" si="485"/>
        <v>2.2262755357615305E-10</v>
      </c>
      <c r="AY258" s="13">
        <f t="shared" si="486"/>
        <v>3.5286389149885041E-10</v>
      </c>
      <c r="AZ258" s="13">
        <f t="shared" si="487"/>
        <v>2.7964401513562203E-10</v>
      </c>
      <c r="BA258" s="13">
        <f t="shared" si="488"/>
        <v>1.4774492769058097E-10</v>
      </c>
      <c r="BB258" s="13">
        <f t="shared" si="489"/>
        <v>5.8543798034731486E-11</v>
      </c>
      <c r="BC258" s="13">
        <f t="shared" si="490"/>
        <v>1.8558342905737142E-11</v>
      </c>
      <c r="BD258" s="13">
        <f t="shared" si="491"/>
        <v>4.0936644592328856E-3</v>
      </c>
      <c r="BE258" s="13">
        <f t="shared" si="492"/>
        <v>3.9937878656545679E-4</v>
      </c>
      <c r="BF258" s="13">
        <f t="shared" si="493"/>
        <v>1.948174022894711E-5</v>
      </c>
      <c r="BG258" s="13">
        <f t="shared" si="494"/>
        <v>6.3354759126808942E-7</v>
      </c>
      <c r="BH258" s="13">
        <f t="shared" si="495"/>
        <v>1.5452259873268415E-8</v>
      </c>
      <c r="BI258" s="13">
        <f t="shared" si="496"/>
        <v>3.0150516044182475E-10</v>
      </c>
      <c r="BJ258" s="14">
        <f t="shared" si="497"/>
        <v>2.0536910074991279E-2</v>
      </c>
      <c r="BK258" s="14">
        <f t="shared" si="498"/>
        <v>0.21577452684761256</v>
      </c>
      <c r="BL258" s="14">
        <f t="shared" si="499"/>
        <v>0.63905222616717683</v>
      </c>
      <c r="BM258" s="14">
        <f t="shared" si="500"/>
        <v>0.23691277540992101</v>
      </c>
      <c r="BN258" s="14">
        <f t="shared" si="501"/>
        <v>0.76182060539481689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1.4286000000000001</v>
      </c>
      <c r="F259" s="10">
        <f>VLOOKUP(B259,home!$B$2:$E$405,3,FALSE)</f>
        <v>1.6333</v>
      </c>
      <c r="G259" s="10">
        <f>VLOOKUP(C259,away!$B$2:$E$405,4,FALSE)</f>
        <v>1.05</v>
      </c>
      <c r="H259" s="10">
        <f>VLOOKUP(A259,away!$A$2:$E$405,3,FALSE)</f>
        <v>1.25</v>
      </c>
      <c r="I259" s="10">
        <f>VLOOKUP(C259,away!$B$2:$E$405,3,FALSE)</f>
        <v>1.4</v>
      </c>
      <c r="J259" s="10">
        <f>VLOOKUP(B259,home!$B$2:$E$405,4,FALSE)</f>
        <v>0.8</v>
      </c>
      <c r="K259" s="12">
        <f t="shared" si="446"/>
        <v>2.4499989990000004</v>
      </c>
      <c r="L259" s="12">
        <f t="shared" si="447"/>
        <v>1.4000000000000001</v>
      </c>
      <c r="M259" s="13">
        <f t="shared" si="448"/>
        <v>2.1279757739403993E-2</v>
      </c>
      <c r="N259" s="13">
        <f t="shared" si="449"/>
        <v>5.2135385160502298E-2</v>
      </c>
      <c r="O259" s="13">
        <f t="shared" si="450"/>
        <v>2.9791660835165591E-2</v>
      </c>
      <c r="P259" s="13">
        <f t="shared" si="451"/>
        <v>7.298953922470322E-2</v>
      </c>
      <c r="Q259" s="13">
        <f t="shared" si="452"/>
        <v>6.3865820727855058E-2</v>
      </c>
      <c r="R259" s="13">
        <f t="shared" si="453"/>
        <v>2.0854162584615921E-2</v>
      </c>
      <c r="S259" s="13">
        <f t="shared" si="454"/>
        <v>6.2588504313297988E-2</v>
      </c>
      <c r="T259" s="13">
        <f t="shared" si="455"/>
        <v>8.9412149018997092E-2</v>
      </c>
      <c r="U259" s="13">
        <f t="shared" si="456"/>
        <v>5.109267745729227E-2</v>
      </c>
      <c r="V259" s="13">
        <f t="shared" si="457"/>
        <v>2.3853164675898014E-2</v>
      </c>
      <c r="W259" s="13">
        <f t="shared" si="458"/>
        <v>5.2157065617852792E-2</v>
      </c>
      <c r="X259" s="13">
        <f t="shared" si="459"/>
        <v>7.3019891864993913E-2</v>
      </c>
      <c r="Y259" s="13">
        <f t="shared" si="460"/>
        <v>5.1113924305495759E-2</v>
      </c>
      <c r="Z259" s="13">
        <f t="shared" si="461"/>
        <v>9.7319425394874273E-3</v>
      </c>
      <c r="AA259" s="13">
        <f t="shared" si="462"/>
        <v>2.3843249480069724E-2</v>
      </c>
      <c r="AB259" s="13">
        <f t="shared" si="463"/>
        <v>2.9207968679539054E-2</v>
      </c>
      <c r="AC259" s="13">
        <f t="shared" si="464"/>
        <v>5.1135200881565774E-3</v>
      </c>
      <c r="AD259" s="13">
        <f t="shared" si="465"/>
        <v>3.1946189638629163E-2</v>
      </c>
      <c r="AE259" s="13">
        <f t="shared" si="466"/>
        <v>4.4724665494080836E-2</v>
      </c>
      <c r="AF259" s="13">
        <f t="shared" si="467"/>
        <v>3.1307265845856594E-2</v>
      </c>
      <c r="AG259" s="13">
        <f t="shared" si="468"/>
        <v>1.4610057394733075E-2</v>
      </c>
      <c r="AH259" s="13">
        <f t="shared" si="469"/>
        <v>3.4061798888206005E-3</v>
      </c>
      <c r="AI259" s="13">
        <f t="shared" si="470"/>
        <v>8.3451373180244044E-3</v>
      </c>
      <c r="AJ259" s="13">
        <f t="shared" si="471"/>
        <v>1.0222789037838671E-2</v>
      </c>
      <c r="AK259" s="13">
        <f t="shared" si="472"/>
        <v>8.3486076365643074E-3</v>
      </c>
      <c r="AL259" s="13">
        <f t="shared" si="473"/>
        <v>7.0157466945160022E-4</v>
      </c>
      <c r="AM259" s="13">
        <f t="shared" si="474"/>
        <v>1.565362652730113E-2</v>
      </c>
      <c r="AN259" s="13">
        <f t="shared" si="475"/>
        <v>2.1915077138221585E-2</v>
      </c>
      <c r="AO259" s="13">
        <f t="shared" si="476"/>
        <v>1.5340553996755114E-2</v>
      </c>
      <c r="AP259" s="13">
        <f t="shared" si="477"/>
        <v>7.1589251984857183E-3</v>
      </c>
      <c r="AQ259" s="13">
        <f t="shared" si="478"/>
        <v>2.5056238194700021E-3</v>
      </c>
      <c r="AR259" s="13">
        <f t="shared" si="479"/>
        <v>9.537303688697677E-4</v>
      </c>
      <c r="AS259" s="13">
        <f t="shared" si="480"/>
        <v>2.3366384490468321E-3</v>
      </c>
      <c r="AT259" s="13">
        <f t="shared" si="481"/>
        <v>2.8623809305948268E-3</v>
      </c>
      <c r="AU259" s="13">
        <f t="shared" si="482"/>
        <v>2.3376101382380052E-3</v>
      </c>
      <c r="AV259" s="13">
        <f t="shared" si="483"/>
        <v>1.431785624683841E-3</v>
      </c>
      <c r="AW259" s="13">
        <f t="shared" si="484"/>
        <v>6.6844448139784693E-5</v>
      </c>
      <c r="AX259" s="13">
        <f t="shared" si="485"/>
        <v>6.3918948871012704E-3</v>
      </c>
      <c r="AY259" s="13">
        <f t="shared" si="486"/>
        <v>8.9486528419417798E-3</v>
      </c>
      <c r="AZ259" s="13">
        <f t="shared" si="487"/>
        <v>6.2640569893592478E-3</v>
      </c>
      <c r="BA259" s="13">
        <f t="shared" si="488"/>
        <v>2.9232265950343149E-3</v>
      </c>
      <c r="BB259" s="13">
        <f t="shared" si="489"/>
        <v>1.0231293082620105E-3</v>
      </c>
      <c r="BC259" s="13">
        <f t="shared" si="490"/>
        <v>2.864762063133628E-4</v>
      </c>
      <c r="BD259" s="13">
        <f t="shared" si="491"/>
        <v>2.2253708606961262E-4</v>
      </c>
      <c r="BE259" s="13">
        <f t="shared" si="492"/>
        <v>5.4521563811092786E-4</v>
      </c>
      <c r="BF259" s="13">
        <f t="shared" si="493"/>
        <v>6.6788888380545997E-4</v>
      </c>
      <c r="BG259" s="13">
        <f t="shared" si="494"/>
        <v>5.4544236558886814E-4</v>
      </c>
      <c r="BH259" s="13">
        <f t="shared" si="495"/>
        <v>3.3408331242622979E-4</v>
      </c>
      <c r="BI259" s="13">
        <f t="shared" si="496"/>
        <v>1.6370075620537349E-4</v>
      </c>
      <c r="BJ259" s="14">
        <f t="shared" si="497"/>
        <v>0.59270365857724217</v>
      </c>
      <c r="BK259" s="14">
        <f t="shared" si="498"/>
        <v>0.19547471355285315</v>
      </c>
      <c r="BL259" s="14">
        <f t="shared" si="499"/>
        <v>0.19751344647157029</v>
      </c>
      <c r="BM259" s="14">
        <f t="shared" si="500"/>
        <v>0.7256256264751052</v>
      </c>
      <c r="BN259" s="14">
        <f t="shared" si="501"/>
        <v>0.26091632627224609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1.4286000000000001</v>
      </c>
      <c r="F260" s="10">
        <f>VLOOKUP(B260,home!$B$2:$E$405,3,FALSE)</f>
        <v>0.875</v>
      </c>
      <c r="G260" s="10">
        <f>VLOOKUP(C260,away!$B$2:$E$405,4,FALSE)</f>
        <v>1.05</v>
      </c>
      <c r="H260" s="10">
        <f>VLOOKUP(A260,away!$A$2:$E$405,3,FALSE)</f>
        <v>1.25</v>
      </c>
      <c r="I260" s="10">
        <f>VLOOKUP(C260,away!$B$2:$E$405,3,FALSE)</f>
        <v>0.8</v>
      </c>
      <c r="J260" s="10">
        <f>VLOOKUP(B260,home!$B$2:$E$405,4,FALSE)</f>
        <v>1.4</v>
      </c>
      <c r="K260" s="12">
        <f t="shared" si="446"/>
        <v>1.3125262500000003</v>
      </c>
      <c r="L260" s="12">
        <f t="shared" si="447"/>
        <v>1.4</v>
      </c>
      <c r="M260" s="13">
        <f t="shared" si="448"/>
        <v>6.6368930245300273E-2</v>
      </c>
      <c r="N260" s="13">
        <f t="shared" si="449"/>
        <v>8.7110963131375563E-2</v>
      </c>
      <c r="O260" s="13">
        <f t="shared" si="450"/>
        <v>9.2916502343420387E-2</v>
      </c>
      <c r="P260" s="13">
        <f t="shared" si="451"/>
        <v>0.12195534838392579</v>
      </c>
      <c r="Q260" s="13">
        <f t="shared" si="452"/>
        <v>5.7167712886356331E-2</v>
      </c>
      <c r="R260" s="13">
        <f t="shared" si="453"/>
        <v>6.5041551640394268E-2</v>
      </c>
      <c r="S260" s="13">
        <f t="shared" si="454"/>
        <v>5.6024358628629208E-2</v>
      </c>
      <c r="T260" s="13">
        <f t="shared" si="455"/>
        <v>8.0034798040898872E-2</v>
      </c>
      <c r="U260" s="13">
        <f t="shared" si="456"/>
        <v>8.5368743868748057E-2</v>
      </c>
      <c r="V260" s="13">
        <f t="shared" si="457"/>
        <v>1.14385353194762E-2</v>
      </c>
      <c r="W260" s="13">
        <f t="shared" si="458"/>
        <v>2.5011374605268654E-2</v>
      </c>
      <c r="X260" s="13">
        <f t="shared" si="459"/>
        <v>3.5015924447376119E-2</v>
      </c>
      <c r="Y260" s="13">
        <f t="shared" si="460"/>
        <v>2.4511147113163281E-2</v>
      </c>
      <c r="Z260" s="13">
        <f t="shared" si="461"/>
        <v>3.0352724098850668E-2</v>
      </c>
      <c r="AA260" s="13">
        <f t="shared" si="462"/>
        <v>3.9838747138749096E-2</v>
      </c>
      <c r="AB260" s="13">
        <f t="shared" si="463"/>
        <v>2.6144700693360303E-2</v>
      </c>
      <c r="AC260" s="13">
        <f t="shared" si="464"/>
        <v>1.3136705634819081E-3</v>
      </c>
      <c r="AD260" s="13">
        <f t="shared" si="465"/>
        <v>8.2070214294996287E-3</v>
      </c>
      <c r="AE260" s="13">
        <f t="shared" si="466"/>
        <v>1.1489830001299481E-2</v>
      </c>
      <c r="AF260" s="13">
        <f t="shared" si="467"/>
        <v>8.0428810009096369E-3</v>
      </c>
      <c r="AG260" s="13">
        <f t="shared" si="468"/>
        <v>3.7533444670911648E-3</v>
      </c>
      <c r="AH260" s="13">
        <f t="shared" si="469"/>
        <v>1.0623453434597738E-2</v>
      </c>
      <c r="AI260" s="13">
        <f t="shared" si="470"/>
        <v>1.3943561498562188E-2</v>
      </c>
      <c r="AJ260" s="13">
        <f t="shared" si="471"/>
        <v>9.150645242676109E-3</v>
      </c>
      <c r="AK260" s="13">
        <f t="shared" si="472"/>
        <v>4.0034873618166713E-3</v>
      </c>
      <c r="AL260" s="13">
        <f t="shared" si="473"/>
        <v>9.6556717511648432E-5</v>
      </c>
      <c r="AM260" s="13">
        <f t="shared" si="474"/>
        <v>2.1543862121061572E-3</v>
      </c>
      <c r="AN260" s="13">
        <f t="shared" si="475"/>
        <v>3.0161406969486204E-3</v>
      </c>
      <c r="AO260" s="13">
        <f t="shared" si="476"/>
        <v>2.1112984878640341E-3</v>
      </c>
      <c r="AP260" s="13">
        <f t="shared" si="477"/>
        <v>9.8527262766988279E-4</v>
      </c>
      <c r="AQ260" s="13">
        <f t="shared" si="478"/>
        <v>3.448454196844591E-4</v>
      </c>
      <c r="AR260" s="13">
        <f t="shared" si="479"/>
        <v>2.9745669616873627E-3</v>
      </c>
      <c r="AS260" s="13">
        <f t="shared" si="480"/>
        <v>3.9041972195974078E-3</v>
      </c>
      <c r="AT260" s="13">
        <f t="shared" si="481"/>
        <v>2.5621806679493072E-3</v>
      </c>
      <c r="AU260" s="13">
        <f t="shared" si="482"/>
        <v>1.1209764613086667E-3</v>
      </c>
      <c r="AV260" s="13">
        <f t="shared" si="483"/>
        <v>3.6782775777493377E-4</v>
      </c>
      <c r="AW260" s="13">
        <f t="shared" si="484"/>
        <v>4.9285143579728586E-6</v>
      </c>
      <c r="AX260" s="13">
        <f t="shared" si="485"/>
        <v>4.7128140933790032E-4</v>
      </c>
      <c r="AY260" s="13">
        <f t="shared" si="486"/>
        <v>6.5979397307306049E-4</v>
      </c>
      <c r="AZ260" s="13">
        <f t="shared" si="487"/>
        <v>4.6185578115114236E-4</v>
      </c>
      <c r="BA260" s="13">
        <f t="shared" si="488"/>
        <v>2.1553269787053314E-4</v>
      </c>
      <c r="BB260" s="13">
        <f t="shared" si="489"/>
        <v>7.5436444254686628E-5</v>
      </c>
      <c r="BC260" s="13">
        <f t="shared" si="490"/>
        <v>2.1122204391312227E-5</v>
      </c>
      <c r="BD260" s="13">
        <f t="shared" si="491"/>
        <v>6.940656243937187E-4</v>
      </c>
      <c r="BE260" s="13">
        <f t="shared" si="492"/>
        <v>9.109793512393962E-4</v>
      </c>
      <c r="BF260" s="13">
        <f t="shared" si="493"/>
        <v>5.9784215585483903E-4</v>
      </c>
      <c r="BG260" s="13">
        <f t="shared" si="494"/>
        <v>2.6156117430535585E-4</v>
      </c>
      <c r="BH260" s="13">
        <f t="shared" si="495"/>
        <v>8.5826476814151315E-5</v>
      </c>
      <c r="BI260" s="13">
        <f t="shared" si="496"/>
        <v>2.2529900752717993E-5</v>
      </c>
      <c r="BJ260" s="14">
        <f t="shared" si="497"/>
        <v>0.3508619630775906</v>
      </c>
      <c r="BK260" s="14">
        <f t="shared" si="498"/>
        <v>0.2578571938313981</v>
      </c>
      <c r="BL260" s="14">
        <f t="shared" si="499"/>
        <v>0.36053394697400271</v>
      </c>
      <c r="BM260" s="14">
        <f t="shared" si="500"/>
        <v>0.50838995389235397</v>
      </c>
      <c r="BN260" s="14">
        <f t="shared" si="501"/>
        <v>0.49056100863077257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1.4286000000000001</v>
      </c>
      <c r="F261" s="10">
        <f>VLOOKUP(B261,home!$B$2:$E$405,3,FALSE)</f>
        <v>1.05</v>
      </c>
      <c r="G261" s="10">
        <f>VLOOKUP(C261,away!$B$2:$E$405,4,FALSE)</f>
        <v>0.7</v>
      </c>
      <c r="H261" s="10">
        <f>VLOOKUP(A261,away!$A$2:$E$405,3,FALSE)</f>
        <v>1.25</v>
      </c>
      <c r="I261" s="10">
        <f>VLOOKUP(C261,away!$B$2:$E$405,3,FALSE)</f>
        <v>1.2</v>
      </c>
      <c r="J261" s="10">
        <f>VLOOKUP(B261,home!$B$2:$E$405,4,FALSE)</f>
        <v>1</v>
      </c>
      <c r="K261" s="12">
        <f t="shared" si="446"/>
        <v>1.0500210000000001</v>
      </c>
      <c r="L261" s="12">
        <f t="shared" si="447"/>
        <v>1.5</v>
      </c>
      <c r="M261" s="13">
        <f t="shared" si="448"/>
        <v>7.8080026303384009E-2</v>
      </c>
      <c r="N261" s="13">
        <f t="shared" si="449"/>
        <v>8.1985667299105572E-2</v>
      </c>
      <c r="O261" s="13">
        <f t="shared" si="450"/>
        <v>0.11712003945507601</v>
      </c>
      <c r="P261" s="13">
        <f t="shared" si="451"/>
        <v>0.12297850094865836</v>
      </c>
      <c r="Q261" s="13">
        <f t="shared" si="452"/>
        <v>4.3043336181537072E-2</v>
      </c>
      <c r="R261" s="13">
        <f t="shared" si="453"/>
        <v>8.7840029591307017E-2</v>
      </c>
      <c r="S261" s="13">
        <f t="shared" si="454"/>
        <v>4.842375320422921E-2</v>
      </c>
      <c r="T261" s="13">
        <f t="shared" si="455"/>
        <v>6.4565004272305604E-2</v>
      </c>
      <c r="U261" s="13">
        <f t="shared" si="456"/>
        <v>9.2233875711493787E-2</v>
      </c>
      <c r="V261" s="13">
        <f t="shared" si="457"/>
        <v>8.4743262938763303E-3</v>
      </c>
      <c r="W261" s="13">
        <f t="shared" si="458"/>
        <v>1.5065468966891248E-2</v>
      </c>
      <c r="X261" s="13">
        <f t="shared" si="459"/>
        <v>2.2598203450336873E-2</v>
      </c>
      <c r="Y261" s="13">
        <f t="shared" si="460"/>
        <v>1.6948652587752657E-2</v>
      </c>
      <c r="Z261" s="13">
        <f t="shared" si="461"/>
        <v>4.3920014795653516E-2</v>
      </c>
      <c r="AA261" s="13">
        <f t="shared" si="462"/>
        <v>4.6116937855746901E-2</v>
      </c>
      <c r="AB261" s="13">
        <f t="shared" si="463"/>
        <v>2.4211876602114612E-2</v>
      </c>
      <c r="AC261" s="13">
        <f t="shared" si="464"/>
        <v>8.3420817838334251E-4</v>
      </c>
      <c r="AD261" s="13">
        <f t="shared" si="465"/>
        <v>3.9547646975210292E-3</v>
      </c>
      <c r="AE261" s="13">
        <f t="shared" si="466"/>
        <v>5.9321470462815442E-3</v>
      </c>
      <c r="AF261" s="13">
        <f t="shared" si="467"/>
        <v>4.4491102847111583E-3</v>
      </c>
      <c r="AG261" s="13">
        <f t="shared" si="468"/>
        <v>2.2245551423555796E-3</v>
      </c>
      <c r="AH261" s="13">
        <f t="shared" si="469"/>
        <v>1.6470005548370071E-2</v>
      </c>
      <c r="AI261" s="13">
        <f t="shared" si="470"/>
        <v>1.7293851695905089E-2</v>
      </c>
      <c r="AJ261" s="13">
        <f t="shared" si="471"/>
        <v>9.0794537257929808E-3</v>
      </c>
      <c r="AK261" s="13">
        <f t="shared" si="472"/>
        <v>3.1778723602036243E-3</v>
      </c>
      <c r="AL261" s="13">
        <f t="shared" si="473"/>
        <v>5.2556166340455302E-5</v>
      </c>
      <c r="AM261" s="13">
        <f t="shared" si="474"/>
        <v>8.3051719649114596E-4</v>
      </c>
      <c r="AN261" s="13">
        <f t="shared" si="475"/>
        <v>1.2457757947367189E-3</v>
      </c>
      <c r="AO261" s="13">
        <f t="shared" si="476"/>
        <v>9.3433184605253928E-4</v>
      </c>
      <c r="AP261" s="13">
        <f t="shared" si="477"/>
        <v>4.6716592302626975E-4</v>
      </c>
      <c r="AQ261" s="13">
        <f t="shared" si="478"/>
        <v>1.751872211348512E-4</v>
      </c>
      <c r="AR261" s="13">
        <f t="shared" si="479"/>
        <v>4.9410016645110169E-3</v>
      </c>
      <c r="AS261" s="13">
        <f t="shared" si="480"/>
        <v>5.1881555087715222E-3</v>
      </c>
      <c r="AT261" s="13">
        <f t="shared" si="481"/>
        <v>2.7238361177378914E-3</v>
      </c>
      <c r="AU261" s="13">
        <f t="shared" si="482"/>
        <v>9.5336170806108633E-4</v>
      </c>
      <c r="AV261" s="13">
        <f t="shared" si="483"/>
        <v>2.5026245351500253E-4</v>
      </c>
      <c r="AW261" s="13">
        <f t="shared" si="484"/>
        <v>2.2993782640404698E-6</v>
      </c>
      <c r="AX261" s="13">
        <f t="shared" si="485"/>
        <v>1.4534341619613822E-4</v>
      </c>
      <c r="AY261" s="13">
        <f t="shared" si="486"/>
        <v>2.1801512429420734E-4</v>
      </c>
      <c r="AZ261" s="13">
        <f t="shared" si="487"/>
        <v>1.6351134322065554E-4</v>
      </c>
      <c r="BA261" s="13">
        <f t="shared" si="488"/>
        <v>8.1755671610327782E-5</v>
      </c>
      <c r="BB261" s="13">
        <f t="shared" si="489"/>
        <v>3.0658376853872927E-5</v>
      </c>
      <c r="BC261" s="13">
        <f t="shared" si="490"/>
        <v>9.1975130561618675E-6</v>
      </c>
      <c r="BD261" s="13">
        <f t="shared" si="491"/>
        <v>1.2352504161277558E-3</v>
      </c>
      <c r="BE261" s="13">
        <f t="shared" si="492"/>
        <v>1.2970388771928821E-3</v>
      </c>
      <c r="BF261" s="13">
        <f t="shared" si="493"/>
        <v>6.8095902943447371E-4</v>
      </c>
      <c r="BG261" s="13">
        <f t="shared" si="494"/>
        <v>2.3834042701527188E-4</v>
      </c>
      <c r="BH261" s="13">
        <f t="shared" si="495"/>
        <v>6.2565613378750699E-5</v>
      </c>
      <c r="BI261" s="13">
        <f t="shared" si="496"/>
        <v>1.3139041585113842E-5</v>
      </c>
      <c r="BJ261" s="14">
        <f t="shared" si="497"/>
        <v>0.26506836935547129</v>
      </c>
      <c r="BK261" s="14">
        <f t="shared" si="498"/>
        <v>0.25906138621916597</v>
      </c>
      <c r="BL261" s="14">
        <f t="shared" si="499"/>
        <v>0.43112785340334087</v>
      </c>
      <c r="BM261" s="14">
        <f t="shared" si="500"/>
        <v>0.46791430824853336</v>
      </c>
      <c r="BN261" s="14">
        <f t="shared" si="501"/>
        <v>0.53104759977906801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1.4861</v>
      </c>
      <c r="F262" s="10">
        <f>VLOOKUP(B262,home!$B$2:$E$405,3,FALSE)</f>
        <v>0.50470000000000004</v>
      </c>
      <c r="G262" s="10">
        <f>VLOOKUP(C262,away!$B$2:$E$405,4,FALSE)</f>
        <v>0.82240000000000002</v>
      </c>
      <c r="H262" s="10">
        <f>VLOOKUP(A262,away!$A$2:$E$405,3,FALSE)</f>
        <v>1.0625</v>
      </c>
      <c r="I262" s="10">
        <f>VLOOKUP(C262,away!$B$2:$E$405,3,FALSE)</f>
        <v>1.6732</v>
      </c>
      <c r="J262" s="10">
        <f>VLOOKUP(B262,home!$B$2:$E$405,4,FALSE)</f>
        <v>0.47060000000000002</v>
      </c>
      <c r="K262" s="12">
        <f t="shared" si="446"/>
        <v>0.61682851260799998</v>
      </c>
      <c r="L262" s="12">
        <f t="shared" si="447"/>
        <v>0.83662091500000013</v>
      </c>
      <c r="M262" s="13">
        <f t="shared" si="448"/>
        <v>0.23376254878607483</v>
      </c>
      <c r="N262" s="13">
        <f t="shared" si="449"/>
        <v>0.14419140527116958</v>
      </c>
      <c r="O262" s="13">
        <f t="shared" si="450"/>
        <v>0.19557063745813807</v>
      </c>
      <c r="P262" s="13">
        <f t="shared" si="451"/>
        <v>0.12063354541310173</v>
      </c>
      <c r="Q262" s="13">
        <f t="shared" si="452"/>
        <v>4.4470685022136421E-2</v>
      </c>
      <c r="R262" s="13">
        <f t="shared" si="453"/>
        <v>8.1809242828680392E-2</v>
      </c>
      <c r="S262" s="13">
        <f t="shared" si="454"/>
        <v>1.5563284574994504E-2</v>
      </c>
      <c r="T262" s="13">
        <f t="shared" si="455"/>
        <v>3.7205105193896575E-2</v>
      </c>
      <c r="U262" s="13">
        <f t="shared" si="456"/>
        <v>5.0462273571601622E-2</v>
      </c>
      <c r="V262" s="13">
        <f t="shared" si="457"/>
        <v>8.923842716581018E-4</v>
      </c>
      <c r="W262" s="13">
        <f t="shared" si="458"/>
        <v>9.1435954989544255E-3</v>
      </c>
      <c r="X262" s="13">
        <f t="shared" si="459"/>
        <v>7.6497232327251341E-3</v>
      </c>
      <c r="Y262" s="13">
        <f t="shared" si="460"/>
        <v>3.1999592252296301E-3</v>
      </c>
      <c r="Z262" s="13">
        <f t="shared" si="461"/>
        <v>2.2814441196929269E-2</v>
      </c>
      <c r="AA262" s="13">
        <f t="shared" si="462"/>
        <v>1.407259782948456E-2</v>
      </c>
      <c r="AB262" s="13">
        <f t="shared" si="463"/>
        <v>4.3401897938457647E-3</v>
      </c>
      <c r="AC262" s="13">
        <f t="shared" si="464"/>
        <v>2.878227263093406E-5</v>
      </c>
      <c r="AD262" s="13">
        <f t="shared" si="465"/>
        <v>1.4100076028773151E-3</v>
      </c>
      <c r="AE262" s="13">
        <f t="shared" si="466"/>
        <v>1.1796418508761761E-3</v>
      </c>
      <c r="AF262" s="13">
        <f t="shared" si="467"/>
        <v>4.9345652232616005E-4</v>
      </c>
      <c r="AG262" s="13">
        <f t="shared" si="468"/>
        <v>1.3761201574041004E-4</v>
      </c>
      <c r="AH262" s="13">
        <f t="shared" si="469"/>
        <v>4.7717596673471641E-3</v>
      </c>
      <c r="AI262" s="13">
        <f t="shared" si="470"/>
        <v>2.9433574181325964E-3</v>
      </c>
      <c r="AJ262" s="13">
        <f t="shared" si="471"/>
        <v>9.0777338915022611E-4</v>
      </c>
      <c r="AK262" s="13">
        <f t="shared" si="472"/>
        <v>1.866468364715524E-4</v>
      </c>
      <c r="AL262" s="13">
        <f t="shared" si="473"/>
        <v>5.9412555356649892E-7</v>
      </c>
      <c r="AM262" s="13">
        <f t="shared" si="474"/>
        <v>1.7394657848975717E-4</v>
      </c>
      <c r="AN262" s="13">
        <f t="shared" si="475"/>
        <v>1.4552734565721997E-4</v>
      </c>
      <c r="AO262" s="13">
        <f t="shared" si="476"/>
        <v>6.0875610540632336E-5</v>
      </c>
      <c r="AP262" s="13">
        <f t="shared" si="477"/>
        <v>1.6976602997229163E-5</v>
      </c>
      <c r="AQ262" s="13">
        <f t="shared" si="478"/>
        <v>3.5507452832834005E-6</v>
      </c>
      <c r="AR262" s="13">
        <f t="shared" si="479"/>
        <v>7.9843078781121647E-4</v>
      </c>
      <c r="AS262" s="13">
        <f t="shared" si="480"/>
        <v>4.9249487526602633E-4</v>
      </c>
      <c r="AT262" s="13">
        <f t="shared" si="481"/>
        <v>1.5189244068870272E-4</v>
      </c>
      <c r="AU262" s="13">
        <f t="shared" si="482"/>
        <v>3.1230529422137122E-5</v>
      </c>
      <c r="AV262" s="13">
        <f t="shared" si="483"/>
        <v>4.8159702528543049E-6</v>
      </c>
      <c r="AW262" s="13">
        <f t="shared" si="484"/>
        <v>8.5166517523678542E-9</v>
      </c>
      <c r="AX262" s="13">
        <f t="shared" si="485"/>
        <v>1.7882534880514604E-5</v>
      </c>
      <c r="AY262" s="13">
        <f t="shared" si="486"/>
        <v>1.4960902694255546E-5</v>
      </c>
      <c r="AZ262" s="13">
        <f t="shared" si="487"/>
        <v>6.2583020506470208E-6</v>
      </c>
      <c r="BA262" s="13">
        <f t="shared" si="488"/>
        <v>1.7452754626528961E-6</v>
      </c>
      <c r="BB262" s="13">
        <f t="shared" si="489"/>
        <v>3.6503348862292855E-7</v>
      </c>
      <c r="BC262" s="13">
        <f t="shared" si="490"/>
        <v>6.1078930251471348E-8</v>
      </c>
      <c r="BD262" s="13">
        <f t="shared" si="491"/>
        <v>1.1133064937713177E-4</v>
      </c>
      <c r="BE262" s="13">
        <f t="shared" si="492"/>
        <v>6.8671918862978957E-5</v>
      </c>
      <c r="BF262" s="13">
        <f t="shared" si="493"/>
        <v>2.117939878509428E-5</v>
      </c>
      <c r="BG262" s="13">
        <f t="shared" si="494"/>
        <v>4.3546856835137965E-6</v>
      </c>
      <c r="BH262" s="13">
        <f t="shared" si="495"/>
        <v>6.7152357325929151E-7</v>
      </c>
      <c r="BI262" s="13">
        <f t="shared" si="496"/>
        <v>8.2842977374947623E-8</v>
      </c>
      <c r="BJ262" s="14">
        <f t="shared" si="497"/>
        <v>0.24952334144640698</v>
      </c>
      <c r="BK262" s="14">
        <f t="shared" si="498"/>
        <v>0.37089610034670795</v>
      </c>
      <c r="BL262" s="14">
        <f t="shared" si="499"/>
        <v>0.35674963441555224</v>
      </c>
      <c r="BM262" s="14">
        <f t="shared" si="500"/>
        <v>0.17953050024025277</v>
      </c>
      <c r="BN262" s="14">
        <f t="shared" si="501"/>
        <v>0.82043806477930104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1.4861</v>
      </c>
      <c r="F263" s="10">
        <f>VLOOKUP(B263,home!$B$2:$E$405,3,FALSE)</f>
        <v>0.4486</v>
      </c>
      <c r="G263" s="10">
        <f>VLOOKUP(C263,away!$B$2:$E$405,4,FALSE)</f>
        <v>0.94210000000000005</v>
      </c>
      <c r="H263" s="10">
        <f>VLOOKUP(A263,away!$A$2:$E$405,3,FALSE)</f>
        <v>1.0625</v>
      </c>
      <c r="I263" s="10">
        <f>VLOOKUP(C263,away!$B$2:$E$405,3,FALSE)</f>
        <v>0.94120000000000004</v>
      </c>
      <c r="J263" s="10">
        <f>VLOOKUP(B263,home!$B$2:$E$405,4,FALSE)</f>
        <v>1.4641</v>
      </c>
      <c r="K263" s="12">
        <f t="shared" si="446"/>
        <v>0.62806458776600005</v>
      </c>
      <c r="L263" s="12">
        <f t="shared" si="447"/>
        <v>1.4641366024999998</v>
      </c>
      <c r="M263" s="13">
        <f t="shared" si="448"/>
        <v>0.12341517632516665</v>
      </c>
      <c r="N263" s="13">
        <f t="shared" si="449"/>
        <v>7.7512701842733997E-2</v>
      </c>
      <c r="O263" s="13">
        <f t="shared" si="450"/>
        <v>0.18069667696166791</v>
      </c>
      <c r="P263" s="13">
        <f t="shared" si="451"/>
        <v>0.11348918392661601</v>
      </c>
      <c r="Q263" s="13">
        <f t="shared" si="452"/>
        <v>2.4341491564742797E-2</v>
      </c>
      <c r="R263" s="13">
        <f t="shared" si="453"/>
        <v>0.13228230934484825</v>
      </c>
      <c r="S263" s="13">
        <f t="shared" si="454"/>
        <v>2.6090378938475118E-2</v>
      </c>
      <c r="T263" s="13">
        <f t="shared" si="455"/>
        <v>3.5639268759384925E-2</v>
      </c>
      <c r="U263" s="13">
        <f t="shared" si="456"/>
        <v>8.3081834087406603E-2</v>
      </c>
      <c r="V263" s="13">
        <f t="shared" si="457"/>
        <v>2.6657767907483612E-3</v>
      </c>
      <c r="W263" s="13">
        <f t="shared" si="458"/>
        <v>5.0960096217399185E-3</v>
      </c>
      <c r="X263" s="13">
        <f t="shared" si="459"/>
        <v>7.4612542138815935E-3</v>
      </c>
      <c r="Y263" s="13">
        <f t="shared" si="460"/>
        <v>5.4621476975507026E-3</v>
      </c>
      <c r="Z263" s="13">
        <f t="shared" si="461"/>
        <v>6.4559790325006694E-2</v>
      </c>
      <c r="AA263" s="13">
        <f t="shared" si="462"/>
        <v>4.0547718096734728E-2</v>
      </c>
      <c r="AB263" s="13">
        <f t="shared" si="463"/>
        <v>1.2733292925638838E-2</v>
      </c>
      <c r="AC263" s="13">
        <f t="shared" si="464"/>
        <v>1.5321091453303083E-4</v>
      </c>
      <c r="AD263" s="13">
        <f t="shared" si="465"/>
        <v>8.0015579558241265E-4</v>
      </c>
      <c r="AE263" s="13">
        <f t="shared" si="466"/>
        <v>1.1715373880147181E-3</v>
      </c>
      <c r="AF263" s="13">
        <f t="shared" si="467"/>
        <v>8.5764538549479687E-4</v>
      </c>
      <c r="AG263" s="13">
        <f t="shared" si="468"/>
        <v>4.1857000028938483E-4</v>
      </c>
      <c r="AH263" s="13">
        <f t="shared" si="469"/>
        <v>2.3631088016141895E-2</v>
      </c>
      <c r="AI263" s="13">
        <f t="shared" si="470"/>
        <v>1.4841849553320222E-2</v>
      </c>
      <c r="AJ263" s="13">
        <f t="shared" si="471"/>
        <v>4.6608200606955289E-3</v>
      </c>
      <c r="AK263" s="13">
        <f t="shared" si="472"/>
        <v>9.7576534335741376E-4</v>
      </c>
      <c r="AL263" s="13">
        <f t="shared" si="473"/>
        <v>5.6355408392212409E-6</v>
      </c>
      <c r="AM263" s="13">
        <f t="shared" si="474"/>
        <v>1.005099039802088E-4</v>
      </c>
      <c r="AN263" s="13">
        <f t="shared" si="475"/>
        <v>1.4716022933118411E-4</v>
      </c>
      <c r="AO263" s="13">
        <f t="shared" si="476"/>
        <v>1.0773133909804039E-4</v>
      </c>
      <c r="AP263" s="13">
        <f t="shared" si="477"/>
        <v>5.2577798936593418E-5</v>
      </c>
      <c r="AQ263" s="13">
        <f t="shared" si="478"/>
        <v>1.9245269975487983E-5</v>
      </c>
      <c r="AR263" s="13">
        <f t="shared" si="479"/>
        <v>6.919828184266486E-3</v>
      </c>
      <c r="AS263" s="13">
        <f t="shared" si="480"/>
        <v>4.3460990359628785E-3</v>
      </c>
      <c r="AT263" s="13">
        <f t="shared" si="481"/>
        <v>1.3648154497061177E-3</v>
      </c>
      <c r="AU263" s="13">
        <f t="shared" si="482"/>
        <v>2.8573075093211368E-4</v>
      </c>
      <c r="AV263" s="13">
        <f t="shared" si="483"/>
        <v>4.4864341574061885E-5</v>
      </c>
      <c r="AW263" s="13">
        <f t="shared" si="484"/>
        <v>1.4395243173678284E-7</v>
      </c>
      <c r="AX263" s="13">
        <f t="shared" si="485"/>
        <v>1.0521118568288347E-5</v>
      </c>
      <c r="AY263" s="13">
        <f t="shared" si="486"/>
        <v>1.5404354795073363E-5</v>
      </c>
      <c r="AZ263" s="13">
        <f t="shared" si="487"/>
        <v>1.1277039846681649E-5</v>
      </c>
      <c r="BA263" s="13">
        <f t="shared" si="488"/>
        <v>5.50370893579253E-6</v>
      </c>
      <c r="BB263" s="13">
        <f t="shared" si="489"/>
        <v>2.0145454256000393E-6</v>
      </c>
      <c r="BC263" s="13">
        <f t="shared" si="490"/>
        <v>5.8991393900399113E-7</v>
      </c>
      <c r="BD263" s="13">
        <f t="shared" si="491"/>
        <v>1.6885956212659488E-3</v>
      </c>
      <c r="BE263" s="13">
        <f t="shared" si="492"/>
        <v>1.0605471127738708E-3</v>
      </c>
      <c r="BF263" s="13">
        <f t="shared" si="493"/>
        <v>3.3304604259537133E-4</v>
      </c>
      <c r="BG263" s="13">
        <f t="shared" si="494"/>
        <v>6.9724808483253217E-5</v>
      </c>
      <c r="BH263" s="13">
        <f t="shared" si="495"/>
        <v>1.094792077427443E-5</v>
      </c>
      <c r="BI263" s="13">
        <f t="shared" si="496"/>
        <v>1.3752002695979E-6</v>
      </c>
      <c r="BJ263" s="14">
        <f t="shared" si="497"/>
        <v>0.1592333174922472</v>
      </c>
      <c r="BK263" s="14">
        <f t="shared" si="498"/>
        <v>0.26583476679117346</v>
      </c>
      <c r="BL263" s="14">
        <f t="shared" si="499"/>
        <v>0.50957692885841521</v>
      </c>
      <c r="BM263" s="14">
        <f t="shared" si="500"/>
        <v>0.34745200309870394</v>
      </c>
      <c r="BN263" s="14">
        <f t="shared" si="501"/>
        <v>0.65173753996577566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2</v>
      </c>
      <c r="F264" s="10">
        <f>VLOOKUP(B264,home!$B$2:$E$405,3,FALSE)</f>
        <v>0.83330000000000004</v>
      </c>
      <c r="G264" s="10">
        <f>VLOOKUP(C264,away!$B$2:$E$405,4,FALSE)</f>
        <v>0.83330000000000004</v>
      </c>
      <c r="H264" s="10">
        <f>VLOOKUP(A264,away!$A$2:$E$405,3,FALSE)</f>
        <v>1.4137999999999999</v>
      </c>
      <c r="I264" s="10">
        <f>VLOOKUP(C264,away!$B$2:$E$405,3,FALSE)</f>
        <v>1.1789000000000001</v>
      </c>
      <c r="J264" s="10">
        <f>VLOOKUP(B264,home!$B$2:$E$405,4,FALSE)</f>
        <v>0.94310000000000005</v>
      </c>
      <c r="K264" s="12">
        <f t="shared" si="446"/>
        <v>1.3887777800000001</v>
      </c>
      <c r="L264" s="12">
        <f t="shared" si="447"/>
        <v>1.5718919501420001</v>
      </c>
      <c r="M264" s="13">
        <f t="shared" si="448"/>
        <v>5.178422410076422E-2</v>
      </c>
      <c r="N264" s="13">
        <f t="shared" si="449"/>
        <v>7.1916779785681839E-2</v>
      </c>
      <c r="O264" s="13">
        <f t="shared" si="450"/>
        <v>8.1399205008340622E-2</v>
      </c>
      <c r="P264" s="13">
        <f t="shared" si="451"/>
        <v>0.11304540722524818</v>
      </c>
      <c r="Q264" s="13">
        <f t="shared" si="452"/>
        <v>4.993821288775406E-2</v>
      </c>
      <c r="R264" s="13">
        <f t="shared" si="453"/>
        <v>6.3975377550284526E-2</v>
      </c>
      <c r="S264" s="13">
        <f t="shared" si="454"/>
        <v>6.1694774405887109E-2</v>
      </c>
      <c r="T264" s="13">
        <f t="shared" si="455"/>
        <v>7.8497474842738085E-2</v>
      </c>
      <c r="U264" s="13">
        <f t="shared" si="456"/>
        <v>8.8847582808945988E-2</v>
      </c>
      <c r="V264" s="13">
        <f t="shared" si="457"/>
        <v>1.4964469322232148E-2</v>
      </c>
      <c r="W264" s="13">
        <f t="shared" si="458"/>
        <v>2.3117693477140825E-2</v>
      </c>
      <c r="X264" s="13">
        <f t="shared" si="459"/>
        <v>3.6338516282567887E-2</v>
      </c>
      <c r="Y264" s="13">
        <f t="shared" si="460"/>
        <v>2.856011061233624E-2</v>
      </c>
      <c r="Z264" s="13">
        <f t="shared" si="461"/>
        <v>3.3520793659529161E-2</v>
      </c>
      <c r="AA264" s="13">
        <f t="shared" si="462"/>
        <v>4.6552933402318981E-2</v>
      </c>
      <c r="AB264" s="13">
        <f t="shared" si="463"/>
        <v>3.2325839751480213E-2</v>
      </c>
      <c r="AC264" s="13">
        <f t="shared" si="464"/>
        <v>2.0417228386363216E-3</v>
      </c>
      <c r="AD264" s="13">
        <f t="shared" si="465"/>
        <v>8.0263347564760307E-3</v>
      </c>
      <c r="AE264" s="13">
        <f t="shared" si="466"/>
        <v>1.2616530992849624E-2</v>
      </c>
      <c r="AF264" s="13">
        <f t="shared" si="467"/>
        <v>9.9159117531886932E-3</v>
      </c>
      <c r="AG264" s="13">
        <f t="shared" si="468"/>
        <v>5.1955806210519182E-3</v>
      </c>
      <c r="AH264" s="13">
        <f t="shared" si="469"/>
        <v>1.3172766428946225E-2</v>
      </c>
      <c r="AI264" s="13">
        <f t="shared" si="470"/>
        <v>1.8294045317650467E-2</v>
      </c>
      <c r="AJ264" s="13">
        <f t="shared" si="471"/>
        <v>1.2703181821733007E-2</v>
      </c>
      <c r="AK264" s="13">
        <f t="shared" si="472"/>
        <v>5.880632216440908E-3</v>
      </c>
      <c r="AL264" s="13">
        <f t="shared" si="473"/>
        <v>1.7828394167738516E-4</v>
      </c>
      <c r="AM264" s="13">
        <f t="shared" si="474"/>
        <v>2.2293590729271237E-3</v>
      </c>
      <c r="AN264" s="13">
        <f t="shared" si="475"/>
        <v>3.5043115807101778E-3</v>
      </c>
      <c r="AO264" s="13">
        <f t="shared" si="476"/>
        <v>2.7541995822538594E-3</v>
      </c>
      <c r="AP264" s="13">
        <f t="shared" si="477"/>
        <v>1.4431013841431002E-3</v>
      </c>
      <c r="AQ264" s="13">
        <f t="shared" si="478"/>
        <v>5.6709986224332952E-4</v>
      </c>
      <c r="AR264" s="13">
        <f t="shared" si="479"/>
        <v>4.1412331021522652E-3</v>
      </c>
      <c r="AS264" s="13">
        <f t="shared" si="480"/>
        <v>5.7512525140695362E-3</v>
      </c>
      <c r="AT264" s="13">
        <f t="shared" si="481"/>
        <v>3.9936058493544556E-3</v>
      </c>
      <c r="AU264" s="13">
        <f t="shared" si="482"/>
        <v>1.8487436885538319E-3</v>
      </c>
      <c r="AV264" s="13">
        <f t="shared" si="483"/>
        <v>6.4187353889470073E-4</v>
      </c>
      <c r="AW264" s="13">
        <f t="shared" si="484"/>
        <v>1.0810982784075444E-5</v>
      </c>
      <c r="AX264" s="13">
        <f t="shared" si="485"/>
        <v>5.1601405735376461E-4</v>
      </c>
      <c r="AY264" s="13">
        <f t="shared" si="486"/>
        <v>8.1111834291449497E-4</v>
      </c>
      <c r="AZ264" s="13">
        <f t="shared" si="487"/>
        <v>6.3749519691990678E-4</v>
      </c>
      <c r="BA264" s="13">
        <f t="shared" si="488"/>
        <v>3.3402452276419683E-4</v>
      </c>
      <c r="BB264" s="13">
        <f t="shared" si="489"/>
        <v>1.3126261462076611E-4</v>
      </c>
      <c r="BC264" s="13">
        <f t="shared" si="490"/>
        <v>4.1266129455394722E-5</v>
      </c>
      <c r="BD264" s="13">
        <f t="shared" si="491"/>
        <v>1.0849284961557885E-3</v>
      </c>
      <c r="BE264" s="13">
        <f t="shared" si="492"/>
        <v>1.5067245883499745E-3</v>
      </c>
      <c r="BF264" s="13">
        <f t="shared" si="493"/>
        <v>1.0462528144400461E-3</v>
      </c>
      <c r="BG264" s="13">
        <f t="shared" si="494"/>
        <v>4.8433755365226639E-4</v>
      </c>
      <c r="BH264" s="13">
        <f t="shared" si="495"/>
        <v>1.6815930813295641E-4</v>
      </c>
      <c r="BI264" s="13">
        <f t="shared" si="496"/>
        <v>4.6707182127044605E-5</v>
      </c>
      <c r="BJ264" s="14">
        <f t="shared" si="497"/>
        <v>0.33709239835809135</v>
      </c>
      <c r="BK264" s="14">
        <f t="shared" si="498"/>
        <v>0.24452000017735986</v>
      </c>
      <c r="BL264" s="14">
        <f t="shared" si="499"/>
        <v>0.38386538294202383</v>
      </c>
      <c r="BM264" s="14">
        <f t="shared" si="500"/>
        <v>0.56613906121880042</v>
      </c>
      <c r="BN264" s="14">
        <f t="shared" si="501"/>
        <v>0.43205920655807351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2</v>
      </c>
      <c r="F265" s="10">
        <f>VLOOKUP(B265,home!$B$2:$E$405,3,FALSE)</f>
        <v>0.66669999999999996</v>
      </c>
      <c r="G265" s="10">
        <f>VLOOKUP(C265,away!$B$2:$E$405,4,FALSE)</f>
        <v>1.1667000000000001</v>
      </c>
      <c r="H265" s="10">
        <f>VLOOKUP(A265,away!$A$2:$E$405,3,FALSE)</f>
        <v>1.4137999999999999</v>
      </c>
      <c r="I265" s="10">
        <f>VLOOKUP(C265,away!$B$2:$E$405,3,FALSE)</f>
        <v>0.70730000000000004</v>
      </c>
      <c r="J265" s="10">
        <f>VLOOKUP(B265,home!$B$2:$E$405,4,FALSE)</f>
        <v>0.94310000000000005</v>
      </c>
      <c r="K265" s="12">
        <f t="shared" si="446"/>
        <v>1.5556777799999999</v>
      </c>
      <c r="L265" s="12">
        <f t="shared" si="447"/>
        <v>0.94308183589400008</v>
      </c>
      <c r="M265" s="13">
        <f t="shared" si="448"/>
        <v>8.2186878723698842E-2</v>
      </c>
      <c r="N265" s="13">
        <f t="shared" si="449"/>
        <v>0.12785630103801304</v>
      </c>
      <c r="O265" s="13">
        <f t="shared" si="450"/>
        <v>7.7508952473143433E-2</v>
      </c>
      <c r="P265" s="13">
        <f t="shared" si="451"/>
        <v>0.1205789551135453</v>
      </c>
      <c r="Q265" s="13">
        <f t="shared" si="452"/>
        <v>9.9451603278913919E-2</v>
      </c>
      <c r="R265" s="13">
        <f t="shared" si="453"/>
        <v>3.6548642598296446E-2</v>
      </c>
      <c r="S265" s="13">
        <f t="shared" si="454"/>
        <v>4.4226294519449615E-2</v>
      </c>
      <c r="T265" s="13">
        <f t="shared" si="455"/>
        <v>9.3791000602879898E-2</v>
      </c>
      <c r="U265" s="13">
        <f t="shared" si="456"/>
        <v>5.6857911179331255E-2</v>
      </c>
      <c r="V265" s="13">
        <f t="shared" si="457"/>
        <v>7.2095319897949569E-3</v>
      </c>
      <c r="W265" s="13">
        <f t="shared" si="458"/>
        <v>5.1571549802127158E-2</v>
      </c>
      <c r="X265" s="13">
        <f t="shared" si="459"/>
        <v>4.8636191867288937E-2</v>
      </c>
      <c r="Y265" s="13">
        <f t="shared" si="460"/>
        <v>2.2933954558547836E-2</v>
      </c>
      <c r="Z265" s="13">
        <f t="shared" si="461"/>
        <v>1.148945365367836E-2</v>
      </c>
      <c r="AA265" s="13">
        <f t="shared" si="462"/>
        <v>1.7873887753367238E-2</v>
      </c>
      <c r="AB265" s="13">
        <f t="shared" si="463"/>
        <v>1.3903005010063767E-2</v>
      </c>
      <c r="AC265" s="13">
        <f t="shared" si="464"/>
        <v>6.6108319819949937E-4</v>
      </c>
      <c r="AD265" s="13">
        <f t="shared" si="465"/>
        <v>2.0057178526833166E-2</v>
      </c>
      <c r="AE265" s="13">
        <f t="shared" si="466"/>
        <v>1.8915560747939538E-2</v>
      </c>
      <c r="AF265" s="13">
        <f t="shared" si="467"/>
        <v>8.9194608785656514E-3</v>
      </c>
      <c r="AG265" s="13">
        <f t="shared" si="468"/>
        <v>2.803927180180802E-3</v>
      </c>
      <c r="AH265" s="13">
        <f t="shared" si="469"/>
        <v>2.7088737612825033E-3</v>
      </c>
      <c r="AI265" s="13">
        <f t="shared" si="470"/>
        <v>4.2141347192522147E-3</v>
      </c>
      <c r="AJ265" s="13">
        <f t="shared" si="471"/>
        <v>3.2779178723336046E-3</v>
      </c>
      <c r="AK265" s="13">
        <f t="shared" si="472"/>
        <v>1.6997946662180878E-3</v>
      </c>
      <c r="AL265" s="13">
        <f t="shared" si="473"/>
        <v>3.8795838226196512E-5</v>
      </c>
      <c r="AM265" s="13">
        <f t="shared" si="474"/>
        <v>6.24050139273749E-3</v>
      </c>
      <c r="AN265" s="13">
        <f t="shared" si="475"/>
        <v>5.8853035103619365E-3</v>
      </c>
      <c r="AO265" s="13">
        <f t="shared" si="476"/>
        <v>2.7751614196727687E-3</v>
      </c>
      <c r="AP265" s="13">
        <f t="shared" si="477"/>
        <v>8.7240144218906485E-4</v>
      </c>
      <c r="AQ265" s="13">
        <f t="shared" si="478"/>
        <v>2.0568648843405916E-4</v>
      </c>
      <c r="AR265" s="13">
        <f t="shared" si="479"/>
        <v>5.109379279990778E-4</v>
      </c>
      <c r="AS265" s="13">
        <f t="shared" si="480"/>
        <v>7.9485478154740525E-4</v>
      </c>
      <c r="AT265" s="13">
        <f t="shared" si="481"/>
        <v>6.1826896099002621E-4</v>
      </c>
      <c r="AU265" s="13">
        <f t="shared" si="482"/>
        <v>3.2060909489195673E-4</v>
      </c>
      <c r="AV265" s="13">
        <f t="shared" si="483"/>
        <v>1.2469111124733222E-4</v>
      </c>
      <c r="AW265" s="13">
        <f t="shared" si="484"/>
        <v>1.5810720737618483E-6</v>
      </c>
      <c r="AX265" s="13">
        <f t="shared" si="485"/>
        <v>1.6180348921234619E-3</v>
      </c>
      <c r="AY265" s="13">
        <f t="shared" si="486"/>
        <v>1.5259393166043448E-3</v>
      </c>
      <c r="AZ265" s="13">
        <f t="shared" si="487"/>
        <v>7.1954282608303053E-4</v>
      </c>
      <c r="BA265" s="13">
        <f t="shared" si="488"/>
        <v>2.2619592314224727E-4</v>
      </c>
      <c r="BB265" s="13">
        <f t="shared" si="489"/>
        <v>5.3330316617182165E-5</v>
      </c>
      <c r="BC265" s="13">
        <f t="shared" si="490"/>
        <v>1.0058970580828094E-5</v>
      </c>
      <c r="BD265" s="13">
        <f t="shared" si="491"/>
        <v>8.0309379860874411E-5</v>
      </c>
      <c r="BE265" s="13">
        <f t="shared" si="492"/>
        <v>1.2493551777514184E-4</v>
      </c>
      <c r="BF265" s="13">
        <f t="shared" si="493"/>
        <v>9.7179704467791582E-5</v>
      </c>
      <c r="BG265" s="13">
        <f t="shared" si="494"/>
        <v>5.039343563583668E-5</v>
      </c>
      <c r="BH265" s="13">
        <f t="shared" si="495"/>
        <v>1.9598987019132835E-5</v>
      </c>
      <c r="BI265" s="13">
        <f t="shared" si="496"/>
        <v>6.0979417232346691E-6</v>
      </c>
      <c r="BJ265" s="14">
        <f t="shared" si="497"/>
        <v>0.51506888497983638</v>
      </c>
      <c r="BK265" s="14">
        <f t="shared" si="498"/>
        <v>0.25642747869951876</v>
      </c>
      <c r="BL265" s="14">
        <f t="shared" si="499"/>
        <v>0.21734099687644637</v>
      </c>
      <c r="BM265" s="14">
        <f t="shared" si="500"/>
        <v>0.4546711227393383</v>
      </c>
      <c r="BN265" s="14">
        <f t="shared" si="501"/>
        <v>0.54413133322561102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1.2726999999999999</v>
      </c>
      <c r="F266" s="10">
        <f>VLOOKUP(B266,home!$B$2:$E$405,3,FALSE)</f>
        <v>1.4404999999999999</v>
      </c>
      <c r="G266" s="10">
        <f>VLOOKUP(C266,away!$B$2:$E$405,4,FALSE)</f>
        <v>0.78569999999999995</v>
      </c>
      <c r="H266" s="10">
        <f>VLOOKUP(A266,away!$A$2:$E$405,3,FALSE)</f>
        <v>0.89510000000000001</v>
      </c>
      <c r="I266" s="10">
        <f>VLOOKUP(C266,away!$B$2:$E$405,3,FALSE)</f>
        <v>2.4578000000000002</v>
      </c>
      <c r="J266" s="10">
        <f>VLOOKUP(B266,home!$B$2:$E$405,4,FALSE)</f>
        <v>1.3033999999999999</v>
      </c>
      <c r="K266" s="12">
        <f t="shared" si="446"/>
        <v>1.4404429417949998</v>
      </c>
      <c r="L266" s="12">
        <f t="shared" si="447"/>
        <v>2.8674497350519998</v>
      </c>
      <c r="M266" s="13">
        <f t="shared" si="448"/>
        <v>1.3461888273222183E-2</v>
      </c>
      <c r="N266" s="13">
        <f t="shared" si="449"/>
        <v>1.9391081946395772E-2</v>
      </c>
      <c r="O266" s="13">
        <f t="shared" si="450"/>
        <v>3.8601287962350572E-2</v>
      </c>
      <c r="P266" s="13">
        <f t="shared" si="451"/>
        <v>5.5602952789564168E-2</v>
      </c>
      <c r="Q266" s="13">
        <f t="shared" si="452"/>
        <v>1.396587356172712E-2</v>
      </c>
      <c r="R266" s="13">
        <f t="shared" si="453"/>
        <v>5.5343626470154055E-2</v>
      </c>
      <c r="S266" s="13">
        <f t="shared" si="454"/>
        <v>5.7415577520955177E-2</v>
      </c>
      <c r="T266" s="13">
        <f t="shared" si="455"/>
        <v>4.0046440444344154E-2</v>
      </c>
      <c r="U266" s="13">
        <f t="shared" si="456"/>
        <v>7.9719336122272319E-2</v>
      </c>
      <c r="V266" s="13">
        <f t="shared" si="457"/>
        <v>2.6349907906997375E-2</v>
      </c>
      <c r="W266" s="13">
        <f t="shared" si="458"/>
        <v>6.7056813326637401E-3</v>
      </c>
      <c r="X266" s="13">
        <f t="shared" si="459"/>
        <v>1.9228204160689783E-2</v>
      </c>
      <c r="Y266" s="13">
        <f t="shared" si="460"/>
        <v>2.7567954463047842E-2</v>
      </c>
      <c r="Z266" s="13">
        <f t="shared" si="461"/>
        <v>5.2898355686220026E-2</v>
      </c>
      <c r="AA266" s="13">
        <f t="shared" si="462"/>
        <v>7.6197063080777033E-2</v>
      </c>
      <c r="AB266" s="13">
        <f t="shared" si="463"/>
        <v>5.4878760850106824E-2</v>
      </c>
      <c r="AC266" s="13">
        <f t="shared" si="464"/>
        <v>6.8022249907750592E-3</v>
      </c>
      <c r="AD266" s="13">
        <f t="shared" si="465"/>
        <v>2.4147878363904923E-3</v>
      </c>
      <c r="AE266" s="13">
        <f t="shared" si="466"/>
        <v>6.9242827416647083E-3</v>
      </c>
      <c r="AF266" s="13">
        <f t="shared" si="467"/>
        <v>9.9275163565058031E-3</v>
      </c>
      <c r="AG266" s="13">
        <f t="shared" si="468"/>
        <v>9.4888847153956537E-3</v>
      </c>
      <c r="AH266" s="13">
        <f t="shared" si="469"/>
        <v>3.7920843999284519E-2</v>
      </c>
      <c r="AI266" s="13">
        <f t="shared" si="470"/>
        <v>5.4622812085678651E-2</v>
      </c>
      <c r="AJ266" s="13">
        <f t="shared" si="471"/>
        <v>3.9340522064905223E-2</v>
      </c>
      <c r="AK266" s="13">
        <f t="shared" si="472"/>
        <v>1.8889259111641056E-2</v>
      </c>
      <c r="AL266" s="13">
        <f t="shared" si="473"/>
        <v>1.1238357869256897E-3</v>
      </c>
      <c r="AM266" s="13">
        <f t="shared" si="474"/>
        <v>6.956728189722206E-4</v>
      </c>
      <c r="AN266" s="13">
        <f t="shared" si="475"/>
        <v>1.9948068404447715E-3</v>
      </c>
      <c r="AO266" s="13">
        <f t="shared" si="476"/>
        <v>2.8600041730566391E-3</v>
      </c>
      <c r="AP266" s="13">
        <f t="shared" si="477"/>
        <v>2.7336394027596246E-3</v>
      </c>
      <c r="AQ266" s="13">
        <f t="shared" si="478"/>
        <v>1.9596433952926979E-3</v>
      </c>
      <c r="AR266" s="13">
        <f t="shared" si="479"/>
        <v>2.1747222815739323E-2</v>
      </c>
      <c r="AS266" s="13">
        <f t="shared" si="480"/>
        <v>3.1325633608574883E-2</v>
      </c>
      <c r="AT266" s="13">
        <f t="shared" si="481"/>
        <v>2.2561393914363966E-2</v>
      </c>
      <c r="AU266" s="13">
        <f t="shared" si="482"/>
        <v>1.0832800207000745E-2</v>
      </c>
      <c r="AV266" s="13">
        <f t="shared" si="483"/>
        <v>3.9010076495124071E-3</v>
      </c>
      <c r="AW266" s="13">
        <f t="shared" si="484"/>
        <v>1.2894135514561302E-4</v>
      </c>
      <c r="AX266" s="13">
        <f t="shared" si="485"/>
        <v>1.6701283364786078E-4</v>
      </c>
      <c r="AY266" s="13">
        <f t="shared" si="486"/>
        <v>4.7890090559384209E-4</v>
      </c>
      <c r="AZ266" s="13">
        <f t="shared" si="487"/>
        <v>6.8661213743061264E-4</v>
      </c>
      <c r="BA266" s="13">
        <f t="shared" si="488"/>
        <v>6.5627526385296595E-4</v>
      </c>
      <c r="BB266" s="13">
        <f t="shared" si="489"/>
        <v>4.7045908286409211E-4</v>
      </c>
      <c r="BC266" s="13">
        <f t="shared" si="490"/>
        <v>2.6980355450228956E-4</v>
      </c>
      <c r="BD266" s="13">
        <f t="shared" si="491"/>
        <v>1.0393178050184757E-2</v>
      </c>
      <c r="BE266" s="13">
        <f t="shared" si="492"/>
        <v>1.497077996520735E-2</v>
      </c>
      <c r="BF266" s="13">
        <f t="shared" si="493"/>
        <v>1.0782277167024462E-2</v>
      </c>
      <c r="BG266" s="13">
        <f t="shared" si="494"/>
        <v>5.177085013905923E-3</v>
      </c>
      <c r="BH266" s="13">
        <f t="shared" si="495"/>
        <v>1.8643238918383631E-3</v>
      </c>
      <c r="BI266" s="13">
        <f t="shared" si="496"/>
        <v>5.3709043824367089E-4</v>
      </c>
      <c r="BJ266" s="14">
        <f t="shared" si="497"/>
        <v>0.16863353796724273</v>
      </c>
      <c r="BK266" s="14">
        <f t="shared" si="498"/>
        <v>0.16123528817403351</v>
      </c>
      <c r="BL266" s="14">
        <f t="shared" si="499"/>
        <v>0.58960630446876616</v>
      </c>
      <c r="BM266" s="14">
        <f t="shared" si="500"/>
        <v>0.77565681574240009</v>
      </c>
      <c r="BN266" s="14">
        <f t="shared" si="501"/>
        <v>0.19636671100341388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1.2726999999999999</v>
      </c>
      <c r="F267" s="10">
        <f>VLOOKUP(B267,home!$B$2:$E$405,3,FALSE)</f>
        <v>0.65480000000000005</v>
      </c>
      <c r="G267" s="10">
        <f>VLOOKUP(C267,away!$B$2:$E$405,4,FALSE)</f>
        <v>1.5714999999999999</v>
      </c>
      <c r="H267" s="10">
        <f>VLOOKUP(A267,away!$A$2:$E$405,3,FALSE)</f>
        <v>0.89510000000000001</v>
      </c>
      <c r="I267" s="10">
        <f>VLOOKUP(C267,away!$B$2:$E$405,3,FALSE)</f>
        <v>1.1172</v>
      </c>
      <c r="J267" s="10">
        <f>VLOOKUP(B267,home!$B$2:$E$405,4,FALSE)</f>
        <v>0.55859999999999999</v>
      </c>
      <c r="K267" s="12">
        <f t="shared" si="446"/>
        <v>1.3096314631399999</v>
      </c>
      <c r="L267" s="12">
        <f t="shared" si="447"/>
        <v>0.55860319519199997</v>
      </c>
      <c r="M267" s="13">
        <f t="shared" si="448"/>
        <v>0.1543959830366356</v>
      </c>
      <c r="N267" s="13">
        <f t="shared" si="449"/>
        <v>0.20220183716720766</v>
      </c>
      <c r="O267" s="13">
        <f t="shared" si="450"/>
        <v>8.624608944907447E-2</v>
      </c>
      <c r="P267" s="13">
        <f t="shared" si="451"/>
        <v>0.11295059231529471</v>
      </c>
      <c r="Q267" s="13">
        <f t="shared" si="452"/>
        <v>0.13240494392944316</v>
      </c>
      <c r="R267" s="13">
        <f t="shared" si="453"/>
        <v>2.4088670569534013E-2</v>
      </c>
      <c r="S267" s="13">
        <f t="shared" si="454"/>
        <v>2.0657655810495879E-2</v>
      </c>
      <c r="T267" s="13">
        <f t="shared" si="455"/>
        <v>7.3961824738204549E-2</v>
      </c>
      <c r="U267" s="13">
        <f t="shared" si="456"/>
        <v>3.1547280883076283E-2</v>
      </c>
      <c r="V267" s="13">
        <f t="shared" si="457"/>
        <v>1.6791559913744271E-3</v>
      </c>
      <c r="W267" s="13">
        <f t="shared" si="458"/>
        <v>5.780056014842877E-2</v>
      </c>
      <c r="X267" s="13">
        <f t="shared" si="459"/>
        <v>3.2287577582799695E-2</v>
      </c>
      <c r="Y267" s="13">
        <f t="shared" si="460"/>
        <v>9.0179720013807488E-3</v>
      </c>
      <c r="Z267" s="13">
        <f t="shared" si="461"/>
        <v>4.4853361160230656E-3</v>
      </c>
      <c r="AA267" s="13">
        <f t="shared" si="462"/>
        <v>5.8741373003019714E-3</v>
      </c>
      <c r="AB267" s="13">
        <f t="shared" si="463"/>
        <v>3.8464775136398616E-3</v>
      </c>
      <c r="AC267" s="13">
        <f t="shared" si="464"/>
        <v>7.6775663170311386E-5</v>
      </c>
      <c r="AD267" s="13">
        <f t="shared" si="465"/>
        <v>1.8924358039374593E-2</v>
      </c>
      <c r="AE267" s="13">
        <f t="shared" si="466"/>
        <v>1.0571206867752061E-2</v>
      </c>
      <c r="AF267" s="13">
        <f t="shared" si="467"/>
        <v>2.9525549666809571E-3</v>
      </c>
      <c r="AG267" s="13">
        <f t="shared" si="468"/>
        <v>5.4976887945599724E-4</v>
      </c>
      <c r="AH267" s="13">
        <f t="shared" si="469"/>
        <v>6.2638077148013981E-4</v>
      </c>
      <c r="AI267" s="13">
        <f t="shared" si="470"/>
        <v>8.2032796623629739E-4</v>
      </c>
      <c r="AJ267" s="13">
        <f t="shared" si="471"/>
        <v>5.3716365733835151E-4</v>
      </c>
      <c r="AK267" s="13">
        <f t="shared" si="472"/>
        <v>2.3449547550188633E-4</v>
      </c>
      <c r="AL267" s="13">
        <f t="shared" si="473"/>
        <v>2.2466534322796561E-6</v>
      </c>
      <c r="AM267" s="13">
        <f t="shared" si="474"/>
        <v>4.9567869416182698E-3</v>
      </c>
      <c r="AN267" s="13">
        <f t="shared" si="475"/>
        <v>2.7688770234739471E-3</v>
      </c>
      <c r="AO267" s="13">
        <f t="shared" si="476"/>
        <v>7.7335177620313034E-4</v>
      </c>
      <c r="AP267" s="13">
        <f t="shared" si="477"/>
        <v>1.4399892439815907E-4</v>
      </c>
      <c r="AQ267" s="13">
        <f t="shared" si="478"/>
        <v>2.0109564818255721E-5</v>
      </c>
      <c r="AR267" s="13">
        <f t="shared" si="479"/>
        <v>6.9979660071127234E-5</v>
      </c>
      <c r="AS267" s="13">
        <f t="shared" si="480"/>
        <v>9.1647564608990202E-5</v>
      </c>
      <c r="AT267" s="13">
        <f t="shared" si="481"/>
        <v>6.0012267066044776E-5</v>
      </c>
      <c r="AU267" s="13">
        <f t="shared" si="482"/>
        <v>2.619798437468422E-5</v>
      </c>
      <c r="AV267" s="13">
        <f t="shared" si="483"/>
        <v>8.5774261519841412E-6</v>
      </c>
      <c r="AW267" s="13">
        <f t="shared" si="484"/>
        <v>4.5654763613564986E-8</v>
      </c>
      <c r="AX267" s="13">
        <f t="shared" si="485"/>
        <v>1.0819273558041311E-3</v>
      </c>
      <c r="AY267" s="13">
        <f t="shared" si="486"/>
        <v>6.0436807791781942E-4</v>
      </c>
      <c r="AZ267" s="13">
        <f t="shared" si="487"/>
        <v>1.6880096969847073E-4</v>
      </c>
      <c r="BA267" s="13">
        <f t="shared" si="488"/>
        <v>3.1430920341691247E-5</v>
      </c>
      <c r="BB267" s="13">
        <f t="shared" si="489"/>
        <v>4.3893531326734891E-6</v>
      </c>
      <c r="BC267" s="13">
        <f t="shared" si="490"/>
        <v>4.9038133694748529E-7</v>
      </c>
      <c r="BD267" s="13">
        <f t="shared" si="491"/>
        <v>6.5151436190302793E-6</v>
      </c>
      <c r="BE267" s="13">
        <f t="shared" si="492"/>
        <v>8.5324370703578594E-6</v>
      </c>
      <c r="BF267" s="13">
        <f t="shared" si="493"/>
        <v>5.5871740223013714E-6</v>
      </c>
      <c r="BG267" s="13">
        <f t="shared" si="494"/>
        <v>2.4390462965481147E-6</v>
      </c>
      <c r="BH267" s="13">
        <f t="shared" si="495"/>
        <v>7.9856294250362674E-7</v>
      </c>
      <c r="BI267" s="13">
        <f t="shared" si="496"/>
        <v>2.0916463096008147E-7</v>
      </c>
      <c r="BJ267" s="14">
        <f t="shared" si="497"/>
        <v>0.5512271356094719</v>
      </c>
      <c r="BK267" s="14">
        <f t="shared" si="498"/>
        <v>0.29036677754832102</v>
      </c>
      <c r="BL267" s="14">
        <f t="shared" si="499"/>
        <v>0.15410152001703778</v>
      </c>
      <c r="BM267" s="14">
        <f t="shared" si="500"/>
        <v>0.28728833040050972</v>
      </c>
      <c r="BN267" s="14">
        <f t="shared" si="501"/>
        <v>0.71228811646718959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1.2726999999999999</v>
      </c>
      <c r="F268" s="10">
        <f>VLOOKUP(B268,home!$B$2:$E$405,3,FALSE)</f>
        <v>1.5714999999999999</v>
      </c>
      <c r="G268" s="10">
        <f>VLOOKUP(C268,away!$B$2:$E$405,4,FALSE)</f>
        <v>1.0476000000000001</v>
      </c>
      <c r="H268" s="10">
        <f>VLOOKUP(A268,away!$A$2:$E$405,3,FALSE)</f>
        <v>0.89510000000000001</v>
      </c>
      <c r="I268" s="10">
        <f>VLOOKUP(C268,away!$B$2:$E$405,3,FALSE)</f>
        <v>0.74480000000000002</v>
      </c>
      <c r="J268" s="10">
        <f>VLOOKUP(B268,home!$B$2:$E$405,4,FALSE)</f>
        <v>0.37240000000000001</v>
      </c>
      <c r="K268" s="12">
        <f t="shared" si="446"/>
        <v>2.09525033718</v>
      </c>
      <c r="L268" s="12">
        <f t="shared" si="447"/>
        <v>0.24826808675200002</v>
      </c>
      <c r="M268" s="13">
        <f t="shared" si="448"/>
        <v>9.5989312298877097E-2</v>
      </c>
      <c r="N268" s="13">
        <f t="shared" si="449"/>
        <v>0.20112163895989851</v>
      </c>
      <c r="O268" s="13">
        <f t="shared" si="450"/>
        <v>2.3831082913082446E-2</v>
      </c>
      <c r="P268" s="13">
        <f t="shared" si="451"/>
        <v>4.9932084509000524E-2</v>
      </c>
      <c r="Q268" s="13">
        <f t="shared" si="452"/>
        <v>0.21070009092246089</v>
      </c>
      <c r="R268" s="13">
        <f t="shared" si="453"/>
        <v>2.9582486800296291E-3</v>
      </c>
      <c r="S268" s="13">
        <f t="shared" si="454"/>
        <v>6.49346527155799E-3</v>
      </c>
      <c r="T268" s="13">
        <f t="shared" si="455"/>
        <v>5.231010845179182E-2</v>
      </c>
      <c r="U268" s="13">
        <f t="shared" si="456"/>
        <v>6.1982715442943682E-3</v>
      </c>
      <c r="V268" s="13">
        <f t="shared" si="457"/>
        <v>3.7531059903158579E-4</v>
      </c>
      <c r="W268" s="13">
        <f t="shared" si="458"/>
        <v>0.14715647884971428</v>
      </c>
      <c r="X268" s="13">
        <f t="shared" si="459"/>
        <v>3.6534257457179725E-2</v>
      </c>
      <c r="Y268" s="13">
        <f t="shared" si="460"/>
        <v>4.5351450998994992E-3</v>
      </c>
      <c r="Z268" s="13">
        <f t="shared" si="461"/>
        <v>2.4481291330919532E-4</v>
      </c>
      <c r="AA268" s="13">
        <f t="shared" si="462"/>
        <v>5.1294433915710939E-4</v>
      </c>
      <c r="AB268" s="13">
        <f t="shared" si="463"/>
        <v>5.3737339978675313E-4</v>
      </c>
      <c r="AC268" s="13">
        <f t="shared" si="464"/>
        <v>1.2201905672593804E-5</v>
      </c>
      <c r="AD268" s="13">
        <f t="shared" si="465"/>
        <v>7.7082415482021355E-2</v>
      </c>
      <c r="AE268" s="13">
        <f t="shared" si="466"/>
        <v>1.9137103813944189E-2</v>
      </c>
      <c r="AF268" s="13">
        <f t="shared" si="467"/>
        <v>2.3755660749311632E-3</v>
      </c>
      <c r="AG268" s="13">
        <f t="shared" si="468"/>
        <v>1.9659241479203952E-4</v>
      </c>
      <c r="AH268" s="13">
        <f t="shared" si="469"/>
        <v>1.5194808399864282E-5</v>
      </c>
      <c r="AI268" s="13">
        <f t="shared" si="470"/>
        <v>3.1836927423201127E-5</v>
      </c>
      <c r="AJ268" s="13">
        <f t="shared" si="471"/>
        <v>3.3353166459118689E-5</v>
      </c>
      <c r="AK268" s="13">
        <f t="shared" si="472"/>
        <v>2.3294411089829696E-5</v>
      </c>
      <c r="AL268" s="13">
        <f t="shared" si="473"/>
        <v>2.5388934272922538E-7</v>
      </c>
      <c r="AM268" s="13">
        <f t="shared" si="474"/>
        <v>3.2301391405870808E-2</v>
      </c>
      <c r="AN268" s="13">
        <f t="shared" si="475"/>
        <v>8.0194046437630437E-3</v>
      </c>
      <c r="AO268" s="13">
        <f t="shared" si="476"/>
        <v>9.9548112389857748E-4</v>
      </c>
      <c r="AP268" s="13">
        <f t="shared" si="477"/>
        <v>8.2382064676010219E-5</v>
      </c>
      <c r="AQ268" s="13">
        <f t="shared" si="478"/>
        <v>5.1132093949481429E-6</v>
      </c>
      <c r="AR268" s="13">
        <f t="shared" si="479"/>
        <v>7.5447720199950473E-7</v>
      </c>
      <c r="AS268" s="13">
        <f t="shared" si="480"/>
        <v>1.580818611884085E-6</v>
      </c>
      <c r="AT268" s="13">
        <f t="shared" si="481"/>
        <v>1.656105364785275E-6</v>
      </c>
      <c r="AU268" s="13">
        <f t="shared" si="482"/>
        <v>1.1566517746573179E-6</v>
      </c>
      <c r="AV268" s="13">
        <f t="shared" si="483"/>
        <v>6.0586875521264788E-7</v>
      </c>
      <c r="AW268" s="13">
        <f t="shared" si="484"/>
        <v>3.6685866991854527E-9</v>
      </c>
      <c r="AX268" s="13">
        <f t="shared" si="485"/>
        <v>1.1279916872422323E-2</v>
      </c>
      <c r="AY268" s="13">
        <f t="shared" si="486"/>
        <v>2.8004433806378946E-3</v>
      </c>
      <c r="AZ268" s="13">
        <f t="shared" si="487"/>
        <v>3.4763036008413648E-4</v>
      </c>
      <c r="BA268" s="13">
        <f t="shared" si="488"/>
        <v>2.8768508131665816E-5</v>
      </c>
      <c r="BB268" s="13">
        <f t="shared" si="489"/>
        <v>1.7855756181395059E-6</v>
      </c>
      <c r="BC268" s="13">
        <f t="shared" si="490"/>
        <v>8.8660288493302976E-8</v>
      </c>
      <c r="BD268" s="13">
        <f t="shared" si="491"/>
        <v>3.1218768573069916E-8</v>
      </c>
      <c r="BE268" s="13">
        <f t="shared" si="492"/>
        <v>6.5411135379069124E-8</v>
      </c>
      <c r="BF268" s="13">
        <f t="shared" si="493"/>
        <v>6.8526351729160627E-8</v>
      </c>
      <c r="BG268" s="13">
        <f t="shared" si="494"/>
        <v>4.7859953855413023E-8</v>
      </c>
      <c r="BH268" s="13">
        <f t="shared" si="495"/>
        <v>2.506964611324335E-8</v>
      </c>
      <c r="BI268" s="13">
        <f t="shared" si="496"/>
        <v>1.0505436894351277E-8</v>
      </c>
      <c r="BJ268" s="14">
        <f t="shared" si="497"/>
        <v>0.80701180333141975</v>
      </c>
      <c r="BK268" s="14">
        <f t="shared" si="498"/>
        <v>0.15560307185412042</v>
      </c>
      <c r="BL268" s="14">
        <f t="shared" si="499"/>
        <v>3.4147602702723392E-2</v>
      </c>
      <c r="BM268" s="14">
        <f t="shared" si="500"/>
        <v>0.40967439280617218</v>
      </c>
      <c r="BN268" s="14">
        <f t="shared" si="501"/>
        <v>0.5845324582833491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1.2726999999999999</v>
      </c>
      <c r="F269" s="10">
        <f>VLOOKUP(B269,home!$B$2:$E$405,3,FALSE)</f>
        <v>0.31430000000000002</v>
      </c>
      <c r="G269" s="10">
        <f>VLOOKUP(C269,away!$B$2:$E$405,4,FALSE)</f>
        <v>0.52380000000000004</v>
      </c>
      <c r="H269" s="10">
        <f>VLOOKUP(A269,away!$A$2:$E$405,3,FALSE)</f>
        <v>0.89510000000000001</v>
      </c>
      <c r="I269" s="10">
        <f>VLOOKUP(C269,away!$B$2:$E$405,3,FALSE)</f>
        <v>0.55859999999999999</v>
      </c>
      <c r="J269" s="10">
        <f>VLOOKUP(B269,home!$B$2:$E$405,4,FALSE)</f>
        <v>0.67030000000000001</v>
      </c>
      <c r="K269" s="12">
        <f t="shared" si="446"/>
        <v>0.20952503371800002</v>
      </c>
      <c r="L269" s="12">
        <f t="shared" si="447"/>
        <v>0.33515191705799996</v>
      </c>
      <c r="M269" s="13">
        <f t="shared" si="448"/>
        <v>0.58002913103763198</v>
      </c>
      <c r="N269" s="13">
        <f t="shared" si="449"/>
        <v>0.12153062323808209</v>
      </c>
      <c r="O269" s="13">
        <f t="shared" si="450"/>
        <v>0.19439787521674823</v>
      </c>
      <c r="P269" s="13">
        <f t="shared" si="451"/>
        <v>4.0731221359496729E-2</v>
      </c>
      <c r="Q269" s="13">
        <f t="shared" si="452"/>
        <v>1.2731853965864352E-2</v>
      </c>
      <c r="R269" s="13">
        <f t="shared" si="453"/>
        <v>3.2576410275447505E-2</v>
      </c>
      <c r="S269" s="13">
        <f t="shared" si="454"/>
        <v>7.1506425481959322E-4</v>
      </c>
      <c r="T269" s="13">
        <f t="shared" si="455"/>
        <v>4.2671052643619371E-3</v>
      </c>
      <c r="U269" s="13">
        <f t="shared" si="456"/>
        <v>6.8255734613745398E-3</v>
      </c>
      <c r="V269" s="13">
        <f t="shared" si="457"/>
        <v>5.5793060671542923E-6</v>
      </c>
      <c r="W269" s="13">
        <f t="shared" si="458"/>
        <v>8.8921404383012674E-4</v>
      </c>
      <c r="X269" s="13">
        <f t="shared" si="459"/>
        <v>2.9802179146456336E-4</v>
      </c>
      <c r="Y269" s="13">
        <f t="shared" si="460"/>
        <v>4.9941287367203935E-5</v>
      </c>
      <c r="Z269" s="13">
        <f t="shared" si="461"/>
        <v>3.6393487848947205E-3</v>
      </c>
      <c r="AA269" s="13">
        <f t="shared" si="462"/>
        <v>7.6253467686662865E-4</v>
      </c>
      <c r="AB269" s="13">
        <f t="shared" si="463"/>
        <v>7.9885051940812299E-5</v>
      </c>
      <c r="AC269" s="13">
        <f t="shared" si="464"/>
        <v>2.4487126841274609E-8</v>
      </c>
      <c r="AD269" s="13">
        <f t="shared" si="465"/>
        <v>4.6578150629006616E-5</v>
      </c>
      <c r="AE269" s="13">
        <f t="shared" si="466"/>
        <v>1.5610756476327852E-5</v>
      </c>
      <c r="AF269" s="13">
        <f t="shared" si="467"/>
        <v>2.6159874798834334E-6</v>
      </c>
      <c r="AG269" s="13">
        <f t="shared" si="468"/>
        <v>2.9225107296088631E-7</v>
      </c>
      <c r="AH269" s="13">
        <f t="shared" si="469"/>
        <v>3.0493368052504199E-4</v>
      </c>
      <c r="AI269" s="13">
        <f t="shared" si="470"/>
        <v>6.3891239693763253E-5</v>
      </c>
      <c r="AJ269" s="13">
        <f t="shared" si="471"/>
        <v>6.6934070755602832E-6</v>
      </c>
      <c r="AK269" s="13">
        <f t="shared" si="472"/>
        <v>4.6747878106502272E-7</v>
      </c>
      <c r="AL269" s="13">
        <f t="shared" si="473"/>
        <v>6.8782102860645489E-11</v>
      </c>
      <c r="AM269" s="13">
        <f t="shared" si="474"/>
        <v>1.9518577162129392E-6</v>
      </c>
      <c r="AN269" s="13">
        <f t="shared" si="475"/>
        <v>6.5416885541321625E-7</v>
      </c>
      <c r="AO269" s="13">
        <f t="shared" si="476"/>
        <v>1.0962297298568847E-7</v>
      </c>
      <c r="AP269" s="13">
        <f t="shared" si="477"/>
        <v>1.224678318325028E-8</v>
      </c>
      <c r="AQ269" s="13">
        <f t="shared" si="478"/>
        <v>1.0261332154150015E-9</v>
      </c>
      <c r="AR269" s="13">
        <f t="shared" si="479"/>
        <v>2.043982152070391E-5</v>
      </c>
      <c r="AS269" s="13">
        <f t="shared" si="480"/>
        <v>4.2826542933153891E-6</v>
      </c>
      <c r="AT269" s="13">
        <f t="shared" si="481"/>
        <v>4.4866164260472215E-7</v>
      </c>
      <c r="AU269" s="13">
        <f t="shared" si="482"/>
        <v>3.1335281931575891E-8</v>
      </c>
      <c r="AV269" s="13">
        <f t="shared" si="483"/>
        <v>1.6413815008191189E-9</v>
      </c>
      <c r="AW269" s="13">
        <f t="shared" si="484"/>
        <v>1.3416850346506596E-13</v>
      </c>
      <c r="AX269" s="13">
        <f t="shared" si="485"/>
        <v>6.8160508967042414E-8</v>
      </c>
      <c r="AY269" s="13">
        <f t="shared" si="486"/>
        <v>2.2844125247953261E-8</v>
      </c>
      <c r="AZ269" s="13">
        <f t="shared" si="487"/>
        <v>3.8281261851822961E-9</v>
      </c>
      <c r="BA269" s="13">
        <f t="shared" si="488"/>
        <v>4.2766794323459162E-10</v>
      </c>
      <c r="BB269" s="13">
        <f t="shared" si="489"/>
        <v>3.5833432759831313E-11</v>
      </c>
      <c r="BC269" s="13">
        <f t="shared" si="490"/>
        <v>2.401928736845281E-12</v>
      </c>
      <c r="BD269" s="13">
        <f t="shared" si="491"/>
        <v>1.1417408944978793E-6</v>
      </c>
      <c r="BE269" s="13">
        <f t="shared" si="492"/>
        <v>2.3922329941688764E-7</v>
      </c>
      <c r="BF269" s="13">
        <f t="shared" si="493"/>
        <v>2.5061634938227296E-8</v>
      </c>
      <c r="BG269" s="13">
        <f t="shared" si="494"/>
        <v>1.750346635153427E-9</v>
      </c>
      <c r="BH269" s="13">
        <f t="shared" si="495"/>
        <v>9.1685359437177424E-11</v>
      </c>
      <c r="BI269" s="13">
        <f t="shared" si="496"/>
        <v>3.842075605504311E-12</v>
      </c>
      <c r="BJ269" s="14">
        <f t="shared" si="497"/>
        <v>0.13983468095775314</v>
      </c>
      <c r="BK269" s="14">
        <f t="shared" si="498"/>
        <v>0.62148104335804966</v>
      </c>
      <c r="BL269" s="14">
        <f t="shared" si="499"/>
        <v>0.23504487647427613</v>
      </c>
      <c r="BM269" s="14">
        <f t="shared" si="500"/>
        <v>1.8002811637711693E-2</v>
      </c>
      <c r="BN269" s="14">
        <f t="shared" si="501"/>
        <v>0.98199711509327092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1.5476000000000001</v>
      </c>
      <c r="F270" s="10">
        <f>VLOOKUP(B270,home!$B$2:$E$405,3,FALSE)</f>
        <v>1.1308</v>
      </c>
      <c r="G270" s="10">
        <f>VLOOKUP(C270,away!$B$2:$E$405,4,FALSE)</f>
        <v>1.0769</v>
      </c>
      <c r="H270" s="10">
        <f>VLOOKUP(A270,away!$A$2:$E$405,3,FALSE)</f>
        <v>1.3095000000000001</v>
      </c>
      <c r="I270" s="10">
        <f>VLOOKUP(C270,away!$B$2:$E$405,3,FALSE)</f>
        <v>0.76370000000000005</v>
      </c>
      <c r="J270" s="10">
        <f>VLOOKUP(B270,home!$B$2:$E$405,4,FALSE)</f>
        <v>0.76370000000000005</v>
      </c>
      <c r="K270" s="12">
        <f t="shared" si="446"/>
        <v>1.884603085552</v>
      </c>
      <c r="L270" s="12">
        <f t="shared" si="447"/>
        <v>0.7637497550550002</v>
      </c>
      <c r="M270" s="13">
        <f t="shared" si="448"/>
        <v>7.076768276540002E-2</v>
      </c>
      <c r="N270" s="13">
        <f t="shared" si="449"/>
        <v>0.13336899329703797</v>
      </c>
      <c r="O270" s="13">
        <f t="shared" si="450"/>
        <v>5.4048800377884225E-2</v>
      </c>
      <c r="P270" s="13">
        <f t="shared" si="451"/>
        <v>0.1018605359625447</v>
      </c>
      <c r="Q270" s="13">
        <f t="shared" si="452"/>
        <v>0.12567380814228088</v>
      </c>
      <c r="R270" s="13">
        <f t="shared" si="453"/>
        <v>2.0639879024812839E-2</v>
      </c>
      <c r="S270" s="13">
        <f t="shared" si="454"/>
        <v>3.6653626278016709E-2</v>
      </c>
      <c r="T270" s="13">
        <f t="shared" si="455"/>
        <v>9.5983340185496119E-2</v>
      </c>
      <c r="U270" s="13">
        <f t="shared" si="456"/>
        <v>3.8897979695582278E-2</v>
      </c>
      <c r="V270" s="13">
        <f t="shared" si="457"/>
        <v>5.8619946779106449E-3</v>
      </c>
      <c r="W270" s="13">
        <f t="shared" si="458"/>
        <v>7.8948415532670874E-2</v>
      </c>
      <c r="X270" s="13">
        <f t="shared" si="459"/>
        <v>6.0296833025057749E-2</v>
      </c>
      <c r="Y270" s="13">
        <f t="shared" si="460"/>
        <v>2.302584572674005E-2</v>
      </c>
      <c r="Z270" s="13">
        <f t="shared" si="461"/>
        <v>5.2545675165218807E-3</v>
      </c>
      <c r="AA270" s="13">
        <f t="shared" si="462"/>
        <v>9.9027741548784447E-3</v>
      </c>
      <c r="AB270" s="13">
        <f t="shared" si="463"/>
        <v>9.3313993639042598E-3</v>
      </c>
      <c r="AC270" s="13">
        <f t="shared" si="464"/>
        <v>5.2734692621013554E-4</v>
      </c>
      <c r="AD270" s="13">
        <f t="shared" si="465"/>
        <v>3.7196606878078249E-2</v>
      </c>
      <c r="AE270" s="13">
        <f t="shared" si="466"/>
        <v>2.8408899392009399E-2</v>
      </c>
      <c r="AF270" s="13">
        <f t="shared" si="467"/>
        <v>1.0848644976014659E-2</v>
      </c>
      <c r="AG270" s="13">
        <f t="shared" si="468"/>
        <v>2.7618833143699516E-3</v>
      </c>
      <c r="AH270" s="13">
        <f t="shared" si="469"/>
        <v>1.0032936634158866E-3</v>
      </c>
      <c r="AI270" s="13">
        <f t="shared" si="470"/>
        <v>1.8908103337883495E-3</v>
      </c>
      <c r="AJ270" s="13">
        <f t="shared" si="471"/>
        <v>1.7817134946255654E-3</v>
      </c>
      <c r="AK270" s="13">
        <f t="shared" si="472"/>
        <v>1.1192742498469925E-3</v>
      </c>
      <c r="AL270" s="13">
        <f t="shared" si="473"/>
        <v>3.0361791395678062E-5</v>
      </c>
      <c r="AM270" s="13">
        <f t="shared" si="474"/>
        <v>1.4020168018898195E-2</v>
      </c>
      <c r="AN270" s="13">
        <f t="shared" si="475"/>
        <v>1.0707899890263443E-2</v>
      </c>
      <c r="AO270" s="13">
        <f t="shared" si="476"/>
        <v>4.0890779591710837E-3</v>
      </c>
      <c r="AP270" s="13">
        <f t="shared" si="477"/>
        <v>1.0410107632392385E-3</v>
      </c>
      <c r="AQ270" s="13">
        <f t="shared" si="478"/>
        <v>1.9876792885839678E-4</v>
      </c>
      <c r="AR270" s="13">
        <f t="shared" si="479"/>
        <v>1.5325305793642351E-4</v>
      </c>
      <c r="AS270" s="13">
        <f t="shared" si="480"/>
        <v>2.8882118585726315E-4</v>
      </c>
      <c r="AT270" s="13">
        <f t="shared" si="481"/>
        <v>2.7215664901969293E-4</v>
      </c>
      <c r="AU270" s="13">
        <f t="shared" si="482"/>
        <v>1.7096908683200199E-4</v>
      </c>
      <c r="AV270" s="13">
        <f t="shared" si="483"/>
        <v>8.0552217144399708E-5</v>
      </c>
      <c r="AW270" s="13">
        <f t="shared" si="484"/>
        <v>1.2139362298243009E-6</v>
      </c>
      <c r="AX270" s="13">
        <f t="shared" si="485"/>
        <v>4.4037419847288385E-3</v>
      </c>
      <c r="AY270" s="13">
        <f t="shared" si="486"/>
        <v>3.363356862162071E-3</v>
      </c>
      <c r="AZ270" s="13">
        <f t="shared" si="487"/>
        <v>1.2843814898194177E-3</v>
      </c>
      <c r="BA270" s="13">
        <f t="shared" si="488"/>
        <v>3.269820160822522E-4</v>
      </c>
      <c r="BB270" s="13">
        <f t="shared" si="489"/>
        <v>6.2433108672552555E-5</v>
      </c>
      <c r="BC270" s="13">
        <f t="shared" si="490"/>
        <v>9.5366542911968479E-6</v>
      </c>
      <c r="BD270" s="13">
        <f t="shared" si="491"/>
        <v>1.9507830910062192E-5</v>
      </c>
      <c r="BE270" s="13">
        <f t="shared" si="492"/>
        <v>3.6764518325529879E-5</v>
      </c>
      <c r="BF270" s="13">
        <f t="shared" si="493"/>
        <v>3.4643262337563335E-5</v>
      </c>
      <c r="BG270" s="13">
        <f t="shared" si="494"/>
        <v>2.1762933031653084E-5</v>
      </c>
      <c r="BH270" s="13">
        <f t="shared" si="495"/>
        <v>1.0253622685528738E-5</v>
      </c>
      <c r="BI270" s="13">
        <f t="shared" si="496"/>
        <v>3.8648017902466862E-6</v>
      </c>
      <c r="BJ270" s="14">
        <f t="shared" si="497"/>
        <v>0.63602062714594265</v>
      </c>
      <c r="BK270" s="14">
        <f t="shared" si="498"/>
        <v>0.21906490526363998</v>
      </c>
      <c r="BL270" s="14">
        <f t="shared" si="499"/>
        <v>0.13970847352460919</v>
      </c>
      <c r="BM270" s="14">
        <f t="shared" si="500"/>
        <v>0.49032673095482077</v>
      </c>
      <c r="BN270" s="14">
        <f t="shared" si="501"/>
        <v>0.50635969956996052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1.5476000000000001</v>
      </c>
      <c r="F271" s="10">
        <f>VLOOKUP(B271,home!$B$2:$E$405,3,FALSE)</f>
        <v>2.3693</v>
      </c>
      <c r="G271" s="10">
        <f>VLOOKUP(C271,away!$B$2:$E$405,4,FALSE)</f>
        <v>0.80769999999999997</v>
      </c>
      <c r="H271" s="10">
        <f>VLOOKUP(A271,away!$A$2:$E$405,3,FALSE)</f>
        <v>1.3095000000000001</v>
      </c>
      <c r="I271" s="10">
        <f>VLOOKUP(C271,away!$B$2:$E$405,3,FALSE)</f>
        <v>0.9546</v>
      </c>
      <c r="J271" s="10">
        <f>VLOOKUP(B271,home!$B$2:$E$405,4,FALSE)</f>
        <v>0.5091</v>
      </c>
      <c r="K271" s="12">
        <f t="shared" si="446"/>
        <v>2.9616167548360002</v>
      </c>
      <c r="L271" s="12">
        <f t="shared" si="447"/>
        <v>0.63639979316999995</v>
      </c>
      <c r="M271" s="13">
        <f t="shared" si="448"/>
        <v>2.7377971521496319E-2</v>
      </c>
      <c r="N271" s="13">
        <f t="shared" si="449"/>
        <v>8.1083059171486352E-2</v>
      </c>
      <c r="O271" s="13">
        <f t="shared" si="450"/>
        <v>1.7423335413694407E-2</v>
      </c>
      <c r="P271" s="13">
        <f t="shared" si="451"/>
        <v>5.1601242086324786E-2</v>
      </c>
      <c r="Q271" s="13">
        <f t="shared" si="452"/>
        <v>0.12006847328781643</v>
      </c>
      <c r="R271" s="13">
        <f t="shared" si="453"/>
        <v>5.5441035268033283E-3</v>
      </c>
      <c r="S271" s="13">
        <f t="shared" si="454"/>
        <v>2.4314147806392801E-2</v>
      </c>
      <c r="T271" s="13">
        <f t="shared" si="455"/>
        <v>7.6411551566604036E-2</v>
      </c>
      <c r="U271" s="13">
        <f t="shared" si="456"/>
        <v>1.6419509895526097E-2</v>
      </c>
      <c r="V271" s="13">
        <f t="shared" si="457"/>
        <v>5.0918480051065614E-3</v>
      </c>
      <c r="W271" s="13">
        <f t="shared" si="458"/>
        <v>0.11853226740559196</v>
      </c>
      <c r="X271" s="13">
        <f t="shared" si="459"/>
        <v>7.5433910460889847E-2</v>
      </c>
      <c r="Y271" s="13">
        <f t="shared" si="460"/>
        <v>2.4003062507657297E-2</v>
      </c>
      <c r="Z271" s="13">
        <f t="shared" si="461"/>
        <v>1.1760887792569017E-3</v>
      </c>
      <c r="AA271" s="13">
        <f t="shared" si="462"/>
        <v>3.4831242338218583E-3</v>
      </c>
      <c r="AB271" s="13">
        <f t="shared" si="463"/>
        <v>5.1578395450310619E-3</v>
      </c>
      <c r="AC271" s="13">
        <f t="shared" si="464"/>
        <v>5.9981087662935037E-4</v>
      </c>
      <c r="AD271" s="13">
        <f t="shared" si="465"/>
        <v>8.7761787284275555E-2</v>
      </c>
      <c r="AE271" s="13">
        <f t="shared" si="466"/>
        <v>5.5851583275942494E-2</v>
      </c>
      <c r="AF271" s="13">
        <f t="shared" si="467"/>
        <v>1.7771968022513417E-2</v>
      </c>
      <c r="AG271" s="13">
        <f t="shared" si="468"/>
        <v>3.7700255912504637E-3</v>
      </c>
      <c r="AH271" s="13">
        <f t="shared" si="469"/>
        <v>1.8711566396716246E-4</v>
      </c>
      <c r="AI271" s="13">
        <f t="shared" si="470"/>
        <v>5.5416488549741118E-4</v>
      </c>
      <c r="AJ271" s="13">
        <f t="shared" si="471"/>
        <v>8.2061200491545343E-4</v>
      </c>
      <c r="AK271" s="13">
        <f t="shared" si="472"/>
        <v>8.1011275432572296E-4</v>
      </c>
      <c r="AL271" s="13">
        <f t="shared" si="473"/>
        <v>4.5220276785897124E-5</v>
      </c>
      <c r="AM271" s="13">
        <f t="shared" si="474"/>
        <v>5.1983355931092698E-2</v>
      </c>
      <c r="AN271" s="13">
        <f t="shared" si="475"/>
        <v>3.308219696282988E-2</v>
      </c>
      <c r="AO271" s="13">
        <f t="shared" si="476"/>
        <v>1.0526751652377068E-2</v>
      </c>
      <c r="AP271" s="13">
        <f t="shared" si="477"/>
        <v>2.2330741914415738E-3</v>
      </c>
      <c r="AQ271" s="13">
        <f t="shared" si="478"/>
        <v>3.5528198839167058E-4</v>
      </c>
      <c r="AR271" s="13">
        <f t="shared" si="479"/>
        <v>2.3816073969513895E-5</v>
      </c>
      <c r="AS271" s="13">
        <f t="shared" si="480"/>
        <v>7.053408370252588E-5</v>
      </c>
      <c r="AT271" s="13">
        <f t="shared" si="481"/>
        <v>1.0444746204020278E-4</v>
      </c>
      <c r="AU271" s="13">
        <f t="shared" si="482"/>
        <v>1.0311111785945388E-4</v>
      </c>
      <c r="AV271" s="13">
        <f t="shared" si="483"/>
        <v>7.6343903565607031E-5</v>
      </c>
      <c r="AW271" s="13">
        <f t="shared" si="484"/>
        <v>2.3674979067341273E-6</v>
      </c>
      <c r="AX271" s="13">
        <f t="shared" si="485"/>
        <v>2.56591296496879E-2</v>
      </c>
      <c r="AY271" s="13">
        <f t="shared" si="486"/>
        <v>1.6329464801983593E-2</v>
      </c>
      <c r="AZ271" s="13">
        <f t="shared" si="487"/>
        <v>5.1960340112795766E-3</v>
      </c>
      <c r="BA271" s="13">
        <f t="shared" si="488"/>
        <v>1.1022516566942025E-3</v>
      </c>
      <c r="BB271" s="13">
        <f t="shared" si="489"/>
        <v>1.7536818158537002E-4</v>
      </c>
      <c r="BC271" s="13">
        <f t="shared" si="490"/>
        <v>2.2320854897905711E-5</v>
      </c>
      <c r="BD271" s="13">
        <f t="shared" si="491"/>
        <v>2.5260907580533419E-6</v>
      </c>
      <c r="BE271" s="13">
        <f t="shared" si="492"/>
        <v>7.4813127132871506E-6</v>
      </c>
      <c r="BF271" s="13">
        <f t="shared" si="493"/>
        <v>1.1078390539919404E-5</v>
      </c>
      <c r="BG271" s="13">
        <f t="shared" si="494"/>
        <v>1.0936649013213982E-5</v>
      </c>
      <c r="BH271" s="13">
        <f t="shared" si="495"/>
        <v>8.0975407398237832E-6</v>
      </c>
      <c r="BI271" s="13">
        <f t="shared" si="496"/>
        <v>4.7963624656058429E-6</v>
      </c>
      <c r="BJ271" s="14">
        <f t="shared" si="497"/>
        <v>0.80735291845628931</v>
      </c>
      <c r="BK271" s="14">
        <f t="shared" si="498"/>
        <v>0.1253597053747193</v>
      </c>
      <c r="BL271" s="14">
        <f t="shared" si="499"/>
        <v>5.0823086910949722E-2</v>
      </c>
      <c r="BM271" s="14">
        <f t="shared" si="500"/>
        <v>0.66528651720951659</v>
      </c>
      <c r="BN271" s="14">
        <f t="shared" si="501"/>
        <v>0.30309818500762165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1.5476000000000001</v>
      </c>
      <c r="F272" s="10">
        <f>VLOOKUP(B272,home!$B$2:$E$405,3,FALSE)</f>
        <v>0.48459999999999998</v>
      </c>
      <c r="G272" s="10">
        <f>VLOOKUP(C272,away!$B$2:$E$405,4,FALSE)</f>
        <v>0.43080000000000002</v>
      </c>
      <c r="H272" s="10">
        <f>VLOOKUP(A272,away!$A$2:$E$405,3,FALSE)</f>
        <v>1.3095000000000001</v>
      </c>
      <c r="I272" s="10">
        <f>VLOOKUP(C272,away!$B$2:$E$405,3,FALSE)</f>
        <v>0.5091</v>
      </c>
      <c r="J272" s="10">
        <f>VLOOKUP(B272,home!$B$2:$E$405,4,FALSE)</f>
        <v>0.9546</v>
      </c>
      <c r="K272" s="12">
        <f t="shared" si="446"/>
        <v>0.32308576636800002</v>
      </c>
      <c r="L272" s="12">
        <f t="shared" si="447"/>
        <v>0.63639979317000006</v>
      </c>
      <c r="M272" s="13">
        <f t="shared" si="448"/>
        <v>0.38308991224306643</v>
      </c>
      <c r="N272" s="13">
        <f t="shared" si="449"/>
        <v>0.12377089788490096</v>
      </c>
      <c r="O272" s="13">
        <f t="shared" si="450"/>
        <v>0.24379834091700095</v>
      </c>
      <c r="P272" s="13">
        <f t="shared" si="451"/>
        <v>7.8767773814416173E-2</v>
      </c>
      <c r="Q272" s="13">
        <f t="shared" si="452"/>
        <v>1.9994307698599348E-2</v>
      </c>
      <c r="R272" s="13">
        <f t="shared" si="453"/>
        <v>7.7576606867384282E-2</v>
      </c>
      <c r="S272" s="13">
        <f t="shared" si="454"/>
        <v>4.0488942630669076E-3</v>
      </c>
      <c r="T272" s="13">
        <f t="shared" si="455"/>
        <v>1.2724373283965966E-2</v>
      </c>
      <c r="U272" s="13">
        <f t="shared" si="456"/>
        <v>2.50638974819779E-2</v>
      </c>
      <c r="V272" s="13">
        <f t="shared" si="457"/>
        <v>9.2500010316518865E-5</v>
      </c>
      <c r="W272" s="13">
        <f t="shared" si="458"/>
        <v>2.1532920752665246E-3</v>
      </c>
      <c r="X272" s="13">
        <f t="shared" si="459"/>
        <v>1.3703546313342165E-3</v>
      </c>
      <c r="Y272" s="13">
        <f t="shared" si="460"/>
        <v>4.3604670197532351E-4</v>
      </c>
      <c r="Z272" s="13">
        <f t="shared" si="461"/>
        <v>1.6456578855077925E-2</v>
      </c>
      <c r="AA272" s="13">
        <f t="shared" si="462"/>
        <v>5.3168863911882743E-3</v>
      </c>
      <c r="AB272" s="13">
        <f t="shared" si="463"/>
        <v>8.5890515719432676E-4</v>
      </c>
      <c r="AC272" s="13">
        <f t="shared" si="464"/>
        <v>1.1886928592986248E-6</v>
      </c>
      <c r="AD272" s="13">
        <f t="shared" si="465"/>
        <v>1.739245050879065E-4</v>
      </c>
      <c r="AE272" s="13">
        <f t="shared" si="466"/>
        <v>1.1068551906513833E-4</v>
      </c>
      <c r="AF272" s="13">
        <f t="shared" si="467"/>
        <v>3.5220120719984063E-5</v>
      </c>
      <c r="AG272" s="13">
        <f t="shared" si="468"/>
        <v>7.4713591805400986E-6</v>
      </c>
      <c r="AH272" s="13">
        <f t="shared" si="469"/>
        <v>2.6182408449143464E-3</v>
      </c>
      <c r="AI272" s="13">
        <f t="shared" si="470"/>
        <v>8.4591634991515138E-4</v>
      </c>
      <c r="AJ272" s="13">
        <f t="shared" si="471"/>
        <v>1.3665176609777897E-4</v>
      </c>
      <c r="AK272" s="13">
        <f t="shared" si="472"/>
        <v>1.4716746858413867E-5</v>
      </c>
      <c r="AL272" s="13">
        <f t="shared" si="473"/>
        <v>9.7763670912470367E-9</v>
      </c>
      <c r="AM272" s="13">
        <f t="shared" si="474"/>
        <v>1.1238506403300276E-5</v>
      </c>
      <c r="AN272" s="13">
        <f t="shared" si="475"/>
        <v>7.1521831506000169E-6</v>
      </c>
      <c r="AO272" s="13">
        <f t="shared" si="476"/>
        <v>2.2758239388779053E-6</v>
      </c>
      <c r="AP272" s="13">
        <f t="shared" si="477"/>
        <v>4.8277796133107802E-7</v>
      </c>
      <c r="AQ272" s="13">
        <f t="shared" si="478"/>
        <v>7.6809948684533072E-8</v>
      </c>
      <c r="AR272" s="13">
        <f t="shared" si="479"/>
        <v>3.3324958643454739E-4</v>
      </c>
      <c r="AS272" s="13">
        <f t="shared" si="480"/>
        <v>1.0766819802502479E-4</v>
      </c>
      <c r="AT272" s="13">
        <f t="shared" si="481"/>
        <v>1.7393031136188359E-5</v>
      </c>
      <c r="AU272" s="13">
        <f t="shared" si="482"/>
        <v>1.8731469313659676E-6</v>
      </c>
      <c r="AV272" s="13">
        <f t="shared" si="483"/>
        <v>1.5129677796006022E-7</v>
      </c>
      <c r="AW272" s="13">
        <f t="shared" si="484"/>
        <v>5.5837100084791827E-11</v>
      </c>
      <c r="AX272" s="13">
        <f t="shared" si="485"/>
        <v>6.0516690902365749E-7</v>
      </c>
      <c r="AY272" s="13">
        <f t="shared" si="486"/>
        <v>3.8512809573598389E-7</v>
      </c>
      <c r="AZ272" s="13">
        <f t="shared" si="487"/>
        <v>1.2254772023516807E-7</v>
      </c>
      <c r="BA272" s="13">
        <f t="shared" si="488"/>
        <v>2.5996447937038665E-8</v>
      </c>
      <c r="BB272" s="13">
        <f t="shared" si="489"/>
        <v>4.1360335225715203E-9</v>
      </c>
      <c r="BC272" s="13">
        <f t="shared" si="490"/>
        <v>5.2643417566174066E-10</v>
      </c>
      <c r="BD272" s="13">
        <f t="shared" si="491"/>
        <v>3.5346661313488979E-5</v>
      </c>
      <c r="BE272" s="13">
        <f t="shared" si="492"/>
        <v>1.1420003159018724E-5</v>
      </c>
      <c r="BF272" s="13">
        <f t="shared" si="493"/>
        <v>1.8448202362782724E-6</v>
      </c>
      <c r="BG272" s="13">
        <f t="shared" si="494"/>
        <v>1.9867838661638685E-7</v>
      </c>
      <c r="BH272" s="13">
        <f t="shared" si="495"/>
        <v>1.604753970017828E-8</v>
      </c>
      <c r="BI272" s="13">
        <f t="shared" si="496"/>
        <v>1.0369463324706007E-9</v>
      </c>
      <c r="BJ272" s="14">
        <f t="shared" si="497"/>
        <v>0.16079894338313935</v>
      </c>
      <c r="BK272" s="14">
        <f t="shared" si="498"/>
        <v>0.46600066392818823</v>
      </c>
      <c r="BL272" s="14">
        <f t="shared" si="499"/>
        <v>0.35673932502941796</v>
      </c>
      <c r="BM272" s="14">
        <f t="shared" si="500"/>
        <v>7.2997286698196565E-2</v>
      </c>
      <c r="BN272" s="14">
        <f t="shared" si="501"/>
        <v>0.92699783942536806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1.1616</v>
      </c>
      <c r="F273" s="10">
        <f>VLOOKUP(B273,home!$B$2:$E$405,3,FALSE)</f>
        <v>0.94699999999999995</v>
      </c>
      <c r="G273" s="10">
        <f>VLOOKUP(C273,away!$B$2:$E$405,4,FALSE)</f>
        <v>1.3774</v>
      </c>
      <c r="H273" s="10">
        <f>VLOOKUP(A273,away!$A$2:$E$405,3,FALSE)</f>
        <v>1.0606</v>
      </c>
      <c r="I273" s="10">
        <f>VLOOKUP(C273,away!$B$2:$E$405,3,FALSE)</f>
        <v>0.94289999999999996</v>
      </c>
      <c r="J273" s="10">
        <f>VLOOKUP(B273,home!$B$2:$E$405,4,FALSE)</f>
        <v>1.2257</v>
      </c>
      <c r="K273" s="12">
        <f t="shared" si="446"/>
        <v>1.5151884844799999</v>
      </c>
      <c r="L273" s="12">
        <f t="shared" si="447"/>
        <v>1.2257487093179997</v>
      </c>
      <c r="M273" s="13">
        <f t="shared" si="448"/>
        <v>6.4509860312776807E-2</v>
      </c>
      <c r="N273" s="13">
        <f t="shared" si="449"/>
        <v>9.7744597481332782E-2</v>
      </c>
      <c r="O273" s="13">
        <f t="shared" si="450"/>
        <v>7.9072878016670622E-2</v>
      </c>
      <c r="P273" s="13">
        <f t="shared" si="451"/>
        <v>0.11981031420555108</v>
      </c>
      <c r="Q273" s="13">
        <f t="shared" si="452"/>
        <v>7.4050744261924137E-2</v>
      </c>
      <c r="R273" s="13">
        <f t="shared" si="453"/>
        <v>4.8461739085496836E-2</v>
      </c>
      <c r="S273" s="13">
        <f t="shared" si="454"/>
        <v>5.5629136849912796E-2</v>
      </c>
      <c r="T273" s="13">
        <f t="shared" si="455"/>
        <v>9.0767604203090782E-2</v>
      </c>
      <c r="U273" s="13">
        <f t="shared" si="456"/>
        <v>7.3428669000219118E-2</v>
      </c>
      <c r="V273" s="13">
        <f t="shared" si="457"/>
        <v>1.1479630715291846E-2</v>
      </c>
      <c r="W273" s="13">
        <f t="shared" si="458"/>
        <v>3.7400278324280292E-2</v>
      </c>
      <c r="X273" s="13">
        <f t="shared" si="459"/>
        <v>4.5843342884120529E-2</v>
      </c>
      <c r="Y273" s="13">
        <f t="shared" si="460"/>
        <v>2.8096209185516627E-2</v>
      </c>
      <c r="Z273" s="13">
        <f t="shared" si="461"/>
        <v>1.9800638045117804E-2</v>
      </c>
      <c r="AA273" s="13">
        <f t="shared" si="462"/>
        <v>3.0001698751319077E-2</v>
      </c>
      <c r="AB273" s="13">
        <f t="shared" si="463"/>
        <v>2.2729114231418334E-2</v>
      </c>
      <c r="AC273" s="13">
        <f t="shared" si="464"/>
        <v>1.3325270705655248E-3</v>
      </c>
      <c r="AD273" s="13">
        <f t="shared" si="465"/>
        <v>1.4167117758324108E-2</v>
      </c>
      <c r="AE273" s="13">
        <f t="shared" si="466"/>
        <v>1.7365326307021891E-2</v>
      </c>
      <c r="AF273" s="13">
        <f t="shared" si="467"/>
        <v>1.0642763153858995E-2</v>
      </c>
      <c r="AG273" s="13">
        <f t="shared" si="468"/>
        <v>4.3484510664732762E-3</v>
      </c>
      <c r="AH273" s="13">
        <f t="shared" si="469"/>
        <v>6.0676516318690088E-3</v>
      </c>
      <c r="AI273" s="13">
        <f t="shared" si="470"/>
        <v>9.1936358804442005E-3</v>
      </c>
      <c r="AJ273" s="13">
        <f t="shared" si="471"/>
        <v>6.9650456082756013E-3</v>
      </c>
      <c r="AK273" s="13">
        <f t="shared" si="472"/>
        <v>3.517785633179062E-3</v>
      </c>
      <c r="AL273" s="13">
        <f t="shared" si="473"/>
        <v>9.8992920609525722E-5</v>
      </c>
      <c r="AM273" s="13">
        <f t="shared" si="474"/>
        <v>4.2931707371369572E-3</v>
      </c>
      <c r="AN273" s="13">
        <f t="shared" si="475"/>
        <v>5.2623484899274311E-3</v>
      </c>
      <c r="AO273" s="13">
        <f t="shared" si="476"/>
        <v>3.2251584347550372E-3</v>
      </c>
      <c r="AP273" s="13">
        <f t="shared" si="477"/>
        <v>1.3177445962490159E-3</v>
      </c>
      <c r="AQ273" s="13">
        <f t="shared" si="478"/>
        <v>4.0380593451575002E-4</v>
      </c>
      <c r="AR273" s="13">
        <f t="shared" si="479"/>
        <v>1.4874832312709364E-3</v>
      </c>
      <c r="AS273" s="13">
        <f t="shared" si="480"/>
        <v>2.2538174628788234E-3</v>
      </c>
      <c r="AT273" s="13">
        <f t="shared" si="481"/>
        <v>1.7074791329369618E-3</v>
      </c>
      <c r="AU273" s="13">
        <f t="shared" si="482"/>
        <v>8.623842399053264E-4</v>
      </c>
      <c r="AV273" s="13">
        <f t="shared" si="483"/>
        <v>3.2666866737539698E-4</v>
      </c>
      <c r="AW273" s="13">
        <f t="shared" si="484"/>
        <v>5.1070456795490508E-6</v>
      </c>
      <c r="AX273" s="13">
        <f t="shared" si="485"/>
        <v>1.084160477136072E-3</v>
      </c>
      <c r="AY273" s="13">
        <f t="shared" si="486"/>
        <v>1.3289083055431272E-3</v>
      </c>
      <c r="AZ273" s="13">
        <f t="shared" si="487"/>
        <v>8.1445382016072918E-4</v>
      </c>
      <c r="BA273" s="13">
        <f t="shared" si="488"/>
        <v>3.3277190628704274E-4</v>
      </c>
      <c r="BB273" s="13">
        <f t="shared" si="489"/>
        <v>1.0197368365715826E-4</v>
      </c>
      <c r="BC273" s="13">
        <f t="shared" si="490"/>
        <v>2.4998822225432712E-5</v>
      </c>
      <c r="BD273" s="13">
        <f t="shared" si="491"/>
        <v>3.038801084770866E-4</v>
      </c>
      <c r="BE273" s="13">
        <f t="shared" si="492"/>
        <v>4.6043564102701487E-4</v>
      </c>
      <c r="BF273" s="13">
        <f t="shared" si="493"/>
        <v>3.4882339056415004E-4</v>
      </c>
      <c r="BG273" s="13">
        <f t="shared" si="494"/>
        <v>1.7617772816668986E-4</v>
      </c>
      <c r="BH273" s="13">
        <f t="shared" si="495"/>
        <v>6.6735616235004042E-5</v>
      </c>
      <c r="BI273" s="13">
        <f t="shared" si="496"/>
        <v>2.0223407444790915E-5</v>
      </c>
      <c r="BJ273" s="14">
        <f t="shared" si="497"/>
        <v>0.43861592983353714</v>
      </c>
      <c r="BK273" s="14">
        <f t="shared" si="498"/>
        <v>0.25418937038025075</v>
      </c>
      <c r="BL273" s="14">
        <f t="shared" si="499"/>
        <v>0.28745232646517399</v>
      </c>
      <c r="BM273" s="14">
        <f t="shared" si="500"/>
        <v>0.51508433010046395</v>
      </c>
      <c r="BN273" s="14">
        <f t="shared" si="501"/>
        <v>0.48365013336375223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1.1616</v>
      </c>
      <c r="F274" s="10">
        <f>VLOOKUP(B274,home!$B$2:$E$405,3,FALSE)</f>
        <v>1.5651999999999999</v>
      </c>
      <c r="G274" s="10">
        <f>VLOOKUP(C274,away!$B$2:$E$405,4,FALSE)</f>
        <v>1.3305</v>
      </c>
      <c r="H274" s="10">
        <f>VLOOKUP(A274,away!$A$2:$E$405,3,FALSE)</f>
        <v>1.0606</v>
      </c>
      <c r="I274" s="10">
        <f>VLOOKUP(C274,away!$B$2:$E$405,3,FALSE)</f>
        <v>1.0286</v>
      </c>
      <c r="J274" s="10">
        <f>VLOOKUP(B274,home!$B$2:$E$405,4,FALSE)</f>
        <v>1.3714</v>
      </c>
      <c r="K274" s="12">
        <f t="shared" si="446"/>
        <v>2.4190303737599996</v>
      </c>
      <c r="L274" s="12">
        <f t="shared" si="447"/>
        <v>1.4961057356239997</v>
      </c>
      <c r="M274" s="13">
        <f t="shared" si="448"/>
        <v>1.9937834734555602E-2</v>
      </c>
      <c r="N274" s="13">
        <f t="shared" si="449"/>
        <v>4.8230227809897136E-2</v>
      </c>
      <c r="O274" s="13">
        <f t="shared" si="450"/>
        <v>2.9829108902292036E-2</v>
      </c>
      <c r="P274" s="13">
        <f t="shared" si="451"/>
        <v>7.2157520456839236E-2</v>
      </c>
      <c r="Q274" s="13">
        <f t="shared" si="452"/>
        <v>5.8335193002752708E-2</v>
      </c>
      <c r="R274" s="13">
        <f t="shared" si="453"/>
        <v>2.2313750458636018E-2</v>
      </c>
      <c r="S274" s="13">
        <f t="shared" si="454"/>
        <v>6.528677546733648E-2</v>
      </c>
      <c r="T274" s="13">
        <f t="shared" si="455"/>
        <v>8.7275616840151338E-2</v>
      </c>
      <c r="U274" s="13">
        <f t="shared" si="456"/>
        <v>5.3977640111941644E-2</v>
      </c>
      <c r="V274" s="13">
        <f t="shared" si="457"/>
        <v>2.625344615771347E-2</v>
      </c>
      <c r="W274" s="13">
        <f t="shared" si="458"/>
        <v>4.7038201244270196E-2</v>
      </c>
      <c r="X274" s="13">
        <f t="shared" si="459"/>
        <v>7.037412267498859E-2</v>
      </c>
      <c r="Y274" s="13">
        <f t="shared" si="460"/>
        <v>5.2643564286778716E-2</v>
      </c>
      <c r="Z274" s="13">
        <f t="shared" si="461"/>
        <v>1.1127910014816002E-2</v>
      </c>
      <c r="AA274" s="13">
        <f t="shared" si="462"/>
        <v>2.6918752322307993E-2</v>
      </c>
      <c r="AB274" s="13">
        <f t="shared" si="463"/>
        <v>3.2558639745692786E-2</v>
      </c>
      <c r="AC274" s="13">
        <f t="shared" si="464"/>
        <v>5.9384068136309901E-3</v>
      </c>
      <c r="AD274" s="13">
        <f t="shared" si="465"/>
        <v>2.8446709384231265E-2</v>
      </c>
      <c r="AE274" s="13">
        <f t="shared" si="466"/>
        <v>4.2559285069377444E-2</v>
      </c>
      <c r="AF274" s="13">
        <f t="shared" si="467"/>
        <v>3.1836595248176232E-2</v>
      </c>
      <c r="AG274" s="13">
        <f t="shared" si="468"/>
        <v>1.5876970917845415E-2</v>
      </c>
      <c r="AH274" s="13">
        <f t="shared" si="469"/>
        <v>4.1621324996684913E-3</v>
      </c>
      <c r="AI274" s="13">
        <f t="shared" si="470"/>
        <v>1.006832493631171E-2</v>
      </c>
      <c r="AJ274" s="13">
        <f t="shared" si="471"/>
        <v>1.2177791916911623E-2</v>
      </c>
      <c r="AK274" s="13">
        <f t="shared" si="472"/>
        <v>9.8194828441127424E-3</v>
      </c>
      <c r="AL274" s="13">
        <f t="shared" si="473"/>
        <v>8.5967351388051825E-4</v>
      </c>
      <c r="AM274" s="13">
        <f t="shared" si="474"/>
        <v>1.3762690806795812E-2</v>
      </c>
      <c r="AN274" s="13">
        <f t="shared" si="475"/>
        <v>2.0590440653666903E-2</v>
      </c>
      <c r="AO274" s="13">
        <f t="shared" si="476"/>
        <v>1.540273818048832E-2</v>
      </c>
      <c r="AP274" s="13">
        <f t="shared" si="477"/>
        <v>7.6813749787144493E-3</v>
      </c>
      <c r="AQ274" s="13">
        <f t="shared" si="478"/>
        <v>2.8730372907833411E-3</v>
      </c>
      <c r="AR274" s="13">
        <f t="shared" si="479"/>
        <v>1.2453980610362162E-3</v>
      </c>
      <c r="AS274" s="13">
        <f t="shared" si="480"/>
        <v>3.0126557370684167E-3</v>
      </c>
      <c r="AT274" s="13">
        <f t="shared" si="481"/>
        <v>3.6438528668254104E-3</v>
      </c>
      <c r="AU274" s="13">
        <f t="shared" si="482"/>
        <v>2.9381969207877062E-3</v>
      </c>
      <c r="AV274" s="13">
        <f t="shared" si="483"/>
        <v>1.7768968988683919E-3</v>
      </c>
      <c r="AW274" s="13">
        <f t="shared" si="484"/>
        <v>8.6424058120186138E-5</v>
      </c>
      <c r="AX274" s="13">
        <f t="shared" si="485"/>
        <v>5.5487278477177639E-3</v>
      </c>
      <c r="AY274" s="13">
        <f t="shared" si="486"/>
        <v>8.3014835583871561E-3</v>
      </c>
      <c r="AZ274" s="13">
        <f t="shared" si="487"/>
        <v>6.2099485829456786E-3</v>
      </c>
      <c r="BA274" s="13">
        <f t="shared" si="488"/>
        <v>3.0969132309583871E-3</v>
      </c>
      <c r="BB274" s="13">
        <f t="shared" si="489"/>
        <v>1.1583274118916736E-3</v>
      </c>
      <c r="BC274" s="13">
        <f t="shared" si="490"/>
        <v>3.4659605693232703E-4</v>
      </c>
      <c r="BD274" s="13">
        <f t="shared" si="491"/>
        <v>3.1054119704188184E-4</v>
      </c>
      <c r="BE274" s="13">
        <f t="shared" si="492"/>
        <v>7.5120858794810107E-4</v>
      </c>
      <c r="BF274" s="13">
        <f t="shared" si="493"/>
        <v>9.0859819563790848E-4</v>
      </c>
      <c r="BG274" s="13">
        <f t="shared" si="494"/>
        <v>7.3264221093054368E-4</v>
      </c>
      <c r="BH274" s="13">
        <f t="shared" si="495"/>
        <v>4.4307094033491654E-4</v>
      </c>
      <c r="BI274" s="13">
        <f t="shared" si="496"/>
        <v>2.1436041248011357E-4</v>
      </c>
      <c r="BJ274" s="14">
        <f t="shared" si="497"/>
        <v>0.56758876507775091</v>
      </c>
      <c r="BK274" s="14">
        <f t="shared" si="498"/>
        <v>0.19873514070234347</v>
      </c>
      <c r="BL274" s="14">
        <f t="shared" si="499"/>
        <v>0.21780304576683465</v>
      </c>
      <c r="BM274" s="14">
        <f t="shared" si="500"/>
        <v>0.73623616669650516</v>
      </c>
      <c r="BN274" s="14">
        <f t="shared" si="501"/>
        <v>0.25080363536497274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1.1616</v>
      </c>
      <c r="F275" s="10">
        <f>VLOOKUP(B275,home!$B$2:$E$405,3,FALSE)</f>
        <v>0.70440000000000003</v>
      </c>
      <c r="G275" s="10">
        <f>VLOOKUP(C275,away!$B$2:$E$405,4,FALSE)</f>
        <v>1.0330999999999999</v>
      </c>
      <c r="H275" s="10">
        <f>VLOOKUP(A275,away!$A$2:$E$405,3,FALSE)</f>
        <v>1.0606</v>
      </c>
      <c r="I275" s="10">
        <f>VLOOKUP(C275,away!$B$2:$E$405,3,FALSE)</f>
        <v>0.94289999999999996</v>
      </c>
      <c r="J275" s="10">
        <f>VLOOKUP(B275,home!$B$2:$E$405,4,FALSE)</f>
        <v>0.6</v>
      </c>
      <c r="K275" s="12">
        <f t="shared" si="446"/>
        <v>0.84531448742399995</v>
      </c>
      <c r="L275" s="12">
        <f t="shared" si="447"/>
        <v>0.60002384399999986</v>
      </c>
      <c r="M275" s="13">
        <f t="shared" si="448"/>
        <v>0.23566632974126742</v>
      </c>
      <c r="N275" s="13">
        <f t="shared" si="449"/>
        <v>0.19921216272833478</v>
      </c>
      <c r="O275" s="13">
        <f t="shared" si="450"/>
        <v>0.14140541707272675</v>
      </c>
      <c r="P275" s="13">
        <f t="shared" si="451"/>
        <v>0.11953204765180893</v>
      </c>
      <c r="Q275" s="13">
        <f t="shared" si="452"/>
        <v>8.4198463612664393E-2</v>
      </c>
      <c r="R275" s="13">
        <f t="shared" si="453"/>
        <v>4.2423310957200353E-2</v>
      </c>
      <c r="S275" s="13">
        <f t="shared" si="454"/>
        <v>1.5156928051114351E-2</v>
      </c>
      <c r="T275" s="13">
        <f t="shared" si="455"/>
        <v>5.0521085795765003E-2</v>
      </c>
      <c r="U275" s="13">
        <f t="shared" si="456"/>
        <v>3.586103935661477E-2</v>
      </c>
      <c r="V275" s="13">
        <f t="shared" si="457"/>
        <v>8.5419200200456051E-4</v>
      </c>
      <c r="W275" s="13">
        <f t="shared" si="458"/>
        <v>2.372472703687591E-2</v>
      </c>
      <c r="X275" s="13">
        <f t="shared" si="459"/>
        <v>1.4235401914517007E-2</v>
      </c>
      <c r="Y275" s="13">
        <f t="shared" si="460"/>
        <v>4.2707902888167257E-3</v>
      </c>
      <c r="Z275" s="13">
        <f t="shared" si="461"/>
        <v>8.4849993719155574E-3</v>
      </c>
      <c r="AA275" s="13">
        <f t="shared" si="462"/>
        <v>7.1724928948637594E-3</v>
      </c>
      <c r="AB275" s="13">
        <f t="shared" si="463"/>
        <v>3.0315060774870201E-3</v>
      </c>
      <c r="AC275" s="13">
        <f t="shared" si="464"/>
        <v>2.7078358838824165E-5</v>
      </c>
      <c r="AD275" s="13">
        <f t="shared" si="465"/>
        <v>5.0137138686127663E-3</v>
      </c>
      <c r="AE275" s="13">
        <f t="shared" si="466"/>
        <v>3.0083478681611421E-3</v>
      </c>
      <c r="AF275" s="13">
        <f t="shared" si="467"/>
        <v>9.0254022597162646E-4</v>
      </c>
      <c r="AG275" s="13">
        <f t="shared" si="468"/>
        <v>1.8051521858404129E-4</v>
      </c>
      <c r="AH275" s="13">
        <f t="shared" si="469"/>
        <v>1.272800484868589E-3</v>
      </c>
      <c r="AI275" s="13">
        <f t="shared" si="470"/>
        <v>1.0759166894597097E-3</v>
      </c>
      <c r="AJ275" s="13">
        <f t="shared" si="471"/>
        <v>4.5474398243078079E-4</v>
      </c>
      <c r="AK275" s="13">
        <f t="shared" si="472"/>
        <v>1.28133892139208E-4</v>
      </c>
      <c r="AL275" s="13">
        <f t="shared" si="473"/>
        <v>5.493753278389234E-7</v>
      </c>
      <c r="AM275" s="13">
        <f t="shared" si="474"/>
        <v>8.4763299378740043E-4</v>
      </c>
      <c r="AN275" s="13">
        <f t="shared" si="475"/>
        <v>5.0860000723354395E-4</v>
      </c>
      <c r="AO275" s="13">
        <f t="shared" si="476"/>
        <v>1.5258606569934935E-4</v>
      </c>
      <c r="AP275" s="13">
        <f t="shared" si="477"/>
        <v>3.0518425893920047E-5</v>
      </c>
      <c r="AQ275" s="13">
        <f t="shared" si="478"/>
        <v>4.5779458044247595E-6</v>
      </c>
      <c r="AR275" s="13">
        <f t="shared" si="479"/>
        <v>1.5274212791518296E-4</v>
      </c>
      <c r="AS275" s="13">
        <f t="shared" si="480"/>
        <v>1.291151335666739E-4</v>
      </c>
      <c r="AT275" s="13">
        <f t="shared" si="481"/>
        <v>5.4571446474797119E-5</v>
      </c>
      <c r="AU275" s="13">
        <f t="shared" si="482"/>
        <v>1.5376678101609792E-5</v>
      </c>
      <c r="AV275" s="13">
        <f t="shared" si="483"/>
        <v>3.2495321919365308E-6</v>
      </c>
      <c r="AW275" s="13">
        <f t="shared" si="484"/>
        <v>7.7402229784969471E-9</v>
      </c>
      <c r="AX275" s="13">
        <f t="shared" si="485"/>
        <v>1.1941940827784444E-4</v>
      </c>
      <c r="AY275" s="13">
        <f t="shared" si="486"/>
        <v>7.1654492403077611E-5</v>
      </c>
      <c r="AZ275" s="13">
        <f t="shared" si="487"/>
        <v>2.1497201985781705E-5</v>
      </c>
      <c r="BA275" s="13">
        <f t="shared" si="488"/>
        <v>4.2996112569177234E-6</v>
      </c>
      <c r="BB275" s="13">
        <f t="shared" si="489"/>
        <v>6.4496731852036082E-7</v>
      </c>
      <c r="BC275" s="13">
        <f t="shared" si="490"/>
        <v>7.7399153942591872E-8</v>
      </c>
      <c r="BD275" s="13">
        <f t="shared" si="491"/>
        <v>1.5274819788734614E-5</v>
      </c>
      <c r="BE275" s="13">
        <f t="shared" si="492"/>
        <v>1.2912026460208171E-5</v>
      </c>
      <c r="BF275" s="13">
        <f t="shared" si="493"/>
        <v>5.4573615144079975E-6</v>
      </c>
      <c r="BG275" s="13">
        <f t="shared" si="494"/>
        <v>1.5377289170797537E-6</v>
      </c>
      <c r="BH275" s="13">
        <f t="shared" si="495"/>
        <v>3.249661328345835E-7</v>
      </c>
      <c r="BI275" s="13">
        <f t="shared" si="496"/>
        <v>5.4939716001445114E-8</v>
      </c>
      <c r="BJ275" s="14">
        <f t="shared" si="497"/>
        <v>0.38702925707711805</v>
      </c>
      <c r="BK275" s="14">
        <f t="shared" si="498"/>
        <v>0.37130877967276499</v>
      </c>
      <c r="BL275" s="14">
        <f t="shared" si="499"/>
        <v>0.23321597816857048</v>
      </c>
      <c r="BM275" s="14">
        <f t="shared" si="500"/>
        <v>0.17752963577418637</v>
      </c>
      <c r="BN275" s="14">
        <f t="shared" si="501"/>
        <v>0.82243773176400248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1.1616</v>
      </c>
      <c r="F276" s="10">
        <f>VLOOKUP(B276,home!$B$2:$E$405,3,FALSE)</f>
        <v>0.78259999999999996</v>
      </c>
      <c r="G276" s="10">
        <f>VLOOKUP(C276,away!$B$2:$E$405,4,FALSE)</f>
        <v>0.62609999999999999</v>
      </c>
      <c r="H276" s="10">
        <f>VLOOKUP(A276,away!$A$2:$E$405,3,FALSE)</f>
        <v>1.0606</v>
      </c>
      <c r="I276" s="10">
        <f>VLOOKUP(C276,away!$B$2:$E$405,3,FALSE)</f>
        <v>1.1143000000000001</v>
      </c>
      <c r="J276" s="10">
        <f>VLOOKUP(B276,home!$B$2:$E$405,4,FALSE)</f>
        <v>1.1143000000000001</v>
      </c>
      <c r="K276" s="12">
        <f t="shared" si="446"/>
        <v>0.5691675749759999</v>
      </c>
      <c r="L276" s="12">
        <f t="shared" si="447"/>
        <v>1.3169093580940001</v>
      </c>
      <c r="M276" s="13">
        <f t="shared" si="448"/>
        <v>0.15166563770726704</v>
      </c>
      <c r="N276" s="13">
        <f t="shared" si="449"/>
        <v>8.6323163221033755E-2</v>
      </c>
      <c r="O276" s="13">
        <f t="shared" si="450"/>
        <v>0.1997298975979942</v>
      </c>
      <c r="P276" s="13">
        <f t="shared" si="451"/>
        <v>0.11367978146605516</v>
      </c>
      <c r="Q276" s="13">
        <f t="shared" si="452"/>
        <v>2.4566172737386604E-2</v>
      </c>
      <c r="R276" s="13">
        <f t="shared" si="453"/>
        <v>0.13151308561897751</v>
      </c>
      <c r="S276" s="13">
        <f t="shared" si="454"/>
        <v>2.1301945697009477E-2</v>
      </c>
      <c r="T276" s="13">
        <f t="shared" si="455"/>
        <v>3.2351422770418116E-2</v>
      </c>
      <c r="U276" s="13">
        <f t="shared" si="456"/>
        <v>7.485298401936448E-2</v>
      </c>
      <c r="V276" s="13">
        <f t="shared" si="457"/>
        <v>1.7740783595086042E-3</v>
      </c>
      <c r="W276" s="13">
        <f t="shared" si="458"/>
        <v>4.6607563211266178E-3</v>
      </c>
      <c r="X276" s="13">
        <f t="shared" si="459"/>
        <v>6.1377936150874071E-3</v>
      </c>
      <c r="Y276" s="13">
        <f t="shared" si="460"/>
        <v>4.0414589248791068E-3</v>
      </c>
      <c r="Z276" s="13">
        <f t="shared" si="461"/>
        <v>5.7730271054482987E-2</v>
      </c>
      <c r="AA276" s="13">
        <f t="shared" si="462"/>
        <v>3.285819837878725E-2</v>
      </c>
      <c r="AB276" s="13">
        <f t="shared" si="463"/>
        <v>9.3509105446673343E-3</v>
      </c>
      <c r="AC276" s="13">
        <f t="shared" si="464"/>
        <v>8.3109151841078346E-5</v>
      </c>
      <c r="AD276" s="13">
        <f t="shared" si="465"/>
        <v>6.6318784321242488E-4</v>
      </c>
      <c r="AE276" s="13">
        <f t="shared" si="466"/>
        <v>8.7335827690061872E-4</v>
      </c>
      <c r="AF276" s="13">
        <f t="shared" si="467"/>
        <v>5.7506684390963808E-4</v>
      </c>
      <c r="AG276" s="13">
        <f t="shared" si="468"/>
        <v>2.5243696942472808E-4</v>
      </c>
      <c r="AH276" s="13">
        <f t="shared" si="469"/>
        <v>1.9006383549237955E-2</v>
      </c>
      <c r="AI276" s="13">
        <f t="shared" si="470"/>
        <v>1.0817817233783507E-2</v>
      </c>
      <c r="AJ276" s="13">
        <f t="shared" si="471"/>
        <v>3.078575400743069E-3</v>
      </c>
      <c r="AK276" s="13">
        <f t="shared" si="472"/>
        <v>5.8407509840723319E-4</v>
      </c>
      <c r="AL276" s="13">
        <f t="shared" si="473"/>
        <v>2.4917523473203428E-6</v>
      </c>
      <c r="AM276" s="13">
        <f t="shared" si="474"/>
        <v>7.5493003294955905E-5</v>
      </c>
      <c r="AN276" s="13">
        <f t="shared" si="475"/>
        <v>9.9417442509748611E-5</v>
      </c>
      <c r="AO276" s="13">
        <f t="shared" si="476"/>
        <v>6.5461880199430122E-5</v>
      </c>
      <c r="AP276" s="13">
        <f t="shared" si="477"/>
        <v>2.8735787544352623E-5</v>
      </c>
      <c r="AQ276" s="13">
        <f t="shared" si="478"/>
        <v>9.4606068823397439E-6</v>
      </c>
      <c r="AR276" s="13">
        <f t="shared" si="479"/>
        <v>5.0059368719030644E-3</v>
      </c>
      <c r="AS276" s="13">
        <f t="shared" si="480"/>
        <v>2.8492169498640103E-3</v>
      </c>
      <c r="AT276" s="13">
        <f t="shared" si="481"/>
        <v>8.1084095096730681E-4</v>
      </c>
      <c r="AU276" s="13">
        <f t="shared" si="482"/>
        <v>1.5383479258443189E-4</v>
      </c>
      <c r="AV276" s="13">
        <f t="shared" si="483"/>
        <v>2.1889443960554256E-5</v>
      </c>
      <c r="AW276" s="13">
        <f t="shared" si="484"/>
        <v>5.1879813932400311E-8</v>
      </c>
      <c r="AX276" s="13">
        <f t="shared" si="485"/>
        <v>7.1613616021742033E-6</v>
      </c>
      <c r="AY276" s="13">
        <f t="shared" si="486"/>
        <v>9.4308641105982486E-6</v>
      </c>
      <c r="AZ276" s="13">
        <f t="shared" si="487"/>
        <v>6.209796601079844E-6</v>
      </c>
      <c r="BA276" s="13">
        <f t="shared" si="488"/>
        <v>2.725913085274121E-6</v>
      </c>
      <c r="BB276" s="13">
        <f t="shared" si="489"/>
        <v>8.9744511283709443E-7</v>
      </c>
      <c r="BC276" s="13">
        <f t="shared" si="490"/>
        <v>2.3637077349417913E-7</v>
      </c>
      <c r="BD276" s="13">
        <f t="shared" si="491"/>
        <v>1.0987275187728258E-3</v>
      </c>
      <c r="BE276" s="13">
        <f t="shared" si="492"/>
        <v>6.2536007741932674E-4</v>
      </c>
      <c r="BF276" s="13">
        <f t="shared" si="493"/>
        <v>1.7796733937578088E-4</v>
      </c>
      <c r="BG276" s="13">
        <f t="shared" si="494"/>
        <v>3.3764412992481323E-5</v>
      </c>
      <c r="BH276" s="13">
        <f t="shared" si="495"/>
        <v>4.8044022658546844E-6</v>
      </c>
      <c r="BI276" s="13">
        <f t="shared" si="496"/>
        <v>5.4690199737314199E-7</v>
      </c>
      <c r="BJ276" s="14">
        <f t="shared" si="497"/>
        <v>0.16075004799509532</v>
      </c>
      <c r="BK276" s="14">
        <f t="shared" si="498"/>
        <v>0.28851647499813932</v>
      </c>
      <c r="BL276" s="14">
        <f t="shared" si="499"/>
        <v>0.49257481710406542</v>
      </c>
      <c r="BM276" s="14">
        <f t="shared" si="500"/>
        <v>0.29208449381877216</v>
      </c>
      <c r="BN276" s="14">
        <f t="shared" si="501"/>
        <v>0.7074777383487143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1.1616</v>
      </c>
      <c r="F277" s="10">
        <f>VLOOKUP(B277,home!$B$2:$E$405,3,FALSE)</f>
        <v>0.8609</v>
      </c>
      <c r="G277" s="10">
        <f>VLOOKUP(C277,away!$B$2:$E$405,4,FALSE)</f>
        <v>0.39129999999999998</v>
      </c>
      <c r="H277" s="10">
        <f>VLOOKUP(A277,away!$A$2:$E$405,3,FALSE)</f>
        <v>1.0606</v>
      </c>
      <c r="I277" s="10">
        <f>VLOOKUP(C277,away!$B$2:$E$405,3,FALSE)</f>
        <v>0.77139999999999997</v>
      </c>
      <c r="J277" s="10">
        <f>VLOOKUP(B277,home!$B$2:$E$405,4,FALSE)</f>
        <v>0.77139999999999997</v>
      </c>
      <c r="K277" s="12">
        <f t="shared" si="446"/>
        <v>0.39130838947199997</v>
      </c>
      <c r="L277" s="12">
        <f t="shared" si="447"/>
        <v>0.63111847237599994</v>
      </c>
      <c r="M277" s="13">
        <f t="shared" si="448"/>
        <v>0.35972088710220529</v>
      </c>
      <c r="N277" s="13">
        <f t="shared" si="449"/>
        <v>0.14076180099140309</v>
      </c>
      <c r="O277" s="13">
        <f t="shared" si="450"/>
        <v>0.22702649674968339</v>
      </c>
      <c r="P277" s="13">
        <f t="shared" si="451"/>
        <v>8.8837372810588844E-2</v>
      </c>
      <c r="Q277" s="13">
        <f t="shared" si="452"/>
        <v>2.7540636822562057E-2</v>
      </c>
      <c r="R277" s="13">
        <f t="shared" si="453"/>
        <v>7.1640307908767534E-2</v>
      </c>
      <c r="S277" s="13">
        <f t="shared" si="454"/>
        <v>5.4848627719838372E-3</v>
      </c>
      <c r="T277" s="13">
        <f t="shared" si="455"/>
        <v>1.7381404639717581E-2</v>
      </c>
      <c r="U277" s="13">
        <f t="shared" si="456"/>
        <v>2.8033453509058007E-2</v>
      </c>
      <c r="V277" s="13">
        <f t="shared" si="457"/>
        <v>1.5050582467326657E-4</v>
      </c>
      <c r="W277" s="13">
        <f t="shared" si="458"/>
        <v>3.5922940800233393E-3</v>
      </c>
      <c r="X277" s="13">
        <f t="shared" si="459"/>
        <v>2.2671631521096781E-3</v>
      </c>
      <c r="Y277" s="13">
        <f t="shared" si="460"/>
        <v>7.1542427259330837E-4</v>
      </c>
      <c r="Z277" s="13">
        <f t="shared" si="461"/>
        <v>1.5071173895975877E-2</v>
      </c>
      <c r="AA277" s="13">
        <f t="shared" si="462"/>
        <v>5.8974767846867683E-3</v>
      </c>
      <c r="AB277" s="13">
        <f t="shared" si="463"/>
        <v>1.153866071282144E-3</v>
      </c>
      <c r="AC277" s="13">
        <f t="shared" si="464"/>
        <v>2.3230757748689629E-6</v>
      </c>
      <c r="AD277" s="13">
        <f t="shared" si="465"/>
        <v>3.5142370274093317E-4</v>
      </c>
      <c r="AE277" s="13">
        <f t="shared" si="466"/>
        <v>2.2178999043057527E-4</v>
      </c>
      <c r="AF277" s="13">
        <f t="shared" si="467"/>
        <v>6.9987879974416135E-5</v>
      </c>
      <c r="AG277" s="13">
        <f t="shared" si="468"/>
        <v>1.4723547964762784E-5</v>
      </c>
      <c r="AH277" s="13">
        <f t="shared" si="469"/>
        <v>2.3779240615353359E-3</v>
      </c>
      <c r="AI277" s="13">
        <f t="shared" si="470"/>
        <v>9.3050163480610929E-4</v>
      </c>
      <c r="AJ277" s="13">
        <f t="shared" si="471"/>
        <v>1.8205654805852084E-4</v>
      </c>
      <c r="AK277" s="13">
        <f t="shared" si="472"/>
        <v>2.374675153787052E-5</v>
      </c>
      <c r="AL277" s="13">
        <f t="shared" si="473"/>
        <v>2.2948453212353539E-8</v>
      </c>
      <c r="AM277" s="13">
        <f t="shared" si="474"/>
        <v>2.7503008628368294E-5</v>
      </c>
      <c r="AN277" s="13">
        <f t="shared" si="475"/>
        <v>1.7357656791279746E-5</v>
      </c>
      <c r="AO277" s="13">
        <f t="shared" si="476"/>
        <v>5.4773689190696861E-6</v>
      </c>
      <c r="AP277" s="13">
        <f t="shared" si="477"/>
        <v>1.152289568281014E-6</v>
      </c>
      <c r="AQ277" s="13">
        <f t="shared" si="478"/>
        <v>1.8180780801707851E-7</v>
      </c>
      <c r="AR277" s="13">
        <f t="shared" si="479"/>
        <v>3.0015036022846295E-4</v>
      </c>
      <c r="AS277" s="13">
        <f t="shared" si="480"/>
        <v>1.1745135406044048E-4</v>
      </c>
      <c r="AT277" s="13">
        <f t="shared" si="481"/>
        <v>2.2979850099348305E-5</v>
      </c>
      <c r="AU277" s="13">
        <f t="shared" si="482"/>
        <v>2.997402710894655E-6</v>
      </c>
      <c r="AV277" s="13">
        <f t="shared" si="483"/>
        <v>2.9322720684979853E-7</v>
      </c>
      <c r="AW277" s="13">
        <f t="shared" si="484"/>
        <v>1.5742763398490169E-10</v>
      </c>
      <c r="AX277" s="13">
        <f t="shared" si="485"/>
        <v>1.7936930020002186E-6</v>
      </c>
      <c r="AY277" s="13">
        <f t="shared" si="486"/>
        <v>1.1320327873338995E-6</v>
      </c>
      <c r="AZ277" s="13">
        <f t="shared" si="487"/>
        <v>3.5722340171085786E-7</v>
      </c>
      <c r="BA277" s="13">
        <f t="shared" si="488"/>
        <v>7.5150095861571601E-8</v>
      </c>
      <c r="BB277" s="13">
        <f t="shared" si="489"/>
        <v>1.1857153424766255E-8</v>
      </c>
      <c r="BC277" s="13">
        <f t="shared" si="490"/>
        <v>1.4966537112332673E-9</v>
      </c>
      <c r="BD277" s="13">
        <f t="shared" si="491"/>
        <v>3.1571739471748923E-5</v>
      </c>
      <c r="BE277" s="13">
        <f t="shared" si="492"/>
        <v>1.2354286525519643E-5</v>
      </c>
      <c r="BF277" s="13">
        <f t="shared" si="493"/>
        <v>2.4171679816883609E-6</v>
      </c>
      <c r="BG277" s="13">
        <f t="shared" si="494"/>
        <v>3.1528603666591907E-7</v>
      </c>
      <c r="BH277" s="13">
        <f t="shared" si="495"/>
        <v>3.0843517807687681E-8</v>
      </c>
      <c r="BI277" s="13">
        <f t="shared" si="496"/>
        <v>2.4138654557954444E-9</v>
      </c>
      <c r="BJ277" s="14">
        <f t="shared" si="497"/>
        <v>0.19297169266432881</v>
      </c>
      <c r="BK277" s="14">
        <f t="shared" si="498"/>
        <v>0.45419710656646661</v>
      </c>
      <c r="BL277" s="14">
        <f t="shared" si="499"/>
        <v>0.3377563939511205</v>
      </c>
      <c r="BM277" s="14">
        <f t="shared" si="500"/>
        <v>8.4467732817322005E-2</v>
      </c>
      <c r="BN277" s="14">
        <f t="shared" si="501"/>
        <v>0.91552750238521019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1.1616</v>
      </c>
      <c r="F278" s="10">
        <f>VLOOKUP(B278,home!$B$2:$E$405,3,FALSE)</f>
        <v>1.2052</v>
      </c>
      <c r="G278" s="10">
        <f>VLOOKUP(C278,away!$B$2:$E$405,4,FALSE)</f>
        <v>0.95650000000000002</v>
      </c>
      <c r="H278" s="10">
        <f>VLOOKUP(A278,away!$A$2:$E$405,3,FALSE)</f>
        <v>1.0606</v>
      </c>
      <c r="I278" s="10">
        <f>VLOOKUP(C278,away!$B$2:$E$405,3,FALSE)</f>
        <v>0.94289999999999996</v>
      </c>
      <c r="J278" s="10">
        <f>VLOOKUP(B278,home!$B$2:$E$405,4,FALSE)</f>
        <v>0.94289999999999996</v>
      </c>
      <c r="K278" s="12">
        <f t="shared" si="446"/>
        <v>1.33906204608</v>
      </c>
      <c r="L278" s="12">
        <f t="shared" si="447"/>
        <v>0.94293747084599977</v>
      </c>
      <c r="M278" s="13">
        <f t="shared" si="448"/>
        <v>0.10207989204633892</v>
      </c>
      <c r="N278" s="13">
        <f t="shared" si="449"/>
        <v>0.13669130910719612</v>
      </c>
      <c r="O278" s="13">
        <f t="shared" si="450"/>
        <v>9.6254955230407502E-2</v>
      </c>
      <c r="P278" s="13">
        <f t="shared" si="451"/>
        <v>0.12889135729616827</v>
      </c>
      <c r="Q278" s="13">
        <f t="shared" si="452"/>
        <v>9.1519072027217901E-2</v>
      </c>
      <c r="R278" s="13">
        <f t="shared" si="453"/>
        <v>4.5381202020677691E-2</v>
      </c>
      <c r="S278" s="13">
        <f t="shared" si="454"/>
        <v>4.0686225398110454E-2</v>
      </c>
      <c r="T278" s="13">
        <f t="shared" si="455"/>
        <v>8.6296762311517727E-2</v>
      </c>
      <c r="U278" s="13">
        <f t="shared" si="456"/>
        <v>6.0768245231378498E-2</v>
      </c>
      <c r="V278" s="13">
        <f t="shared" si="457"/>
        <v>5.708059431245114E-3</v>
      </c>
      <c r="W278" s="13">
        <f t="shared" si="458"/>
        <v>4.084990528136976E-2</v>
      </c>
      <c r="X278" s="13">
        <f t="shared" si="459"/>
        <v>3.8518906370313445E-2</v>
      </c>
      <c r="Y278" s="13">
        <f t="shared" si="460"/>
        <v>1.8160460076288614E-2</v>
      </c>
      <c r="Z278" s="13">
        <f t="shared" si="461"/>
        <v>1.4263878619109736E-2</v>
      </c>
      <c r="AA278" s="13">
        <f t="shared" si="462"/>
        <v>1.9100218488741844E-2</v>
      </c>
      <c r="AB278" s="13">
        <f t="shared" si="463"/>
        <v>1.2788188825054853E-2</v>
      </c>
      <c r="AC278" s="13">
        <f t="shared" si="464"/>
        <v>4.5045571223174824E-4</v>
      </c>
      <c r="AD278" s="13">
        <f t="shared" si="465"/>
        <v>1.3675139437061301E-2</v>
      </c>
      <c r="AE278" s="13">
        <f t="shared" si="466"/>
        <v>1.2894801394248971E-2</v>
      </c>
      <c r="AF278" s="13">
        <f t="shared" si="467"/>
        <v>6.0794957068772979E-3</v>
      </c>
      <c r="AG278" s="13">
        <f t="shared" si="468"/>
        <v>1.9108614352873312E-3</v>
      </c>
      <c r="AH278" s="13">
        <f t="shared" si="469"/>
        <v>3.3624864073894156E-3</v>
      </c>
      <c r="AI278" s="13">
        <f t="shared" si="470"/>
        <v>4.5025779285950591E-3</v>
      </c>
      <c r="AJ278" s="13">
        <f t="shared" si="471"/>
        <v>3.0146156068495745E-3</v>
      </c>
      <c r="AK278" s="13">
        <f t="shared" si="472"/>
        <v>1.3455857808842306E-3</v>
      </c>
      <c r="AL278" s="13">
        <f t="shared" si="473"/>
        <v>2.2750748257063631E-5</v>
      </c>
      <c r="AM278" s="13">
        <f t="shared" si="474"/>
        <v>3.6623720390041195E-3</v>
      </c>
      <c r="AN278" s="13">
        <f t="shared" si="475"/>
        <v>3.4533878277556514E-3</v>
      </c>
      <c r="AO278" s="13">
        <f t="shared" si="476"/>
        <v>1.6281643920771373E-3</v>
      </c>
      <c r="AP278" s="13">
        <f t="shared" si="477"/>
        <v>5.1175240466224368E-4</v>
      </c>
      <c r="AQ278" s="13">
        <f t="shared" si="478"/>
        <v>1.2063762953789365E-4</v>
      </c>
      <c r="AR278" s="13">
        <f t="shared" si="479"/>
        <v>6.3412288574756577E-4</v>
      </c>
      <c r="AS278" s="13">
        <f t="shared" si="480"/>
        <v>8.491298888552894E-4</v>
      </c>
      <c r="AT278" s="13">
        <f t="shared" si="481"/>
        <v>5.6851880317912353E-4</v>
      </c>
      <c r="AU278" s="13">
        <f t="shared" si="482"/>
        <v>2.5376065060666333E-4</v>
      </c>
      <c r="AV278" s="13">
        <f t="shared" si="483"/>
        <v>8.4950314003987666E-5</v>
      </c>
      <c r="AW278" s="13">
        <f t="shared" si="484"/>
        <v>7.9795202114427665E-7</v>
      </c>
      <c r="AX278" s="13">
        <f t="shared" si="485"/>
        <v>8.1735723267583986E-4</v>
      </c>
      <c r="AY278" s="13">
        <f t="shared" si="486"/>
        <v>7.7071676175704173E-4</v>
      </c>
      <c r="AZ278" s="13">
        <f t="shared" si="487"/>
        <v>3.633688570349019E-4</v>
      </c>
      <c r="BA278" s="13">
        <f t="shared" si="488"/>
        <v>1.1421137034556405E-4</v>
      </c>
      <c r="BB278" s="13">
        <f t="shared" si="489"/>
        <v>2.6923545173875492E-5</v>
      </c>
      <c r="BC278" s="13">
        <f t="shared" si="490"/>
        <v>5.077443918492438E-6</v>
      </c>
      <c r="BD278" s="13">
        <f t="shared" si="491"/>
        <v>9.9656371682062728E-5</v>
      </c>
      <c r="BE278" s="13">
        <f t="shared" si="492"/>
        <v>1.3344606496949187E-4</v>
      </c>
      <c r="BF278" s="13">
        <f t="shared" si="493"/>
        <v>8.9346280399686212E-5</v>
      </c>
      <c r="BG278" s="13">
        <f t="shared" si="494"/>
        <v>3.9880071013880409E-5</v>
      </c>
      <c r="BH278" s="13">
        <f t="shared" si="495"/>
        <v>1.3350472372415601E-5</v>
      </c>
      <c r="BI278" s="13">
        <f t="shared" si="496"/>
        <v>3.5754221702282685E-6</v>
      </c>
      <c r="BJ278" s="14">
        <f t="shared" si="497"/>
        <v>0.45807068265132134</v>
      </c>
      <c r="BK278" s="14">
        <f t="shared" si="498"/>
        <v>0.27860945739410864</v>
      </c>
      <c r="BL278" s="14">
        <f t="shared" si="499"/>
        <v>0.2492878127449791</v>
      </c>
      <c r="BM278" s="14">
        <f t="shared" si="500"/>
        <v>0.3986441248717762</v>
      </c>
      <c r="BN278" s="14">
        <f t="shared" si="501"/>
        <v>0.60081778772800631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1.1616</v>
      </c>
      <c r="F279" s="10">
        <f>VLOOKUP(B279,home!$B$2:$E$405,3,FALSE)</f>
        <v>1.5305</v>
      </c>
      <c r="G279" s="10">
        <f>VLOOKUP(C279,away!$B$2:$E$405,4,FALSE)</f>
        <v>0.93910000000000005</v>
      </c>
      <c r="H279" s="10">
        <f>VLOOKUP(A279,away!$A$2:$E$405,3,FALSE)</f>
        <v>1.0606</v>
      </c>
      <c r="I279" s="10">
        <f>VLOOKUP(C279,away!$B$2:$E$405,3,FALSE)</f>
        <v>1.2</v>
      </c>
      <c r="J279" s="10">
        <f>VLOOKUP(B279,home!$B$2:$E$405,4,FALSE)</f>
        <v>1.1524000000000001</v>
      </c>
      <c r="K279" s="12">
        <f t="shared" si="446"/>
        <v>1.6695590260800002</v>
      </c>
      <c r="L279" s="12">
        <f t="shared" si="447"/>
        <v>1.466682528</v>
      </c>
      <c r="M279" s="13">
        <f t="shared" si="448"/>
        <v>4.3445780045076168E-2</v>
      </c>
      <c r="N279" s="13">
        <f t="shared" si="449"/>
        <v>7.2535294219343252E-2</v>
      </c>
      <c r="O279" s="13">
        <f t="shared" si="450"/>
        <v>6.3721166507444263E-2</v>
      </c>
      <c r="P279" s="13">
        <f t="shared" si="451"/>
        <v>0.10638624869485014</v>
      </c>
      <c r="Q279" s="13">
        <f t="shared" si="452"/>
        <v>6.0550977586636516E-2</v>
      </c>
      <c r="R279" s="13">
        <f t="shared" si="453"/>
        <v>4.6729360790123659E-2</v>
      </c>
      <c r="S279" s="13">
        <f t="shared" si="454"/>
        <v>6.5127348960127715E-2</v>
      </c>
      <c r="T279" s="13">
        <f t="shared" si="455"/>
        <v>8.880906087963937E-2</v>
      </c>
      <c r="U279" s="13">
        <f t="shared" si="456"/>
        <v>7.8017426090099776E-2</v>
      </c>
      <c r="V279" s="13">
        <f t="shared" si="457"/>
        <v>1.7719798834111979E-2</v>
      </c>
      <c r="W279" s="13">
        <f t="shared" si="458"/>
        <v>3.3697810389245596E-2</v>
      </c>
      <c r="X279" s="13">
        <f t="shared" si="459"/>
        <v>4.942398972976339E-2</v>
      </c>
      <c r="Y279" s="13">
        <f t="shared" si="460"/>
        <v>3.6244651100347712E-2</v>
      </c>
      <c r="Z279" s="13">
        <f t="shared" si="461"/>
        <v>2.2845712338494202E-2</v>
      </c>
      <c r="AA279" s="13">
        <f t="shared" si="462"/>
        <v>3.8142265241960217E-2</v>
      </c>
      <c r="AB279" s="13">
        <f t="shared" si="463"/>
        <v>3.1840381604926082E-2</v>
      </c>
      <c r="AC279" s="13">
        <f t="shared" si="464"/>
        <v>2.7119189188694924E-3</v>
      </c>
      <c r="AD279" s="13">
        <f t="shared" si="465"/>
        <v>1.4065120873624356E-2</v>
      </c>
      <c r="AE279" s="13">
        <f t="shared" si="466"/>
        <v>2.0629067039552938E-2</v>
      </c>
      <c r="AF279" s="13">
        <f t="shared" si="467"/>
        <v>1.5128146097926494E-2</v>
      </c>
      <c r="AG279" s="13">
        <f t="shared" si="468"/>
        <v>7.3960625209533847E-3</v>
      </c>
      <c r="AH279" s="13">
        <f t="shared" si="469"/>
        <v>8.3768517816458724E-3</v>
      </c>
      <c r="AI279" s="13">
        <f t="shared" si="470"/>
        <v>1.3985648502181194E-2</v>
      </c>
      <c r="AJ279" s="13">
        <f t="shared" si="471"/>
        <v>1.1674932846199427E-2</v>
      </c>
      <c r="AK279" s="13">
        <f t="shared" si="472"/>
        <v>6.4973298374167068E-3</v>
      </c>
      <c r="AL279" s="13">
        <f t="shared" si="473"/>
        <v>2.6562845021429544E-4</v>
      </c>
      <c r="AM279" s="13">
        <f t="shared" si="474"/>
        <v>4.6965099014931472E-3</v>
      </c>
      <c r="AN279" s="13">
        <f t="shared" si="475"/>
        <v>6.888289015098999E-3</v>
      </c>
      <c r="AO279" s="13">
        <f t="shared" si="476"/>
        <v>5.0514665731300167E-3</v>
      </c>
      <c r="AP279" s="13">
        <f t="shared" si="477"/>
        <v>2.4696325878619421E-3</v>
      </c>
      <c r="AQ279" s="13">
        <f t="shared" si="478"/>
        <v>9.0554174179913443E-4</v>
      </c>
      <c r="AR279" s="13">
        <f t="shared" si="479"/>
        <v>2.4572364295571336E-3</v>
      </c>
      <c r="AS279" s="13">
        <f t="shared" si="480"/>
        <v>4.1025012601797039E-3</v>
      </c>
      <c r="AT279" s="13">
        <f t="shared" si="481"/>
        <v>3.424684004218801E-3</v>
      </c>
      <c r="AU279" s="13">
        <f t="shared" si="482"/>
        <v>1.9059040302384321E-3</v>
      </c>
      <c r="AV279" s="13">
        <f t="shared" si="483"/>
        <v>7.9550481913170652E-4</v>
      </c>
      <c r="AW279" s="13">
        <f t="shared" si="484"/>
        <v>1.8067995924783853E-5</v>
      </c>
      <c r="AX279" s="13">
        <f t="shared" si="485"/>
        <v>1.3068500828519966E-3</v>
      </c>
      <c r="AY279" s="13">
        <f t="shared" si="486"/>
        <v>1.9167341832343756E-3</v>
      </c>
      <c r="AZ279" s="13">
        <f t="shared" si="487"/>
        <v>1.4056202686851052E-3</v>
      </c>
      <c r="BA279" s="13">
        <f t="shared" si="488"/>
        <v>6.8719956302770279E-4</v>
      </c>
      <c r="BB279" s="13">
        <f t="shared" si="489"/>
        <v>2.5197589808549176E-4</v>
      </c>
      <c r="BC279" s="13">
        <f t="shared" si="490"/>
        <v>7.3913729439819848E-5</v>
      </c>
      <c r="BD279" s="13">
        <f t="shared" si="491"/>
        <v>6.0066428973275905E-4</v>
      </c>
      <c r="BE279" s="13">
        <f t="shared" si="492"/>
        <v>1.0028444865672599E-3</v>
      </c>
      <c r="BF279" s="13">
        <f t="shared" si="493"/>
        <v>8.3715403215146649E-4</v>
      </c>
      <c r="BG279" s="13">
        <f t="shared" si="494"/>
        <v>4.6589269019924918E-4</v>
      </c>
      <c r="BH279" s="13">
        <f t="shared" si="495"/>
        <v>1.9445883652671257E-4</v>
      </c>
      <c r="BI279" s="13">
        <f t="shared" si="496"/>
        <v>6.4932101144837563E-5</v>
      </c>
      <c r="BJ279" s="14">
        <f t="shared" si="497"/>
        <v>0.42413391398174072</v>
      </c>
      <c r="BK279" s="14">
        <f t="shared" si="498"/>
        <v>0.23757345808648417</v>
      </c>
      <c r="BL279" s="14">
        <f t="shared" si="499"/>
        <v>0.31483714018164521</v>
      </c>
      <c r="BM279" s="14">
        <f t="shared" si="500"/>
        <v>0.60412273055758048</v>
      </c>
      <c r="BN279" s="14">
        <f t="shared" si="501"/>
        <v>0.39336882784347404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1.3125</v>
      </c>
      <c r="F280" s="10">
        <f>VLOOKUP(B280,home!$B$2:$E$405,3,FALSE)</f>
        <v>0.57140000000000002</v>
      </c>
      <c r="G280" s="10">
        <f>VLOOKUP(C280,away!$B$2:$E$405,4,FALSE)</f>
        <v>0.95240000000000002</v>
      </c>
      <c r="H280" s="10">
        <f>VLOOKUP(A280,away!$A$2:$E$405,3,FALSE)</f>
        <v>1.2082999999999999</v>
      </c>
      <c r="I280" s="10">
        <f>VLOOKUP(C280,away!$B$2:$E$405,3,FALSE)</f>
        <v>0.2069</v>
      </c>
      <c r="J280" s="10">
        <f>VLOOKUP(B280,home!$B$2:$E$405,4,FALSE)</f>
        <v>0.8276</v>
      </c>
      <c r="K280" s="12">
        <f t="shared" si="446"/>
        <v>0.71426428499999994</v>
      </c>
      <c r="L280" s="12">
        <f t="shared" si="447"/>
        <v>0.20689774065200001</v>
      </c>
      <c r="M280" s="13">
        <f t="shared" si="448"/>
        <v>0.39805622069262636</v>
      </c>
      <c r="N280" s="13">
        <f t="shared" si="449"/>
        <v>0.28431734186282093</v>
      </c>
      <c r="O280" s="13">
        <f t="shared" si="450"/>
        <v>8.235693271377828E-2</v>
      </c>
      <c r="P280" s="13">
        <f t="shared" si="451"/>
        <v>5.8824615659599941E-2</v>
      </c>
      <c r="Q280" s="13">
        <f t="shared" si="452"/>
        <v>0.10153886144937417</v>
      </c>
      <c r="R280" s="13">
        <f t="shared" si="453"/>
        <v>8.5197316527547539E-3</v>
      </c>
      <c r="S280" s="13">
        <f t="shared" si="454"/>
        <v>2.1732705253786717E-3</v>
      </c>
      <c r="T280" s="13">
        <f t="shared" si="455"/>
        <v>2.1008161022251975E-2</v>
      </c>
      <c r="U280" s="13">
        <f t="shared" si="456"/>
        <v>6.0853400373467427E-3</v>
      </c>
      <c r="V280" s="13">
        <f t="shared" si="457"/>
        <v>3.568502156618585E-5</v>
      </c>
      <c r="W280" s="13">
        <f t="shared" si="458"/>
        <v>2.4175194090950432E-2</v>
      </c>
      <c r="X280" s="13">
        <f t="shared" si="459"/>
        <v>5.0017930372412249E-3</v>
      </c>
      <c r="Y280" s="13">
        <f t="shared" si="460"/>
        <v>5.1742983930705704E-4</v>
      </c>
      <c r="Z280" s="13">
        <f t="shared" si="461"/>
        <v>5.8757107663876299E-4</v>
      </c>
      <c r="AA280" s="13">
        <f t="shared" si="462"/>
        <v>4.196810349420662E-4</v>
      </c>
      <c r="AB280" s="13">
        <f t="shared" si="463"/>
        <v>1.4988158717547744E-4</v>
      </c>
      <c r="AC280" s="13">
        <f t="shared" si="464"/>
        <v>3.2959503728877125E-7</v>
      </c>
      <c r="AD280" s="13">
        <f t="shared" si="465"/>
        <v>4.3168694305272329E-3</v>
      </c>
      <c r="AE280" s="13">
        <f t="shared" si="466"/>
        <v>8.9315053186577017E-4</v>
      </c>
      <c r="AF280" s="13">
        <f t="shared" si="467"/>
        <v>9.239541355257997E-5</v>
      </c>
      <c r="AG280" s="13">
        <f t="shared" si="468"/>
        <v>6.3721341035453267E-6</v>
      </c>
      <c r="AH280" s="13">
        <f t="shared" si="469"/>
        <v>3.0391782057255785E-5</v>
      </c>
      <c r="AI280" s="13">
        <f t="shared" si="470"/>
        <v>2.1707764481001632E-5</v>
      </c>
      <c r="AJ280" s="13">
        <f t="shared" si="471"/>
        <v>7.7525404379855126E-6</v>
      </c>
      <c r="AK280" s="13">
        <f t="shared" si="472"/>
        <v>1.8457875842904358E-6</v>
      </c>
      <c r="AL280" s="13">
        <f t="shared" si="473"/>
        <v>1.9482977915117047E-9</v>
      </c>
      <c r="AM280" s="13">
        <f t="shared" si="474"/>
        <v>6.1667713144677842E-4</v>
      </c>
      <c r="AN280" s="13">
        <f t="shared" si="475"/>
        <v>1.2758910520809487E-4</v>
      </c>
      <c r="AO280" s="13">
        <f t="shared" si="476"/>
        <v>1.3198948799682575E-5</v>
      </c>
      <c r="AP280" s="13">
        <f t="shared" si="477"/>
        <v>9.102775618785842E-7</v>
      </c>
      <c r="AQ280" s="13">
        <f t="shared" si="478"/>
        <v>4.7083592729722533E-8</v>
      </c>
      <c r="AR280" s="13">
        <f t="shared" si="479"/>
        <v>1.2575982084068427E-6</v>
      </c>
      <c r="AS280" s="13">
        <f t="shared" si="480"/>
        <v>8.9825748514499445E-7</v>
      </c>
      <c r="AT280" s="13">
        <f t="shared" si="481"/>
        <v>3.2079662018649377E-7</v>
      </c>
      <c r="AU280" s="13">
        <f t="shared" si="482"/>
        <v>7.6377856182640835E-8</v>
      </c>
      <c r="AV280" s="13">
        <f t="shared" si="483"/>
        <v>1.3638493709031692E-8</v>
      </c>
      <c r="AW280" s="13">
        <f t="shared" si="484"/>
        <v>7.9977444013019644E-12</v>
      </c>
      <c r="AX280" s="13">
        <f t="shared" si="485"/>
        <v>7.341174172811398E-5</v>
      </c>
      <c r="AY280" s="13">
        <f t="shared" si="486"/>
        <v>1.5188723500874931E-5</v>
      </c>
      <c r="AZ280" s="13">
        <f t="shared" si="487"/>
        <v>1.5712562878594793E-6</v>
      </c>
      <c r="BA280" s="13">
        <f t="shared" si="488"/>
        <v>1.0836312531445829E-7</v>
      </c>
      <c r="BB280" s="13">
        <f t="shared" si="489"/>
        <v>5.6050214493877389E-9</v>
      </c>
      <c r="BC280" s="13">
        <f t="shared" si="490"/>
        <v>2.3193325483686431E-10</v>
      </c>
      <c r="BD280" s="13">
        <f t="shared" si="491"/>
        <v>4.3365704661229816E-8</v>
      </c>
      <c r="BE280" s="13">
        <f t="shared" si="492"/>
        <v>3.0974574033374482E-8</v>
      </c>
      <c r="BF280" s="13">
        <f t="shared" si="493"/>
        <v>1.1062015987563892E-8</v>
      </c>
      <c r="BG280" s="13">
        <f t="shared" si="494"/>
        <v>2.6337343133386305E-9</v>
      </c>
      <c r="BH280" s="13">
        <f t="shared" si="495"/>
        <v>4.7029558904919561E-10</v>
      </c>
      <c r="BI280" s="13">
        <f t="shared" si="496"/>
        <v>6.7183068530175528E-11</v>
      </c>
      <c r="BJ280" s="14">
        <f t="shared" si="497"/>
        <v>0.44271627728020096</v>
      </c>
      <c r="BK280" s="14">
        <f t="shared" si="498"/>
        <v>0.45910531216600714</v>
      </c>
      <c r="BL280" s="14">
        <f t="shared" si="499"/>
        <v>9.7595920142729137E-2</v>
      </c>
      <c r="BM280" s="14">
        <f t="shared" si="500"/>
        <v>6.6376187919118382E-2</v>
      </c>
      <c r="BN280" s="14">
        <f t="shared" si="501"/>
        <v>0.93361370403095445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1.3125</v>
      </c>
      <c r="F281" s="10">
        <f>VLOOKUP(B281,home!$B$2:$E$405,3,FALSE)</f>
        <v>1.5238</v>
      </c>
      <c r="G281" s="10">
        <f>VLOOKUP(C281,away!$B$2:$E$405,4,FALSE)</f>
        <v>1.7142999999999999</v>
      </c>
      <c r="H281" s="10">
        <f>VLOOKUP(A281,away!$A$2:$E$405,3,FALSE)</f>
        <v>1.2082999999999999</v>
      </c>
      <c r="I281" s="10">
        <f>VLOOKUP(C281,away!$B$2:$E$405,3,FALSE)</f>
        <v>1.4482999999999999</v>
      </c>
      <c r="J281" s="10">
        <f>VLOOKUP(B281,home!$B$2:$E$405,4,FALSE)</f>
        <v>0.8276</v>
      </c>
      <c r="K281" s="12">
        <f t="shared" si="446"/>
        <v>3.4285785712500001</v>
      </c>
      <c r="L281" s="12">
        <f t="shared" si="447"/>
        <v>1.4482841845639998</v>
      </c>
      <c r="M281" s="13">
        <f t="shared" si="448"/>
        <v>7.6208851408433118E-3</v>
      </c>
      <c r="N281" s="13">
        <f t="shared" si="449"/>
        <v>2.6128803487852917E-2</v>
      </c>
      <c r="O281" s="13">
        <f t="shared" si="450"/>
        <v>1.1037207421862158E-2</v>
      </c>
      <c r="P281" s="13">
        <f t="shared" si="451"/>
        <v>3.7841932853038052E-2</v>
      </c>
      <c r="Q281" s="13">
        <f t="shared" si="452"/>
        <v>4.4792327865427396E-2</v>
      </c>
      <c r="R281" s="13">
        <f t="shared" si="453"/>
        <v>7.9925064754176826E-3</v>
      </c>
      <c r="S281" s="13">
        <f t="shared" si="454"/>
        <v>4.6976560320373034E-2</v>
      </c>
      <c r="T281" s="13">
        <f t="shared" si="455"/>
        <v>6.4872020037303843E-2</v>
      </c>
      <c r="U281" s="13">
        <f t="shared" si="456"/>
        <v>2.7402936432193929E-2</v>
      </c>
      <c r="V281" s="13">
        <f t="shared" si="457"/>
        <v>2.5918305178706913E-2</v>
      </c>
      <c r="W281" s="13">
        <f t="shared" si="458"/>
        <v>5.119133849193621E-2</v>
      </c>
      <c r="X281" s="13">
        <f t="shared" si="459"/>
        <v>7.413960592453353E-2</v>
      </c>
      <c r="Y281" s="13">
        <f t="shared" si="460"/>
        <v>5.3687609355154667E-2</v>
      </c>
      <c r="Z281" s="13">
        <f t="shared" si="461"/>
        <v>3.8584735744575955E-3</v>
      </c>
      <c r="AA281" s="13">
        <f t="shared" si="462"/>
        <v>1.3229079815119702E-2</v>
      </c>
      <c r="AB281" s="13">
        <f t="shared" si="463"/>
        <v>2.2678469785737669E-2</v>
      </c>
      <c r="AC281" s="13">
        <f t="shared" si="464"/>
        <v>8.0436749317074965E-3</v>
      </c>
      <c r="AD281" s="13">
        <f t="shared" si="465"/>
        <v>4.3878381546764447E-2</v>
      </c>
      <c r="AE281" s="13">
        <f t="shared" si="466"/>
        <v>6.3548366038443813E-2</v>
      </c>
      <c r="AF281" s="13">
        <f t="shared" si="467"/>
        <v>4.6018046744181085E-2</v>
      </c>
      <c r="AG281" s="13">
        <f t="shared" si="468"/>
        <v>2.221573643470811E-2</v>
      </c>
      <c r="AH281" s="13">
        <f t="shared" si="469"/>
        <v>1.3970415636112654E-3</v>
      </c>
      <c r="AI281" s="13">
        <f t="shared" si="470"/>
        <v>4.7898667681431778E-3</v>
      </c>
      <c r="AJ281" s="13">
        <f t="shared" si="471"/>
        <v>8.2112172801990981E-3</v>
      </c>
      <c r="AK281" s="13">
        <f t="shared" si="472"/>
        <v>9.3842678702561119E-3</v>
      </c>
      <c r="AL281" s="13">
        <f t="shared" si="473"/>
        <v>1.5976527714661615E-3</v>
      </c>
      <c r="AM281" s="13">
        <f t="shared" si="474"/>
        <v>3.0088095742473602E-2</v>
      </c>
      <c r="AN281" s="13">
        <f t="shared" si="475"/>
        <v>4.3576113207471935E-2</v>
      </c>
      <c r="AO281" s="13">
        <f t="shared" si="476"/>
        <v>3.1555297791576016E-2</v>
      </c>
      <c r="AP281" s="13">
        <f t="shared" si="477"/>
        <v>1.5233679576915619E-2</v>
      </c>
      <c r="AQ281" s="13">
        <f t="shared" si="478"/>
        <v>5.5156743009906247E-3</v>
      </c>
      <c r="AR281" s="13">
        <f t="shared" si="479"/>
        <v>4.0466264035135085E-4</v>
      </c>
      <c r="AS281" s="13">
        <f t="shared" si="480"/>
        <v>1.3874176572940872E-3</v>
      </c>
      <c r="AT281" s="13">
        <f t="shared" si="481"/>
        <v>2.3784352245861924E-3</v>
      </c>
      <c r="AU281" s="13">
        <f t="shared" si="482"/>
        <v>2.7182173480407999E-3</v>
      </c>
      <c r="AV281" s="13">
        <f t="shared" si="483"/>
        <v>2.3299054378731728E-3</v>
      </c>
      <c r="AW281" s="13">
        <f t="shared" si="484"/>
        <v>2.2036762492862123E-4</v>
      </c>
      <c r="AX281" s="13">
        <f t="shared" si="485"/>
        <v>1.7193233385393886E-2</v>
      </c>
      <c r="AY281" s="13">
        <f t="shared" si="486"/>
        <v>2.490068799358372E-2</v>
      </c>
      <c r="AZ281" s="13">
        <f t="shared" si="487"/>
        <v>1.803163630293499E-2</v>
      </c>
      <c r="BA281" s="13">
        <f t="shared" si="488"/>
        <v>8.7049778931169389E-3</v>
      </c>
      <c r="BB281" s="13">
        <f t="shared" si="489"/>
        <v>3.1518204523951288E-3</v>
      </c>
      <c r="BC281" s="13">
        <f t="shared" si="490"/>
        <v>9.1294634275784206E-4</v>
      </c>
      <c r="BD281" s="13">
        <f t="shared" si="491"/>
        <v>9.7677750350795244E-5</v>
      </c>
      <c r="BE281" s="13">
        <f t="shared" si="492"/>
        <v>3.348958417406437E-4</v>
      </c>
      <c r="BF281" s="13">
        <f t="shared" si="493"/>
        <v>5.7410835329635131E-4</v>
      </c>
      <c r="BG281" s="13">
        <f t="shared" si="494"/>
        <v>6.5612519922916477E-4</v>
      </c>
      <c r="BH281" s="13">
        <f t="shared" si="495"/>
        <v>5.6239419953356298E-4</v>
      </c>
      <c r="BI281" s="13">
        <f t="shared" si="496"/>
        <v>3.856425402232141E-4</v>
      </c>
      <c r="BJ281" s="14">
        <f t="shared" si="497"/>
        <v>0.68933639891591636</v>
      </c>
      <c r="BK281" s="14">
        <f t="shared" si="498"/>
        <v>0.15289969918971869</v>
      </c>
      <c r="BL281" s="14">
        <f t="shared" si="499"/>
        <v>0.11795207560506014</v>
      </c>
      <c r="BM281" s="14">
        <f t="shared" si="500"/>
        <v>0.80395266367205609</v>
      </c>
      <c r="BN281" s="14">
        <f t="shared" si="501"/>
        <v>0.13541366324444151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1.3125</v>
      </c>
      <c r="F282" s="10">
        <f>VLOOKUP(B282,home!$B$2:$E$405,3,FALSE)</f>
        <v>1.0159</v>
      </c>
      <c r="G282" s="10">
        <f>VLOOKUP(C282,away!$B$2:$E$405,4,FALSE)</f>
        <v>1.0159</v>
      </c>
      <c r="H282" s="10">
        <f>VLOOKUP(A282,away!$A$2:$E$405,3,FALSE)</f>
        <v>1.2082999999999999</v>
      </c>
      <c r="I282" s="10">
        <f>VLOOKUP(C282,away!$B$2:$E$405,3,FALSE)</f>
        <v>0</v>
      </c>
      <c r="J282" s="10">
        <f>VLOOKUP(B282,home!$B$2:$E$405,4,FALSE)</f>
        <v>0.55169999999999997</v>
      </c>
      <c r="K282" s="12">
        <f t="shared" si="446"/>
        <v>1.3545693131250001</v>
      </c>
      <c r="L282" s="12">
        <f t="shared" si="447"/>
        <v>0</v>
      </c>
      <c r="M282" s="13">
        <f t="shared" si="448"/>
        <v>0.25805841289289727</v>
      </c>
      <c r="N282" s="13">
        <f t="shared" si="449"/>
        <v>0.34955800709845952</v>
      </c>
      <c r="O282" s="13">
        <f t="shared" si="450"/>
        <v>0</v>
      </c>
      <c r="P282" s="13">
        <f t="shared" si="451"/>
        <v>0</v>
      </c>
      <c r="Q282" s="13">
        <f t="shared" si="452"/>
        <v>0.23675027478635213</v>
      </c>
      <c r="R282" s="13">
        <f t="shared" si="453"/>
        <v>0</v>
      </c>
      <c r="S282" s="13">
        <f t="shared" si="454"/>
        <v>0</v>
      </c>
      <c r="T282" s="13">
        <f t="shared" si="455"/>
        <v>0</v>
      </c>
      <c r="U282" s="13">
        <f t="shared" si="456"/>
        <v>0</v>
      </c>
      <c r="V282" s="13">
        <f t="shared" si="457"/>
        <v>0</v>
      </c>
      <c r="W282" s="13">
        <f t="shared" si="458"/>
        <v>0.10689821903316798</v>
      </c>
      <c r="X282" s="13">
        <f t="shared" si="459"/>
        <v>0</v>
      </c>
      <c r="Y282" s="13">
        <f t="shared" si="460"/>
        <v>0</v>
      </c>
      <c r="Z282" s="13">
        <f t="shared" si="461"/>
        <v>0</v>
      </c>
      <c r="AA282" s="13">
        <f t="shared" si="462"/>
        <v>0</v>
      </c>
      <c r="AB282" s="13">
        <f t="shared" si="463"/>
        <v>0</v>
      </c>
      <c r="AC282" s="13">
        <f t="shared" si="464"/>
        <v>0</v>
      </c>
      <c r="AD282" s="13">
        <f t="shared" si="465"/>
        <v>3.620026178251106E-2</v>
      </c>
      <c r="AE282" s="13">
        <f t="shared" si="466"/>
        <v>0</v>
      </c>
      <c r="AF282" s="13">
        <f t="shared" si="467"/>
        <v>0</v>
      </c>
      <c r="AG282" s="13">
        <f t="shared" si="468"/>
        <v>0</v>
      </c>
      <c r="AH282" s="13">
        <f t="shared" si="469"/>
        <v>0</v>
      </c>
      <c r="AI282" s="13">
        <f t="shared" si="470"/>
        <v>0</v>
      </c>
      <c r="AJ282" s="13">
        <f t="shared" si="471"/>
        <v>0</v>
      </c>
      <c r="AK282" s="13">
        <f t="shared" si="472"/>
        <v>0</v>
      </c>
      <c r="AL282" s="13">
        <f t="shared" si="473"/>
        <v>0</v>
      </c>
      <c r="AM282" s="13">
        <f t="shared" si="474"/>
        <v>9.8071527475362252E-3</v>
      </c>
      <c r="AN282" s="13">
        <f t="shared" si="475"/>
        <v>0</v>
      </c>
      <c r="AO282" s="13">
        <f t="shared" si="476"/>
        <v>0</v>
      </c>
      <c r="AP282" s="13">
        <f t="shared" si="477"/>
        <v>0</v>
      </c>
      <c r="AQ282" s="13">
        <f t="shared" si="478"/>
        <v>0</v>
      </c>
      <c r="AR282" s="13">
        <f t="shared" si="479"/>
        <v>0</v>
      </c>
      <c r="AS282" s="13">
        <f t="shared" si="480"/>
        <v>0</v>
      </c>
      <c r="AT282" s="13">
        <f t="shared" si="481"/>
        <v>0</v>
      </c>
      <c r="AU282" s="13">
        <f t="shared" si="482"/>
        <v>0</v>
      </c>
      <c r="AV282" s="13">
        <f t="shared" si="483"/>
        <v>0</v>
      </c>
      <c r="AW282" s="13">
        <f t="shared" si="484"/>
        <v>0</v>
      </c>
      <c r="AX282" s="13">
        <f t="shared" si="485"/>
        <v>2.2140780268236821E-3</v>
      </c>
      <c r="AY282" s="13">
        <f t="shared" si="486"/>
        <v>0</v>
      </c>
      <c r="AZ282" s="13">
        <f t="shared" si="487"/>
        <v>0</v>
      </c>
      <c r="BA282" s="13">
        <f t="shared" si="488"/>
        <v>0</v>
      </c>
      <c r="BB282" s="13">
        <f t="shared" si="489"/>
        <v>0</v>
      </c>
      <c r="BC282" s="13">
        <f t="shared" si="490"/>
        <v>0</v>
      </c>
      <c r="BD282" s="13">
        <f t="shared" si="491"/>
        <v>0</v>
      </c>
      <c r="BE282" s="13">
        <f t="shared" si="492"/>
        <v>0</v>
      </c>
      <c r="BF282" s="13">
        <f t="shared" si="493"/>
        <v>0</v>
      </c>
      <c r="BG282" s="13">
        <f t="shared" si="494"/>
        <v>0</v>
      </c>
      <c r="BH282" s="13">
        <f t="shared" si="495"/>
        <v>0</v>
      </c>
      <c r="BI282" s="13">
        <f t="shared" si="496"/>
        <v>0</v>
      </c>
      <c r="BJ282" s="14">
        <f t="shared" si="497"/>
        <v>0.74142799347485056</v>
      </c>
      <c r="BK282" s="14">
        <f t="shared" si="498"/>
        <v>0.25805841289289727</v>
      </c>
      <c r="BL282" s="14">
        <f t="shared" si="499"/>
        <v>0</v>
      </c>
      <c r="BM282" s="14">
        <f t="shared" si="500"/>
        <v>0.15511971159003896</v>
      </c>
      <c r="BN282" s="14">
        <f t="shared" si="501"/>
        <v>0.84436669477770887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1.2301</v>
      </c>
      <c r="F283" s="10">
        <f>VLOOKUP(B283,home!$B$2:$E$405,3,FALSE)</f>
        <v>0.5081</v>
      </c>
      <c r="G283" s="10">
        <f>VLOOKUP(C283,away!$B$2:$E$405,4,FALSE)</f>
        <v>0.99360000000000004</v>
      </c>
      <c r="H283" s="10">
        <f>VLOOKUP(A283,away!$A$2:$E$405,3,FALSE)</f>
        <v>1.1415999999999999</v>
      </c>
      <c r="I283" s="10">
        <f>VLOOKUP(C283,away!$B$2:$E$405,3,FALSE)</f>
        <v>1.2653000000000001</v>
      </c>
      <c r="J283" s="10">
        <f>VLOOKUP(B283,home!$B$2:$E$405,4,FALSE)</f>
        <v>1.2043999999999999</v>
      </c>
      <c r="K283" s="12">
        <f t="shared" ref="K283:K346" si="502">E283*F283*G283</f>
        <v>0.62101372161599999</v>
      </c>
      <c r="L283" s="12">
        <f t="shared" ref="L283:L346" si="503">H283*I283*J283</f>
        <v>1.7397154285119998</v>
      </c>
      <c r="M283" s="13">
        <f t="shared" ref="M283:M346" si="504">_xlfn.POISSON.DIST(0,K283,FALSE) * _xlfn.POISSON.DIST(0,L283,FALSE)</f>
        <v>9.4351401772097249E-2</v>
      </c>
      <c r="N283" s="13">
        <f t="shared" ref="N283:N346" si="505">_xlfn.POISSON.DIST(1,K283,FALSE) * _xlfn.POISSON.DIST(0,L283,FALSE)</f>
        <v>5.8593515154176573E-2</v>
      </c>
      <c r="O283" s="13">
        <f t="shared" ref="O283:O346" si="506">_xlfn.POISSON.DIST(0,K283,FALSE) * _xlfn.POISSON.DIST(1,L283,FALSE)</f>
        <v>0.16414458936465198</v>
      </c>
      <c r="P283" s="13">
        <f t="shared" ref="P283:P346" si="507">_xlfn.POISSON.DIST(1,K283,FALSE) * _xlfn.POISSON.DIST(1,L283,FALSE)</f>
        <v>0.10193604232447263</v>
      </c>
      <c r="Q283" s="13">
        <f t="shared" ref="Q283:Q346" si="508">_xlfn.POISSON.DIST(2,K283,FALSE) * _xlfn.POISSON.DIST(0,L283,FALSE)</f>
        <v>1.8193688454229341E-2</v>
      </c>
      <c r="R283" s="13">
        <f t="shared" ref="R283:R346" si="509">_xlfn.POISSON.DIST(0,K283,FALSE) * _xlfn.POISSON.DIST(2,L283,FALSE)</f>
        <v>0.14278243731222592</v>
      </c>
      <c r="S283" s="13">
        <f t="shared" ref="S283:S346" si="510">_xlfn.POISSON.DIST(2,K283,FALSE) * _xlfn.POISSON.DIST(2,L283,FALSE)</f>
        <v>2.7532597633990904E-2</v>
      </c>
      <c r="T283" s="13">
        <f t="shared" ref="T283:T346" si="511">_xlfn.POISSON.DIST(2,K283,FALSE) * _xlfn.POISSON.DIST(1,L283,FALSE)</f>
        <v>3.1651840505363418E-2</v>
      </c>
      <c r="U283" s="13">
        <f t="shared" ref="U283:U346" si="512">_xlfn.POISSON.DIST(1,K283,FALSE) * _xlfn.POISSON.DIST(2,L283,FALSE)</f>
        <v>8.866985277666864E-2</v>
      </c>
      <c r="V283" s="13">
        <f t="shared" ref="V283:V346" si="513">_xlfn.POISSON.DIST(3,K283,FALSE) * _xlfn.POISSON.DIST(3,L283,FALSE)</f>
        <v>3.3050960852592983E-3</v>
      </c>
      <c r="W283" s="13">
        <f t="shared" ref="W283:W346" si="514">_xlfn.POISSON.DIST(3,K283,FALSE) * _xlfn.POISSON.DIST(0,L283,FALSE)</f>
        <v>3.7661767256276712E-3</v>
      </c>
      <c r="X283" s="13">
        <f t="shared" ref="X283:X346" si="515">_xlfn.POISSON.DIST(3,K283,FALSE) * _xlfn.POISSON.DIST(1,L283,FALSE)</f>
        <v>6.5520757560772634E-3</v>
      </c>
      <c r="Y283" s="13">
        <f t="shared" ref="Y283:Y346" si="516">_xlfn.POISSON.DIST(3,K283,FALSE) * _xlfn.POISSON.DIST(2,L283,FALSE)</f>
        <v>5.6993736408135218E-3</v>
      </c>
      <c r="Z283" s="13">
        <f t="shared" ref="Z283:Z346" si="517">_xlfn.POISSON.DIST(0,K283,FALSE) * _xlfn.POISSON.DIST(3,L283,FALSE)</f>
        <v>8.2800269704208979E-2</v>
      </c>
      <c r="AA283" s="13">
        <f t="shared" ref="AA283:AA346" si="518">_xlfn.POISSON.DIST(1,K283,FALSE) * _xlfn.POISSON.DIST(3,L283,FALSE)</f>
        <v>5.1420103639819359E-2</v>
      </c>
      <c r="AB283" s="13">
        <f t="shared" ref="AB283:AB346" si="519">_xlfn.POISSON.DIST(2,K283,FALSE) * _xlfn.POISSON.DIST(3,L283,FALSE)</f>
        <v>1.5966294963622323E-2</v>
      </c>
      <c r="AC283" s="13">
        <f t="shared" ref="AC283:AC346" si="520">_xlfn.POISSON.DIST(4,K283,FALSE) * _xlfn.POISSON.DIST(4,L283,FALSE)</f>
        <v>2.2317395933292014E-4</v>
      </c>
      <c r="AD283" s="13">
        <f t="shared" ref="AD283:AD346" si="521">_xlfn.POISSON.DIST(4,K283,FALSE) * _xlfn.POISSON.DIST(0,L283,FALSE)</f>
        <v>5.8471185616140015E-4</v>
      </c>
      <c r="AE283" s="13">
        <f t="shared" ref="AE283:AE346" si="522">_xlfn.POISSON.DIST(4,K283,FALSE) * _xlfn.POISSON.DIST(1,L283,FALSE)</f>
        <v>1.0172322373978768E-3</v>
      </c>
      <c r="AF283" s="13">
        <f t="shared" ref="AF283:AF346" si="523">_xlfn.POISSON.DIST(4,K283,FALSE) * _xlfn.POISSON.DIST(2,L283,FALSE)</f>
        <v>8.8484730889043408E-4</v>
      </c>
      <c r="AG283" s="13">
        <f t="shared" ref="AG283:AG346" si="524">_xlfn.POISSON.DIST(4,K283,FALSE) * _xlfn.POISSON.DIST(3,L283,FALSE)</f>
        <v>5.1312750505133728E-4</v>
      </c>
      <c r="AH283" s="13">
        <f t="shared" ref="AH283:AH346" si="525">_xlfn.POISSON.DIST(0,K283,FALSE) * _xlfn.POISSON.DIST(4,L283,FALSE)</f>
        <v>3.6012226672341774E-2</v>
      </c>
      <c r="AI283" s="13">
        <f t="shared" ref="AI283:AI346" si="526">_xlfn.POISSON.DIST(1,K283,FALSE) * _xlfn.POISSON.DIST(4,L283,FALSE)</f>
        <v>2.2364086909469946E-2</v>
      </c>
      <c r="AJ283" s="13">
        <f t="shared" ref="AJ283:AJ346" si="527">_xlfn.POISSON.DIST(2,K283,FALSE) * _xlfn.POISSON.DIST(4,L283,FALSE)</f>
        <v>6.9442024210967989E-3</v>
      </c>
      <c r="AK283" s="13">
        <f t="shared" ref="AK283:AK346" si="528">_xlfn.POISSON.DIST(3,K283,FALSE) * _xlfn.POISSON.DIST(4,L283,FALSE)</f>
        <v>1.4374816630600533E-3</v>
      </c>
      <c r="AL283" s="13">
        <f t="shared" ref="AL283:AL346" si="529">_xlfn.POISSON.DIST(5,K283,FALSE) * _xlfn.POISSON.DIST(5,L283,FALSE)</f>
        <v>9.6445711402280135E-6</v>
      </c>
      <c r="AM283" s="13">
        <f t="shared" ref="AM283:AM346" si="530">_xlfn.POISSON.DIST(5,K283,FALSE) * _xlfn.POISSON.DIST(0,L283,FALSE)</f>
        <v>7.2622817173558093E-5</v>
      </c>
      <c r="AN283" s="13">
        <f t="shared" ref="AN283:AN346" si="531">_xlfn.POISSON.DIST(5,K283,FALSE) * _xlfn.POISSON.DIST(1,L283,FALSE)</f>
        <v>1.2634303549884522E-4</v>
      </c>
      <c r="AO283" s="13">
        <f t="shared" ref="AO283:AO346" si="532">_xlfn.POISSON.DIST(5,K283,FALSE) * _xlfn.POISSON.DIST(2,L283,FALSE)</f>
        <v>1.0990046407119018E-4</v>
      </c>
      <c r="AP283" s="13">
        <f t="shared" ref="AP283:AP346" si="533">_xlfn.POISSON.DIST(5,K283,FALSE) * _xlfn.POISSON.DIST(3,L283,FALSE)</f>
        <v>6.3731844315092766E-5</v>
      </c>
      <c r="AQ283" s="13">
        <f t="shared" ref="AQ283:AQ346" si="534">_xlfn.POISSON.DIST(5,K283,FALSE) * _xlfn.POISSON.DIST(4,L283,FALSE)</f>
        <v>2.771881821062292E-5</v>
      </c>
      <c r="AR283" s="13">
        <f t="shared" ref="AR283:AR346" si="535">_xlfn.POISSON.DIST(0,K283,FALSE) * _xlfn.POISSON.DIST(5,L283,FALSE)</f>
        <v>1.2530205271388864E-2</v>
      </c>
      <c r="AS283" s="13">
        <f t="shared" ref="AS283:AS346" si="536">_xlfn.POISSON.DIST(1,K283,FALSE) * _xlfn.POISSON.DIST(5,L283,FALSE)</f>
        <v>7.7814294081976201E-3</v>
      </c>
      <c r="AT283" s="13">
        <f t="shared" ref="AT283:AT346" si="537">_xlfn.POISSON.DIST(2,K283,FALSE) * _xlfn.POISSON.DIST(5,L283,FALSE)</f>
        <v>2.4161872181384962E-3</v>
      </c>
      <c r="AU283" s="13">
        <f t="shared" ref="AU283:AU346" si="538">_xlfn.POISSON.DIST(3,K283,FALSE) * _xlfn.POISSON.DIST(5,L283,FALSE)</f>
        <v>5.0016180548573242E-4</v>
      </c>
      <c r="AV283" s="13">
        <f t="shared" ref="AV283:AV346" si="539">_xlfn.POISSON.DIST(4,K283,FALSE) * _xlfn.POISSON.DIST(5,L283,FALSE)</f>
        <v>7.7651836058718139E-5</v>
      </c>
      <c r="AW283" s="13">
        <f t="shared" ref="AW283:AW346" si="540">_xlfn.POISSON.DIST(6,K283,FALSE) * _xlfn.POISSON.DIST(6,L283,FALSE)</f>
        <v>2.8944085428592995E-7</v>
      </c>
      <c r="AX283" s="13">
        <f t="shared" ref="AX283:AX346" si="541">_xlfn.POISSON.DIST(6,K283,FALSE) * _xlfn.POISSON.DIST(0,L283,FALSE)</f>
        <v>7.5166276611982748E-6</v>
      </c>
      <c r="AY283" s="13">
        <f t="shared" ref="AY283:AY346" si="542">_xlfn.POISSON.DIST(6,K283,FALSE) * _xlfn.POISSON.DIST(1,L283,FALSE)</f>
        <v>1.3076793112566705E-5</v>
      </c>
      <c r="AZ283" s="13">
        <f t="shared" ref="AZ283:AZ346" si="543">_xlfn.POISSON.DIST(6,K283,FALSE) * _xlfn.POISSON.DIST(2,L283,FALSE)</f>
        <v>1.137494936669588E-5</v>
      </c>
      <c r="BA283" s="13">
        <f t="shared" ref="BA283:BA346" si="544">_xlfn.POISSON.DIST(6,K283,FALSE) * _xlfn.POISSON.DIST(3,L283,FALSE)</f>
        <v>6.596391637261209E-6</v>
      </c>
      <c r="BB283" s="13">
        <f t="shared" ref="BB283:BB346" si="545">_xlfn.POISSON.DIST(6,K283,FALSE) * _xlfn.POISSON.DIST(4,L283,FALSE)</f>
        <v>2.8689610759627143E-6</v>
      </c>
      <c r="BC283" s="13">
        <f t="shared" ref="BC283:BC346" si="546">_xlfn.POISSON.DIST(6,K283,FALSE) * _xlfn.POISSON.DIST(5,L283,FALSE)</f>
        <v>9.9823516953054419E-7</v>
      </c>
      <c r="BD283" s="13">
        <f t="shared" ref="BD283:BD346" si="547">_xlfn.POISSON.DIST(0,K283,FALSE) * _xlfn.POISSON.DIST(6,L283,FALSE)</f>
        <v>3.633165238842934E-3</v>
      </c>
      <c r="BE283" s="13">
        <f t="shared" ref="BE283:BE346" si="548">_xlfn.POISSON.DIST(1,K283,FALSE) * _xlfn.POISSON.DIST(6,L283,FALSE)</f>
        <v>2.2562454662197339E-3</v>
      </c>
      <c r="BF283" s="13">
        <f t="shared" ref="BF283:BF346" si="549">_xlfn.POISSON.DIST(2,K283,FALSE) * _xlfn.POISSON.DIST(6,L283,FALSE)</f>
        <v>7.0057969692817197E-4</v>
      </c>
      <c r="BG283" s="13">
        <f t="shared" ref="BG283:BG346" si="550">_xlfn.POISSON.DIST(3,K283,FALSE) * _xlfn.POISSON.DIST(6,L283,FALSE)</f>
        <v>1.4502320162599114E-4</v>
      </c>
      <c r="BH283" s="13">
        <f t="shared" ref="BH283:BH346" si="551">_xlfn.POISSON.DIST(4,K283,FALSE) * _xlfn.POISSON.DIST(6,L283,FALSE)</f>
        <v>2.2515349540606072E-5</v>
      </c>
      <c r="BI283" s="13">
        <f t="shared" ref="BI283:BI346" si="552">_xlfn.POISSON.DIST(5,K283,FALSE) * _xlfn.POISSON.DIST(6,L283,FALSE)</f>
        <v>2.7964682023393751E-6</v>
      </c>
      <c r="BJ283" s="14">
        <f t="shared" ref="BJ283:BJ346" si="553">SUM(N283,Q283,T283,W283,X283,Y283,AD283,AE283,AF283,AG283,AM283,AN283,AO283,AP283,AQ283,AX283,AY283,AZ283,BA283,BB283,BC283)</f>
        <v>0.12789933808108134</v>
      </c>
      <c r="BK283" s="14">
        <f t="shared" ref="BK283:BK346" si="554">SUM(M283,P283,S283,V283,AC283,AL283,AY283)</f>
        <v>0.22737103313940582</v>
      </c>
      <c r="BL283" s="14">
        <f t="shared" ref="BL283:BL346" si="555">SUM(O283,R283,U283,AA283,AB283,AH283,AI283,AJ283,AK283,AR283,AS283,AT283,AU283,AV283,BD283,BE283,BF283,BG283,BH283,BI283)</f>
        <v>0.55980723668358578</v>
      </c>
      <c r="BM283" s="14">
        <f t="shared" ref="BM283:BM346" si="556">SUM(S283:BI283)</f>
        <v>0.4178634158741702</v>
      </c>
      <c r="BN283" s="14">
        <f t="shared" ref="BN283:BN346" si="557">SUM(M283:R283)</f>
        <v>0.58000167438185368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1.2301</v>
      </c>
      <c r="F284" s="10">
        <f>VLOOKUP(B284,home!$B$2:$E$405,3,FALSE)</f>
        <v>1.0839000000000001</v>
      </c>
      <c r="G284" s="10">
        <f>VLOOKUP(C284,away!$B$2:$E$405,4,FALSE)</f>
        <v>1.3007</v>
      </c>
      <c r="H284" s="10">
        <f>VLOOKUP(A284,away!$A$2:$E$405,3,FALSE)</f>
        <v>1.1415999999999999</v>
      </c>
      <c r="I284" s="10">
        <f>VLOOKUP(C284,away!$B$2:$E$405,3,FALSE)</f>
        <v>0.61319999999999997</v>
      </c>
      <c r="J284" s="10">
        <f>VLOOKUP(B284,home!$B$2:$E$405,4,FALSE)</f>
        <v>1.1679999999999999</v>
      </c>
      <c r="K284" s="12">
        <f t="shared" si="502"/>
        <v>1.7342303207730001</v>
      </c>
      <c r="L284" s="12">
        <f t="shared" si="503"/>
        <v>0.81763401215999987</v>
      </c>
      <c r="M284" s="13">
        <f t="shared" si="504"/>
        <v>7.7936231391154576E-2</v>
      </c>
      <c r="N284" s="13">
        <f t="shared" si="505"/>
        <v>0.13515937556532076</v>
      </c>
      <c r="O284" s="13">
        <f t="shared" si="506"/>
        <v>6.3723313564979858E-2</v>
      </c>
      <c r="P284" s="13">
        <f t="shared" si="507"/>
        <v>0.11051090252451348</v>
      </c>
      <c r="Q284" s="13">
        <f t="shared" si="508"/>
        <v>0.11719874362106233</v>
      </c>
      <c r="R284" s="13">
        <f t="shared" si="509"/>
        <v>2.6051174269132105E-2</v>
      </c>
      <c r="S284" s="13">
        <f t="shared" si="510"/>
        <v>3.9175167180872314E-2</v>
      </c>
      <c r="T284" s="13">
        <f t="shared" si="511"/>
        <v>9.5825678967000394E-2</v>
      </c>
      <c r="U284" s="13">
        <f t="shared" si="512"/>
        <v>4.5178736309270294E-2</v>
      </c>
      <c r="V284" s="13">
        <f t="shared" si="513"/>
        <v>6.1721159072824225E-3</v>
      </c>
      <c r="W284" s="13">
        <f t="shared" si="514"/>
        <v>6.7749871581382501E-2</v>
      </c>
      <c r="X284" s="13">
        <f t="shared" si="515"/>
        <v>5.5394599324410536E-2</v>
      </c>
      <c r="Y284" s="13">
        <f t="shared" si="516"/>
        <v>2.2646254248806699E-2</v>
      </c>
      <c r="Z284" s="13">
        <f t="shared" si="517"/>
        <v>7.1001087130499463E-3</v>
      </c>
      <c r="AA284" s="13">
        <f t="shared" si="518"/>
        <v>1.2313223810955782E-2</v>
      </c>
      <c r="AB284" s="13">
        <f t="shared" si="519"/>
        <v>1.0676983039711796E-2</v>
      </c>
      <c r="AC284" s="13">
        <f t="shared" si="520"/>
        <v>5.4699053895129442E-4</v>
      </c>
      <c r="AD284" s="13">
        <f t="shared" si="521"/>
        <v>2.9373470381227649E-2</v>
      </c>
      <c r="AE284" s="13">
        <f t="shared" si="522"/>
        <v>2.4016748438866083E-2</v>
      </c>
      <c r="AF284" s="13">
        <f t="shared" si="523"/>
        <v>9.8184551925537423E-3</v>
      </c>
      <c r="AG284" s="13">
        <f t="shared" si="524"/>
        <v>2.6759676374336341E-3</v>
      </c>
      <c r="AH284" s="13">
        <f t="shared" si="525"/>
        <v>1.4513225934558E-3</v>
      </c>
      <c r="AI284" s="13">
        <f t="shared" si="526"/>
        <v>2.5169276467939543E-3</v>
      </c>
      <c r="AJ284" s="13">
        <f t="shared" si="527"/>
        <v>2.1824661201309561E-3</v>
      </c>
      <c r="AK284" s="13">
        <f t="shared" si="528"/>
        <v>1.2616329731969711E-3</v>
      </c>
      <c r="AL284" s="13">
        <f t="shared" si="529"/>
        <v>3.1024552792907145E-5</v>
      </c>
      <c r="AM284" s="13">
        <f t="shared" si="530"/>
        <v>1.0188072592290522E-2</v>
      </c>
      <c r="AN284" s="13">
        <f t="shared" si="531"/>
        <v>8.3301146698118306E-3</v>
      </c>
      <c r="AO284" s="13">
        <f t="shared" si="532"/>
        <v>3.4054925396155588E-3</v>
      </c>
      <c r="AP284" s="13">
        <f t="shared" si="533"/>
        <v>9.2814884284893903E-4</v>
      </c>
      <c r="AQ284" s="13">
        <f t="shared" si="534"/>
        <v>1.8972151556505978E-4</v>
      </c>
      <c r="AR284" s="13">
        <f t="shared" si="535"/>
        <v>2.3733014300514449E-4</v>
      </c>
      <c r="AS284" s="13">
        <f t="shared" si="536"/>
        <v>4.1158513003291376E-4</v>
      </c>
      <c r="AT284" s="13">
        <f t="shared" si="537"/>
        <v>3.5689170604118854E-4</v>
      </c>
      <c r="AU284" s="13">
        <f t="shared" si="538"/>
        <v>2.0631080594967787E-4</v>
      </c>
      <c r="AV284" s="13">
        <f t="shared" si="539"/>
        <v>8.9447613795261551E-5</v>
      </c>
      <c r="AW284" s="13">
        <f t="shared" si="540"/>
        <v>1.221993099131693E-6</v>
      </c>
      <c r="AX284" s="13">
        <f t="shared" si="541"/>
        <v>2.9447440666311004E-3</v>
      </c>
      <c r="AY284" s="13">
        <f t="shared" si="542"/>
        <v>2.4077229059839408E-3</v>
      </c>
      <c r="AZ284" s="13">
        <f t="shared" si="543"/>
        <v>9.843180698945915E-4</v>
      </c>
      <c r="BA284" s="13">
        <f t="shared" si="544"/>
        <v>2.6827064424316742E-4</v>
      </c>
      <c r="BB284" s="13">
        <f t="shared" si="545"/>
        <v>5.4836800799322227E-5</v>
      </c>
      <c r="BC284" s="13">
        <f t="shared" si="546"/>
        <v>8.9672866903137066E-6</v>
      </c>
      <c r="BD284" s="13">
        <f t="shared" si="547"/>
        <v>3.2341532838633785E-5</v>
      </c>
      <c r="BE284" s="13">
        <f t="shared" si="548"/>
        <v>5.6087666869034386E-5</v>
      </c>
      <c r="BF284" s="13">
        <f t="shared" si="549"/>
        <v>4.8634466252847348E-5</v>
      </c>
      <c r="BG284" s="13">
        <f t="shared" si="550"/>
        <v>2.8114455336766365E-5</v>
      </c>
      <c r="BH284" s="13">
        <f t="shared" si="551"/>
        <v>1.2189235224259634E-5</v>
      </c>
      <c r="BI284" s="13">
        <f t="shared" si="552"/>
        <v>4.2277882625890644E-6</v>
      </c>
      <c r="BJ284" s="14">
        <f t="shared" si="553"/>
        <v>0.58956957489243855</v>
      </c>
      <c r="BK284" s="14">
        <f t="shared" si="554"/>
        <v>0.23678015500155092</v>
      </c>
      <c r="BL284" s="14">
        <f t="shared" si="555"/>
        <v>0.16683894087123582</v>
      </c>
      <c r="BM284" s="14">
        <f t="shared" si="556"/>
        <v>0.46730253762922769</v>
      </c>
      <c r="BN284" s="14">
        <f t="shared" si="557"/>
        <v>0.530579740936163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1.2301</v>
      </c>
      <c r="F285" s="10">
        <f>VLOOKUP(B285,home!$B$2:$E$405,3,FALSE)</f>
        <v>1.4633</v>
      </c>
      <c r="G285" s="10">
        <f>VLOOKUP(C285,away!$B$2:$E$405,4,FALSE)</f>
        <v>0.81289999999999996</v>
      </c>
      <c r="H285" s="10">
        <f>VLOOKUP(A285,away!$A$2:$E$405,3,FALSE)</f>
        <v>1.1415999999999999</v>
      </c>
      <c r="I285" s="10">
        <f>VLOOKUP(C285,away!$B$2:$E$405,3,FALSE)</f>
        <v>0.97330000000000005</v>
      </c>
      <c r="J285" s="10">
        <f>VLOOKUP(B285,home!$B$2:$E$405,4,FALSE)</f>
        <v>0.438</v>
      </c>
      <c r="K285" s="12">
        <f t="shared" si="502"/>
        <v>1.463224332757</v>
      </c>
      <c r="L285" s="12">
        <f t="shared" si="503"/>
        <v>0.48667024464000003</v>
      </c>
      <c r="M285" s="13">
        <f t="shared" si="504"/>
        <v>0.14228907128011911</v>
      </c>
      <c r="N285" s="13">
        <f t="shared" si="505"/>
        <v>0.20820083138246548</v>
      </c>
      <c r="O285" s="13">
        <f t="shared" si="506"/>
        <v>6.9247857129493981E-2</v>
      </c>
      <c r="P285" s="13">
        <f t="shared" si="507"/>
        <v>0.10132514954315588</v>
      </c>
      <c r="Q285" s="13">
        <f t="shared" si="508"/>
        <v>0.15232226128953039</v>
      </c>
      <c r="R285" s="13">
        <f t="shared" si="509"/>
        <v>1.6850435785003299E-2</v>
      </c>
      <c r="S285" s="13">
        <f t="shared" si="510"/>
        <v>1.8038605912556471E-2</v>
      </c>
      <c r="T285" s="13">
        <f t="shared" si="511"/>
        <v>7.4130712165893772E-2</v>
      </c>
      <c r="U285" s="13">
        <f t="shared" si="512"/>
        <v>2.4655967658176126E-2</v>
      </c>
      <c r="V285" s="13">
        <f t="shared" si="513"/>
        <v>1.4272701067826676E-3</v>
      </c>
      <c r="W285" s="13">
        <f t="shared" si="514"/>
        <v>7.4293879713136821E-2</v>
      </c>
      <c r="X285" s="13">
        <f t="shared" si="515"/>
        <v>3.6156620615247041E-2</v>
      </c>
      <c r="Y285" s="13">
        <f t="shared" si="516"/>
        <v>8.7981757000889713E-3</v>
      </c>
      <c r="Z285" s="13">
        <f t="shared" si="517"/>
        <v>2.7335352352593884E-3</v>
      </c>
      <c r="AA285" s="13">
        <f t="shared" si="518"/>
        <v>3.9997752706801672E-3</v>
      </c>
      <c r="AB285" s="13">
        <f t="shared" si="519"/>
        <v>2.9262842508094695E-3</v>
      </c>
      <c r="AC285" s="13">
        <f t="shared" si="520"/>
        <v>6.3523130987483401E-5</v>
      </c>
      <c r="AD285" s="13">
        <f t="shared" si="521"/>
        <v>2.7177153142795871E-2</v>
      </c>
      <c r="AE285" s="13">
        <f t="shared" si="522"/>
        <v>1.3226311768623215E-2</v>
      </c>
      <c r="AF285" s="13">
        <f t="shared" si="523"/>
        <v>3.2184261920603849E-3</v>
      </c>
      <c r="AG285" s="13">
        <f t="shared" si="524"/>
        <v>5.2210408741527046E-4</v>
      </c>
      <c r="AH285" s="13">
        <f t="shared" si="525"/>
        <v>3.3258256541893671E-4</v>
      </c>
      <c r="AI285" s="13">
        <f t="shared" si="526"/>
        <v>4.8664290237173492E-4</v>
      </c>
      <c r="AJ285" s="13">
        <f t="shared" si="527"/>
        <v>3.5603386805690594E-4</v>
      </c>
      <c r="AK285" s="13">
        <f t="shared" si="528"/>
        <v>1.7365247300881996E-4</v>
      </c>
      <c r="AL285" s="13">
        <f t="shared" si="529"/>
        <v>1.8094125399370868E-6</v>
      </c>
      <c r="AM285" s="13">
        <f t="shared" si="530"/>
        <v>7.9532543547204577E-3</v>
      </c>
      <c r="AN285" s="13">
        <f t="shared" si="531"/>
        <v>3.8706122424959515E-3</v>
      </c>
      <c r="AO285" s="13">
        <f t="shared" si="532"/>
        <v>9.4185590348104173E-4</v>
      </c>
      <c r="AP285" s="13">
        <f t="shared" si="533"/>
        <v>1.5279108098758228E-4</v>
      </c>
      <c r="AQ285" s="13">
        <f t="shared" si="534"/>
        <v>1.8589718190759181E-5</v>
      </c>
      <c r="AR285" s="13">
        <f t="shared" si="535"/>
        <v>3.2371607695086559E-5</v>
      </c>
      <c r="AS285" s="13">
        <f t="shared" si="536"/>
        <v>4.7366924069914399E-5</v>
      </c>
      <c r="AT285" s="13">
        <f t="shared" si="537"/>
        <v>3.4654217933475998E-5</v>
      </c>
      <c r="AU285" s="13">
        <f t="shared" si="538"/>
        <v>1.6902298304308689E-5</v>
      </c>
      <c r="AV285" s="13">
        <f t="shared" si="539"/>
        <v>6.1829635395954666E-6</v>
      </c>
      <c r="AW285" s="13">
        <f t="shared" si="540"/>
        <v>3.5791574493185195E-8</v>
      </c>
      <c r="AX285" s="13">
        <f t="shared" si="541"/>
        <v>1.9395658827387589E-3</v>
      </c>
      <c r="AY285" s="13">
        <f t="shared" si="542"/>
        <v>9.4392900264786959E-4</v>
      </c>
      <c r="AZ285" s="13">
        <f t="shared" si="543"/>
        <v>2.2969107932071492E-4</v>
      </c>
      <c r="BA285" s="13">
        <f t="shared" si="544"/>
        <v>3.7261271254879325E-5</v>
      </c>
      <c r="BB285" s="13">
        <f t="shared" si="545"/>
        <v>4.5334879993023807E-6</v>
      </c>
      <c r="BC285" s="13">
        <f t="shared" si="546"/>
        <v>4.4126274273859898E-7</v>
      </c>
      <c r="BD285" s="13">
        <f t="shared" si="547"/>
        <v>2.6257163727263115E-6</v>
      </c>
      <c r="BE285" s="13">
        <f t="shared" si="548"/>
        <v>3.8420120874915876E-6</v>
      </c>
      <c r="BF285" s="13">
        <f t="shared" si="549"/>
        <v>2.8108627865821039E-6</v>
      </c>
      <c r="BG285" s="13">
        <f t="shared" si="550"/>
        <v>1.3709742751226934E-6</v>
      </c>
      <c r="BH285" s="13">
        <f t="shared" si="551"/>
        <v>5.0151072973585388E-7</v>
      </c>
      <c r="BI285" s="13">
        <f t="shared" si="552"/>
        <v>1.4676454057764415E-7</v>
      </c>
      <c r="BJ285" s="14">
        <f t="shared" si="553"/>
        <v>0.61413900134383748</v>
      </c>
      <c r="BK285" s="14">
        <f t="shared" si="554"/>
        <v>0.26408935838878944</v>
      </c>
      <c r="BL285" s="14">
        <f t="shared" si="555"/>
        <v>0.11917800775535405</v>
      </c>
      <c r="BM285" s="14">
        <f t="shared" si="556"/>
        <v>0.30896040310239847</v>
      </c>
      <c r="BN285" s="14">
        <f t="shared" si="557"/>
        <v>0.69023560640976822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1.3511</v>
      </c>
      <c r="F286" s="10">
        <f>VLOOKUP(B286,home!$B$2:$E$405,3,FALSE)</f>
        <v>0.80179999999999996</v>
      </c>
      <c r="G286" s="10">
        <f>VLOOKUP(C286,away!$B$2:$E$405,4,FALSE)</f>
        <v>1.1631</v>
      </c>
      <c r="H286" s="10">
        <f>VLOOKUP(A286,away!$A$2:$E$405,3,FALSE)</f>
        <v>1.1908000000000001</v>
      </c>
      <c r="I286" s="10">
        <f>VLOOKUP(C286,away!$B$2:$E$405,3,FALSE)</f>
        <v>1.2597</v>
      </c>
      <c r="J286" s="10">
        <f>VLOOKUP(B286,home!$B$2:$E$405,4,FALSE)</f>
        <v>1.2597</v>
      </c>
      <c r="K286" s="12">
        <f t="shared" si="502"/>
        <v>1.2600001639380001</v>
      </c>
      <c r="L286" s="12">
        <f t="shared" si="503"/>
        <v>1.8896139423720002</v>
      </c>
      <c r="M286" s="13">
        <f t="shared" si="504"/>
        <v>4.2868666423451218E-2</v>
      </c>
      <c r="N286" s="13">
        <f t="shared" si="505"/>
        <v>5.4014526721351971E-2</v>
      </c>
      <c r="O286" s="13">
        <f t="shared" si="506"/>
        <v>8.1005229764647843E-2</v>
      </c>
      <c r="P286" s="13">
        <f t="shared" si="507"/>
        <v>0.10206660278329165</v>
      </c>
      <c r="Q286" s="13">
        <f t="shared" si="508"/>
        <v>3.4029156261968493E-2</v>
      </c>
      <c r="R286" s="13">
        <f t="shared" si="509"/>
        <v>7.6534305784162981E-2</v>
      </c>
      <c r="S286" s="13">
        <f t="shared" si="510"/>
        <v>6.0752947740539708E-2</v>
      </c>
      <c r="T286" s="13">
        <f t="shared" si="511"/>
        <v>6.4301968119771125E-2</v>
      </c>
      <c r="U286" s="13">
        <f t="shared" si="512"/>
        <v>9.6433237834926369E-2</v>
      </c>
      <c r="V286" s="13">
        <f t="shared" si="513"/>
        <v>1.6071948483814279E-2</v>
      </c>
      <c r="W286" s="13">
        <f t="shared" si="514"/>
        <v>1.4292247489584041E-2</v>
      </c>
      <c r="X286" s="13">
        <f t="shared" si="515"/>
        <v>2.7006830124149225E-2</v>
      </c>
      <c r="Y286" s="13">
        <f t="shared" si="516"/>
        <v>2.5516241370932263E-2</v>
      </c>
      <c r="Z286" s="13">
        <f t="shared" si="517"/>
        <v>4.8206763759838789E-2</v>
      </c>
      <c r="AA286" s="13">
        <f t="shared" si="518"/>
        <v>6.0740530240317316E-2</v>
      </c>
      <c r="AB286" s="13">
        <f t="shared" si="519"/>
        <v>3.8266539030240444E-2</v>
      </c>
      <c r="AC286" s="13">
        <f t="shared" si="520"/>
        <v>2.3916203236404162E-3</v>
      </c>
      <c r="AD286" s="13">
        <f t="shared" si="521"/>
        <v>4.5020585449795907E-3</v>
      </c>
      <c r="AE286" s="13">
        <f t="shared" si="522"/>
        <v>8.5071525959684365E-3</v>
      </c>
      <c r="AF286" s="13">
        <f t="shared" si="523"/>
        <v>8.0376170776140579E-3</v>
      </c>
      <c r="AG286" s="13">
        <f t="shared" si="524"/>
        <v>5.0626644311022716E-3</v>
      </c>
      <c r="AH286" s="13">
        <f t="shared" si="525"/>
        <v>2.2773043229306164E-2</v>
      </c>
      <c r="AI286" s="13">
        <f t="shared" si="526"/>
        <v>2.8694038202292927E-2</v>
      </c>
      <c r="AJ286" s="13">
        <f t="shared" si="527"/>
        <v>1.8077246419466168E-2</v>
      </c>
      <c r="AK286" s="13">
        <f t="shared" si="528"/>
        <v>7.5924444840249992E-3</v>
      </c>
      <c r="AL286" s="13">
        <f t="shared" si="529"/>
        <v>2.2776968069892348E-4</v>
      </c>
      <c r="AM286" s="13">
        <f t="shared" si="530"/>
        <v>1.1345189009465519E-3</v>
      </c>
      <c r="AN286" s="13">
        <f t="shared" si="531"/>
        <v>2.1438027331131624E-3</v>
      </c>
      <c r="AO286" s="13">
        <f t="shared" si="532"/>
        <v>2.0254797670929167E-3</v>
      </c>
      <c r="AP286" s="13">
        <f t="shared" si="533"/>
        <v>1.275791602630389E-3</v>
      </c>
      <c r="AQ286" s="13">
        <f t="shared" si="534"/>
        <v>6.0268839997287544E-4</v>
      </c>
      <c r="AR286" s="13">
        <f t="shared" si="535"/>
        <v>8.6064519992674355E-3</v>
      </c>
      <c r="AS286" s="13">
        <f t="shared" si="536"/>
        <v>1.0844130930001498E-2</v>
      </c>
      <c r="AT286" s="13">
        <f t="shared" si="537"/>
        <v>6.8318033747835141E-3</v>
      </c>
      <c r="AU286" s="13">
        <f t="shared" si="538"/>
        <v>2.8693577907398034E-3</v>
      </c>
      <c r="AV286" s="13">
        <f t="shared" si="539"/>
        <v>9.0384782168223261E-4</v>
      </c>
      <c r="AW286" s="13">
        <f t="shared" si="540"/>
        <v>1.50638887103958E-5</v>
      </c>
      <c r="AX286" s="13">
        <f t="shared" si="541"/>
        <v>2.3824900019723581E-4</v>
      </c>
      <c r="AY286" s="13">
        <f t="shared" si="542"/>
        <v>4.5019863252888622E-4</v>
      </c>
      <c r="AZ286" s="13">
        <f t="shared" si="543"/>
        <v>4.2535080643169617E-4</v>
      </c>
      <c r="BA286" s="13">
        <f t="shared" si="544"/>
        <v>2.6791627141083563E-4</v>
      </c>
      <c r="BB286" s="13">
        <f t="shared" si="545"/>
        <v>1.2656458046155899E-4</v>
      </c>
      <c r="BC286" s="13">
        <f t="shared" si="546"/>
        <v>4.7831639170124912E-5</v>
      </c>
      <c r="BD286" s="13">
        <f t="shared" si="547"/>
        <v>2.7104786153618558E-3</v>
      </c>
      <c r="BE286" s="13">
        <f t="shared" si="548"/>
        <v>3.4152034997063816E-3</v>
      </c>
      <c r="BF286" s="13">
        <f t="shared" si="549"/>
        <v>2.1515784847558369E-3</v>
      </c>
      <c r="BG286" s="13">
        <f t="shared" si="550"/>
        <v>9.036630811726094E-4</v>
      </c>
      <c r="BH286" s="13">
        <f t="shared" si="551"/>
        <v>2.8465390760555159E-4</v>
      </c>
      <c r="BI286" s="13">
        <f t="shared" si="552"/>
        <v>7.1732794049717469E-5</v>
      </c>
      <c r="BJ286" s="14">
        <f t="shared" si="553"/>
        <v>0.25400885507137766</v>
      </c>
      <c r="BK286" s="14">
        <f t="shared" si="554"/>
        <v>0.22482975406796507</v>
      </c>
      <c r="BL286" s="14">
        <f t="shared" si="555"/>
        <v>0.46970951728851174</v>
      </c>
      <c r="BM286" s="14">
        <f t="shared" si="556"/>
        <v>0.60580126770500065</v>
      </c>
      <c r="BN286" s="14">
        <f t="shared" si="557"/>
        <v>0.39051848773887415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1.3511</v>
      </c>
      <c r="F287" s="10">
        <f>VLOOKUP(B287,home!$B$2:$E$405,3,FALSE)</f>
        <v>1.2524999999999999</v>
      </c>
      <c r="G287" s="10">
        <f>VLOOKUP(C287,away!$B$2:$E$405,4,FALSE)</f>
        <v>1.4802999999999999</v>
      </c>
      <c r="H287" s="10">
        <f>VLOOKUP(A287,away!$A$2:$E$405,3,FALSE)</f>
        <v>1.1908000000000001</v>
      </c>
      <c r="I287" s="10">
        <f>VLOOKUP(C287,away!$B$2:$E$405,3,FALSE)</f>
        <v>0.71060000000000001</v>
      </c>
      <c r="J287" s="10">
        <f>VLOOKUP(B287,home!$B$2:$E$405,4,FALSE)</f>
        <v>0.64600000000000002</v>
      </c>
      <c r="K287" s="12">
        <f t="shared" si="502"/>
        <v>2.5050417458249998</v>
      </c>
      <c r="L287" s="12">
        <f t="shared" si="503"/>
        <v>0.54663388208000008</v>
      </c>
      <c r="M287" s="13">
        <f t="shared" si="504"/>
        <v>4.727963490427068E-2</v>
      </c>
      <c r="N287" s="13">
        <f t="shared" si="505"/>
        <v>0.11843745916256282</v>
      </c>
      <c r="O287" s="13">
        <f t="shared" si="506"/>
        <v>2.5844650371046555E-2</v>
      </c>
      <c r="P287" s="13">
        <f t="shared" si="507"/>
        <v>6.4741928085723197E-2</v>
      </c>
      <c r="Q287" s="13">
        <f t="shared" si="508"/>
        <v>0.14834538973583175</v>
      </c>
      <c r="R287" s="13">
        <f t="shared" si="509"/>
        <v>7.0637807816627462E-3</v>
      </c>
      <c r="S287" s="13">
        <f t="shared" si="510"/>
        <v>2.2163439188689366E-2</v>
      </c>
      <c r="T287" s="13">
        <f t="shared" si="511"/>
        <v>8.1090616279968317E-2</v>
      </c>
      <c r="U287" s="13">
        <f t="shared" si="512"/>
        <v>1.7695065741421528E-2</v>
      </c>
      <c r="V287" s="13">
        <f t="shared" si="513"/>
        <v>3.3721443562839694E-3</v>
      </c>
      <c r="W287" s="13">
        <f t="shared" si="514"/>
        <v>0.12387046469631267</v>
      </c>
      <c r="X287" s="13">
        <f t="shared" si="515"/>
        <v>6.771179299199899E-2</v>
      </c>
      <c r="Y287" s="13">
        <f t="shared" si="516"/>
        <v>1.8506780132906877E-2</v>
      </c>
      <c r="Z287" s="13">
        <f t="shared" si="517"/>
        <v>1.2871006369474683E-3</v>
      </c>
      <c r="AA287" s="13">
        <f t="shared" si="518"/>
        <v>3.2242408266313556E-3</v>
      </c>
      <c r="AB287" s="13">
        <f t="shared" si="519"/>
        <v>4.0384289346524259E-3</v>
      </c>
      <c r="AC287" s="13">
        <f t="shared" si="520"/>
        <v>2.8860090588058568E-4</v>
      </c>
      <c r="AD287" s="13">
        <f t="shared" si="521"/>
        <v>7.7575171284751276E-2</v>
      </c>
      <c r="AE287" s="13">
        <f t="shared" si="522"/>
        <v>4.2405217032404539E-2</v>
      </c>
      <c r="AF287" s="13">
        <f t="shared" si="523"/>
        <v>1.1590064203434116E-2</v>
      </c>
      <c r="AG287" s="13">
        <f t="shared" si="524"/>
        <v>2.1118405963598788E-3</v>
      </c>
      <c r="AH287" s="13">
        <f t="shared" si="525"/>
        <v>1.7589320445055882E-4</v>
      </c>
      <c r="AI287" s="13">
        <f t="shared" si="526"/>
        <v>4.4061981995558152E-4</v>
      </c>
      <c r="AJ287" s="13">
        <f t="shared" si="527"/>
        <v>5.5188552151331355E-4</v>
      </c>
      <c r="AK287" s="13">
        <f t="shared" si="528"/>
        <v>4.6083209010241717E-4</v>
      </c>
      <c r="AL287" s="13">
        <f t="shared" si="529"/>
        <v>1.580771859328187E-5</v>
      </c>
      <c r="AM287" s="13">
        <f t="shared" si="530"/>
        <v>3.886580850156534E-2</v>
      </c>
      <c r="AN287" s="13">
        <f t="shared" si="531"/>
        <v>2.1245367781388531E-2</v>
      </c>
      <c r="AO287" s="13">
        <f t="shared" si="532"/>
        <v>5.8067189332788862E-3</v>
      </c>
      <c r="AP287" s="13">
        <f t="shared" si="533"/>
        <v>1.0580497708818917E-3</v>
      </c>
      <c r="AQ287" s="13">
        <f t="shared" si="534"/>
        <v>1.4459146342275575E-4</v>
      </c>
      <c r="AR287" s="13">
        <f t="shared" si="535"/>
        <v>1.9229837036060034E-5</v>
      </c>
      <c r="AS287" s="13">
        <f t="shared" si="536"/>
        <v>4.8171544540742071E-5</v>
      </c>
      <c r="AT287" s="13">
        <f t="shared" si="537"/>
        <v>6.0335865017713624E-5</v>
      </c>
      <c r="AU287" s="13">
        <f t="shared" si="538"/>
        <v>5.0381286879944961E-5</v>
      </c>
      <c r="AV287" s="13">
        <f t="shared" si="539"/>
        <v>3.1551806710661871E-5</v>
      </c>
      <c r="AW287" s="13">
        <f t="shared" si="540"/>
        <v>6.0128200982526349E-7</v>
      </c>
      <c r="AX287" s="13">
        <f t="shared" si="541"/>
        <v>1.6226745463610231E-2</v>
      </c>
      <c r="AY287" s="13">
        <f t="shared" si="542"/>
        <v>8.8700888662972925E-3</v>
      </c>
      <c r="AZ287" s="13">
        <f t="shared" si="543"/>
        <v>2.4243455556893379E-3</v>
      </c>
      <c r="BA287" s="13">
        <f t="shared" si="544"/>
        <v>4.4174314086995267E-4</v>
      </c>
      <c r="BB287" s="13">
        <f t="shared" si="545"/>
        <v>6.0367941993988631E-5</v>
      </c>
      <c r="BC287" s="13">
        <f t="shared" si="546"/>
        <v>6.5998324970708564E-6</v>
      </c>
      <c r="BD287" s="13">
        <f t="shared" si="547"/>
        <v>1.7519467451312088E-6</v>
      </c>
      <c r="BE287" s="13">
        <f t="shared" si="548"/>
        <v>4.3886997330159096E-6</v>
      </c>
      <c r="BF287" s="13">
        <f t="shared" si="549"/>
        <v>5.4969380205479423E-6</v>
      </c>
      <c r="BG287" s="13">
        <f t="shared" si="550"/>
        <v>4.5900197385617458E-6</v>
      </c>
      <c r="BH287" s="13">
        <f t="shared" si="551"/>
        <v>2.8745477648144813E-6</v>
      </c>
      <c r="BI287" s="13">
        <f t="shared" si="552"/>
        <v>1.4401724302456437E-6</v>
      </c>
      <c r="BJ287" s="14">
        <f t="shared" si="553"/>
        <v>0.78679522336802632</v>
      </c>
      <c r="BK287" s="14">
        <f t="shared" si="554"/>
        <v>0.14673164402573838</v>
      </c>
      <c r="BL287" s="14">
        <f t="shared" si="555"/>
        <v>5.9725609956053922E-2</v>
      </c>
      <c r="BM287" s="14">
        <f t="shared" si="556"/>
        <v>0.57395724736138098</v>
      </c>
      <c r="BN287" s="14">
        <f t="shared" si="557"/>
        <v>0.41171284304109773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1.875</v>
      </c>
      <c r="F291" s="10">
        <f>VLOOKUP(B291,home!$B$2:$E$405,3,FALSE)</f>
        <v>0.65190000000000003</v>
      </c>
      <c r="G291" s="10">
        <f>VLOOKUP(C291,away!$B$2:$E$405,4,FALSE)</f>
        <v>0.90669999999999995</v>
      </c>
      <c r="H291" s="10">
        <f>VLOOKUP(A291,away!$A$2:$E$405,3,FALSE)</f>
        <v>1.2222</v>
      </c>
      <c r="I291" s="10">
        <f>VLOOKUP(C291,away!$B$2:$E$405,3,FALSE)</f>
        <v>0.98180000000000001</v>
      </c>
      <c r="J291" s="10">
        <f>VLOOKUP(B291,home!$B$2:$E$405,4,FALSE)</f>
        <v>1.1818</v>
      </c>
      <c r="K291" s="12">
        <f t="shared" si="502"/>
        <v>1.1082707437500001</v>
      </c>
      <c r="L291" s="12">
        <f t="shared" si="503"/>
        <v>1.4181079535279999</v>
      </c>
      <c r="M291" s="13">
        <f t="shared" si="504"/>
        <v>7.9948012661512996E-2</v>
      </c>
      <c r="N291" s="13">
        <f t="shared" si="505"/>
        <v>8.8604043453709425E-2</v>
      </c>
      <c r="O291" s="13">
        <f t="shared" si="506"/>
        <v>0.11337491262404882</v>
      </c>
      <c r="P291" s="13">
        <f t="shared" si="507"/>
        <v>0.12565009873644586</v>
      </c>
      <c r="Q291" s="13">
        <f t="shared" si="508"/>
        <v>4.9098634568849962E-2</v>
      </c>
      <c r="R291" s="13">
        <f t="shared" si="509"/>
        <v>8.0388932661352858E-2</v>
      </c>
      <c r="S291" s="13">
        <f t="shared" si="510"/>
        <v>4.9369417659330166E-2</v>
      </c>
      <c r="T291" s="13">
        <f t="shared" si="511"/>
        <v>6.9627164189450932E-2</v>
      </c>
      <c r="U291" s="13">
        <f t="shared" si="512"/>
        <v>8.9092702189866202E-2</v>
      </c>
      <c r="V291" s="13">
        <f t="shared" si="513"/>
        <v>8.6212582915452043E-3</v>
      </c>
      <c r="W291" s="13">
        <f t="shared" si="514"/>
        <v>1.8138193416909604E-2</v>
      </c>
      <c r="X291" s="13">
        <f t="shared" si="515"/>
        <v>2.572191634714872E-2</v>
      </c>
      <c r="Y291" s="13">
        <f t="shared" si="516"/>
        <v>1.8238227075936742E-2</v>
      </c>
      <c r="Z291" s="13">
        <f t="shared" si="517"/>
        <v>3.800006159423043E-2</v>
      </c>
      <c r="AA291" s="13">
        <f t="shared" si="518"/>
        <v>4.2114356525583568E-2</v>
      </c>
      <c r="AB291" s="13">
        <f t="shared" si="519"/>
        <v>2.3337054614580601E-2</v>
      </c>
      <c r="AC291" s="13">
        <f t="shared" si="520"/>
        <v>8.4684872042365029E-4</v>
      </c>
      <c r="AD291" s="13">
        <f t="shared" si="521"/>
        <v>5.0255072771099394E-3</v>
      </c>
      <c r="AE291" s="13">
        <f t="shared" si="522"/>
        <v>7.1267118401824462E-3</v>
      </c>
      <c r="AF291" s="13">
        <f t="shared" si="523"/>
        <v>5.0532233715324488E-3</v>
      </c>
      <c r="AG291" s="13">
        <f t="shared" si="524"/>
        <v>2.388672084707914E-3</v>
      </c>
      <c r="AH291" s="13">
        <f t="shared" si="525"/>
        <v>1.3472047395333017E-2</v>
      </c>
      <c r="AI291" s="13">
        <f t="shared" si="526"/>
        <v>1.4930675986660973E-2</v>
      </c>
      <c r="AJ291" s="13">
        <f t="shared" si="527"/>
        <v>8.2736156902135163E-3</v>
      </c>
      <c r="AK291" s="13">
        <f t="shared" si="528"/>
        <v>3.0564687381648679E-3</v>
      </c>
      <c r="AL291" s="13">
        <f t="shared" si="529"/>
        <v>5.3237908882900181E-5</v>
      </c>
      <c r="AM291" s="13">
        <f t="shared" si="530"/>
        <v>1.1139245375447336E-3</v>
      </c>
      <c r="AN291" s="13">
        <f t="shared" si="531"/>
        <v>1.5796652463221858E-3</v>
      </c>
      <c r="AO291" s="13">
        <f t="shared" si="532"/>
        <v>1.1200679248606297E-3</v>
      </c>
      <c r="AP291" s="13">
        <f t="shared" si="533"/>
        <v>5.2945907757882046E-4</v>
      </c>
      <c r="AQ291" s="13">
        <f t="shared" si="534"/>
        <v>1.8770753224553089E-4</v>
      </c>
      <c r="AR291" s="13">
        <f t="shared" si="535"/>
        <v>3.8209635123255853E-3</v>
      </c>
      <c r="AS291" s="13">
        <f t="shared" si="536"/>
        <v>4.2346620736466887E-3</v>
      </c>
      <c r="AT291" s="13">
        <f t="shared" si="537"/>
        <v>2.3465760429451678E-3</v>
      </c>
      <c r="AU291" s="13">
        <f t="shared" si="538"/>
        <v>8.6688052546025787E-4</v>
      </c>
      <c r="AV291" s="13">
        <f t="shared" si="539"/>
        <v>2.4018458117355761E-4</v>
      </c>
      <c r="AW291" s="13">
        <f t="shared" si="540"/>
        <v>2.3242008167301688E-6</v>
      </c>
      <c r="AX291" s="13">
        <f t="shared" si="541"/>
        <v>2.0575499595101293E-4</v>
      </c>
      <c r="AY291" s="13">
        <f t="shared" si="542"/>
        <v>2.9178279623625285E-4</v>
      </c>
      <c r="AZ291" s="13">
        <f t="shared" si="543"/>
        <v>2.0688975202263501E-4</v>
      </c>
      <c r="BA291" s="13">
        <f t="shared" si="544"/>
        <v>9.7797334282244774E-5</v>
      </c>
      <c r="BB291" s="13">
        <f t="shared" si="545"/>
        <v>3.467179439487196E-5</v>
      </c>
      <c r="BC291" s="13">
        <f t="shared" si="546"/>
        <v>9.8336694788910922E-6</v>
      </c>
      <c r="BD291" s="13">
        <f t="shared" si="547"/>
        <v>9.0308979116153325E-4</v>
      </c>
      <c r="BE291" s="13">
        <f t="shared" si="548"/>
        <v>1.0008679945236246E-3</v>
      </c>
      <c r="BF291" s="13">
        <f t="shared" si="549"/>
        <v>5.5461635834313453E-4</v>
      </c>
      <c r="BG291" s="13">
        <f t="shared" si="550"/>
        <v>2.0488836131895411E-4</v>
      </c>
      <c r="BH291" s="13">
        <f t="shared" si="551"/>
        <v>5.6767944146168982E-5</v>
      </c>
      <c r="BI291" s="13">
        <f t="shared" si="552"/>
        <v>1.2582850336006629E-5</v>
      </c>
      <c r="BJ291" s="14">
        <f t="shared" si="553"/>
        <v>0.29439984828645593</v>
      </c>
      <c r="BK291" s="14">
        <f t="shared" si="554"/>
        <v>0.26478065677437707</v>
      </c>
      <c r="BL291" s="14">
        <f t="shared" si="555"/>
        <v>0.40228284646118512</v>
      </c>
      <c r="BM291" s="14">
        <f t="shared" si="556"/>
        <v>0.46210931981490905</v>
      </c>
      <c r="BN291" s="14">
        <f t="shared" si="557"/>
        <v>0.53706463470591992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1.875</v>
      </c>
      <c r="F292" s="10">
        <f>VLOOKUP(B292,home!$B$2:$E$405,3,FALSE)</f>
        <v>1.837</v>
      </c>
      <c r="G292" s="10">
        <f>VLOOKUP(C292,away!$B$2:$E$405,4,FALSE)</f>
        <v>1.0667</v>
      </c>
      <c r="H292" s="10">
        <f>VLOOKUP(A292,away!$A$2:$E$405,3,FALSE)</f>
        <v>1.2222</v>
      </c>
      <c r="I292" s="10">
        <f>VLOOKUP(C292,away!$B$2:$E$405,3,FALSE)</f>
        <v>1</v>
      </c>
      <c r="J292" s="10">
        <f>VLOOKUP(B292,home!$B$2:$E$405,4,FALSE)</f>
        <v>0.81820000000000004</v>
      </c>
      <c r="K292" s="12">
        <f t="shared" si="502"/>
        <v>3.6741148125</v>
      </c>
      <c r="L292" s="12">
        <f t="shared" si="503"/>
        <v>1.0000040400000001</v>
      </c>
      <c r="M292" s="13">
        <f t="shared" si="504"/>
        <v>9.3337459222195725E-3</v>
      </c>
      <c r="N292" s="13">
        <f t="shared" si="505"/>
        <v>3.4293254148938399E-2</v>
      </c>
      <c r="O292" s="13">
        <f t="shared" si="506"/>
        <v>9.3337836305530993E-3</v>
      </c>
      <c r="P292" s="13">
        <f t="shared" si="507"/>
        <v>3.4293392693685157E-2</v>
      </c>
      <c r="Q292" s="13">
        <f t="shared" si="508"/>
        <v>6.2998676518720848E-2</v>
      </c>
      <c r="R292" s="13">
        <f t="shared" si="509"/>
        <v>4.6669106695194831E-3</v>
      </c>
      <c r="S292" s="13">
        <f t="shared" si="510"/>
        <v>3.1499592774527678E-2</v>
      </c>
      <c r="T292" s="13">
        <f t="shared" si="511"/>
        <v>6.2998931033373978E-2</v>
      </c>
      <c r="U292" s="13">
        <f t="shared" si="512"/>
        <v>1.7146765619495821E-2</v>
      </c>
      <c r="V292" s="13">
        <f t="shared" si="513"/>
        <v>1.2859287551379616E-2</v>
      </c>
      <c r="W292" s="13">
        <f t="shared" si="514"/>
        <v>7.7154790188442721E-2</v>
      </c>
      <c r="X292" s="13">
        <f t="shared" si="515"/>
        <v>7.7155101893795083E-2</v>
      </c>
      <c r="Y292" s="13">
        <f t="shared" si="516"/>
        <v>3.8577706800203365E-2</v>
      </c>
      <c r="Z292" s="13">
        <f t="shared" si="517"/>
        <v>1.555643174612863E-3</v>
      </c>
      <c r="AA292" s="13">
        <f t="shared" si="518"/>
        <v>5.715611630809643E-3</v>
      </c>
      <c r="AB292" s="13">
        <f t="shared" si="519"/>
        <v>1.0499906677627497E-2</v>
      </c>
      <c r="AC292" s="13">
        <f t="shared" si="520"/>
        <v>2.9529181091610089E-3</v>
      </c>
      <c r="AD292" s="13">
        <f t="shared" si="521"/>
        <v>7.0868889371671767E-2</v>
      </c>
      <c r="AE292" s="13">
        <f t="shared" si="522"/>
        <v>7.0869175681984836E-2</v>
      </c>
      <c r="AF292" s="13">
        <f t="shared" si="523"/>
        <v>3.5434730996727296E-2</v>
      </c>
      <c r="AG292" s="13">
        <f t="shared" si="524"/>
        <v>1.1811624717680177E-2</v>
      </c>
      <c r="AH292" s="13">
        <f t="shared" si="525"/>
        <v>3.889123648528221E-4</v>
      </c>
      <c r="AI292" s="13">
        <f t="shared" si="526"/>
        <v>1.4289086804701577E-3</v>
      </c>
      <c r="AJ292" s="13">
        <f t="shared" si="527"/>
        <v>2.6249872743126187E-3</v>
      </c>
      <c r="AK292" s="13">
        <f t="shared" si="528"/>
        <v>3.2148348757253305E-3</v>
      </c>
      <c r="AL292" s="13">
        <f t="shared" si="529"/>
        <v>4.3397615985532091E-4</v>
      </c>
      <c r="AM292" s="13">
        <f t="shared" si="530"/>
        <v>5.2076087237176612E-2</v>
      </c>
      <c r="AN292" s="13">
        <f t="shared" si="531"/>
        <v>5.207629762456905E-2</v>
      </c>
      <c r="AO292" s="13">
        <f t="shared" si="532"/>
        <v>2.6038254006405727E-2</v>
      </c>
      <c r="AP292" s="13">
        <f t="shared" si="533"/>
        <v>8.6794530669839724E-3</v>
      </c>
      <c r="AQ292" s="13">
        <f t="shared" si="534"/>
        <v>2.1698720329935907E-3</v>
      </c>
      <c r="AR292" s="13">
        <f t="shared" si="535"/>
        <v>7.7782787211755236E-5</v>
      </c>
      <c r="AS292" s="13">
        <f t="shared" si="536"/>
        <v>2.8578289065224547E-4</v>
      </c>
      <c r="AT292" s="13">
        <f t="shared" si="537"/>
        <v>5.2499957585224149E-4</v>
      </c>
      <c r="AU292" s="13">
        <f t="shared" si="538"/>
        <v>6.4296957273164593E-4</v>
      </c>
      <c r="AV292" s="13">
        <f t="shared" si="539"/>
        <v>5.9058600779003417E-4</v>
      </c>
      <c r="AW292" s="13">
        <f t="shared" si="540"/>
        <v>4.4291241080232803E-5</v>
      </c>
      <c r="AX292" s="13">
        <f t="shared" si="541"/>
        <v>3.1888920582525473E-2</v>
      </c>
      <c r="AY292" s="13">
        <f t="shared" si="542"/>
        <v>3.1889049413764629E-2</v>
      </c>
      <c r="AZ292" s="13">
        <f t="shared" si="543"/>
        <v>1.5944589122762129E-2</v>
      </c>
      <c r="BA292" s="13">
        <f t="shared" si="544"/>
        <v>5.3148845129673966E-3</v>
      </c>
      <c r="BB292" s="13">
        <f t="shared" si="545"/>
        <v>1.328726496275207E-3</v>
      </c>
      <c r="BC292" s="13">
        <f t="shared" si="546"/>
        <v>2.6574637286605051E-4</v>
      </c>
      <c r="BD292" s="13">
        <f t="shared" si="547"/>
        <v>1.296385024236926E-5</v>
      </c>
      <c r="BE292" s="13">
        <f t="shared" si="548"/>
        <v>4.7630674202520604E-5</v>
      </c>
      <c r="BF292" s="13">
        <f t="shared" si="549"/>
        <v>8.750028280842132E-5</v>
      </c>
      <c r="BG292" s="13">
        <f t="shared" si="550"/>
        <v>1.0716202838811994E-4</v>
      </c>
      <c r="BH292" s="13">
        <f t="shared" si="551"/>
        <v>9.8431398959584248E-5</v>
      </c>
      <c r="BI292" s="13">
        <f t="shared" si="552"/>
        <v>7.2329652186501112E-5</v>
      </c>
      <c r="BJ292" s="14">
        <f t="shared" si="553"/>
        <v>0.76983476182082811</v>
      </c>
      <c r="BK292" s="14">
        <f t="shared" si="554"/>
        <v>0.12326196262459299</v>
      </c>
      <c r="BL292" s="14">
        <f t="shared" si="555"/>
        <v>5.7568760144391905E-2</v>
      </c>
      <c r="BM292" s="14">
        <f t="shared" si="556"/>
        <v>0.76545660600810506</v>
      </c>
      <c r="BN292" s="14">
        <f t="shared" si="557"/>
        <v>0.15491976358363657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1.875</v>
      </c>
      <c r="F293" s="10">
        <f>VLOOKUP(B293,home!$B$2:$E$405,3,FALSE)</f>
        <v>0.74670000000000003</v>
      </c>
      <c r="G293" s="10">
        <f>VLOOKUP(C293,away!$B$2:$E$405,4,FALSE)</f>
        <v>0.71109999999999995</v>
      </c>
      <c r="H293" s="10">
        <f>VLOOKUP(A293,away!$A$2:$E$405,3,FALSE)</f>
        <v>1.2222</v>
      </c>
      <c r="I293" s="10">
        <f>VLOOKUP(C293,away!$B$2:$E$405,3,FALSE)</f>
        <v>1.3636999999999999</v>
      </c>
      <c r="J293" s="10">
        <f>VLOOKUP(B293,home!$B$2:$E$405,4,FALSE)</f>
        <v>0.9</v>
      </c>
      <c r="K293" s="12">
        <f t="shared" si="502"/>
        <v>0.99558444374999988</v>
      </c>
      <c r="L293" s="12">
        <f t="shared" si="503"/>
        <v>1.500042726</v>
      </c>
      <c r="M293" s="13">
        <f t="shared" si="504"/>
        <v>8.2444728334213693E-2</v>
      </c>
      <c r="N293" s="13">
        <f t="shared" si="505"/>
        <v>8.2080688998737994E-2</v>
      </c>
      <c r="O293" s="13">
        <f t="shared" si="506"/>
        <v>0.12367061503478333</v>
      </c>
      <c r="P293" s="13">
        <f t="shared" si="507"/>
        <v>0.12312454047762514</v>
      </c>
      <c r="Q293" s="13">
        <f t="shared" si="508"/>
        <v>4.0859128549712645E-2</v>
      </c>
      <c r="R293" s="13">
        <f t="shared" si="509"/>
        <v>9.2755603251436503E-2</v>
      </c>
      <c r="S293" s="13">
        <f t="shared" si="510"/>
        <v>4.5969138276410748E-2</v>
      </c>
      <c r="T293" s="13">
        <f t="shared" si="511"/>
        <v>6.1290438571695381E-2</v>
      </c>
      <c r="U293" s="13">
        <f t="shared" si="512"/>
        <v>9.2346035667777104E-2</v>
      </c>
      <c r="V293" s="13">
        <f t="shared" si="513"/>
        <v>7.6279104273098445E-3</v>
      </c>
      <c r="W293" s="13">
        <f t="shared" si="514"/>
        <v>1.3559570923091803E-2</v>
      </c>
      <c r="X293" s="13">
        <f t="shared" si="515"/>
        <v>2.0339935730864962E-2</v>
      </c>
      <c r="Y293" s="13">
        <f t="shared" si="516"/>
        <v>1.5255386320195742E-2</v>
      </c>
      <c r="Z293" s="13">
        <f t="shared" si="517"/>
        <v>4.6379122651019768E-2</v>
      </c>
      <c r="AA293" s="13">
        <f t="shared" si="518"/>
        <v>4.6174333026128535E-2</v>
      </c>
      <c r="AB293" s="13">
        <f t="shared" si="519"/>
        <v>2.298522383067271E-2</v>
      </c>
      <c r="AC293" s="13">
        <f t="shared" si="520"/>
        <v>7.1197924441554201E-4</v>
      </c>
      <c r="AD293" s="13">
        <f t="shared" si="521"/>
        <v>3.3749244687387558E-3</v>
      </c>
      <c r="AE293" s="13">
        <f t="shared" si="522"/>
        <v>5.0625309001309845E-3</v>
      </c>
      <c r="AF293" s="13">
        <f t="shared" si="523"/>
        <v>3.7970063259458588E-3</v>
      </c>
      <c r="AG293" s="13">
        <f t="shared" si="524"/>
        <v>1.8985572399370237E-3</v>
      </c>
      <c r="AH293" s="13">
        <f t="shared" si="525"/>
        <v>1.7392666392731002E-2</v>
      </c>
      <c r="AI293" s="13">
        <f t="shared" si="526"/>
        <v>1.7315868095936413E-2</v>
      </c>
      <c r="AJ293" s="13">
        <f t="shared" si="527"/>
        <v>8.619704453170611E-3</v>
      </c>
      <c r="AK293" s="13">
        <f t="shared" si="528"/>
        <v>2.86054788776642E-3</v>
      </c>
      <c r="AL293" s="13">
        <f t="shared" si="529"/>
        <v>4.2531339028934128E-5</v>
      </c>
      <c r="AM293" s="13">
        <f t="shared" si="530"/>
        <v>6.7200445998150766E-4</v>
      </c>
      <c r="AN293" s="13">
        <f t="shared" si="531"/>
        <v>1.0080354020348186E-3</v>
      </c>
      <c r="AO293" s="13">
        <f t="shared" si="532"/>
        <v>7.5604808618640778E-4</v>
      </c>
      <c r="AP293" s="13">
        <f t="shared" si="533"/>
        <v>3.7803481073004741E-4</v>
      </c>
      <c r="AQ293" s="13">
        <f t="shared" si="534"/>
        <v>1.4176709200259855E-4</v>
      </c>
      <c r="AR293" s="13">
        <f t="shared" si="535"/>
        <v>5.2179485416321576E-3</v>
      </c>
      <c r="AS293" s="13">
        <f t="shared" si="536"/>
        <v>5.1949083963369752E-3</v>
      </c>
      <c r="AT293" s="13">
        <f t="shared" si="537"/>
        <v>2.5859849930496754E-3</v>
      </c>
      <c r="AU293" s="13">
        <f t="shared" si="538"/>
        <v>8.5818881028373612E-4</v>
      </c>
      <c r="AV293" s="13">
        <f t="shared" si="539"/>
        <v>2.1359985732970189E-4</v>
      </c>
      <c r="AW293" s="13">
        <f t="shared" si="540"/>
        <v>1.7643644009351437E-6</v>
      </c>
      <c r="AX293" s="13">
        <f t="shared" si="541"/>
        <v>1.1150619774803469E-4</v>
      </c>
      <c r="AY293" s="13">
        <f t="shared" si="542"/>
        <v>1.67264060835857E-4</v>
      </c>
      <c r="AZ293" s="13">
        <f t="shared" si="543"/>
        <v>1.2545161888902442E-4</v>
      </c>
      <c r="BA293" s="13">
        <f t="shared" si="544"/>
        <v>6.2727596126468431E-5</v>
      </c>
      <c r="BB293" s="13">
        <f t="shared" si="545"/>
        <v>2.3523518572243681E-5</v>
      </c>
      <c r="BC293" s="13">
        <f t="shared" si="546"/>
        <v>7.0572565848440042E-6</v>
      </c>
      <c r="BD293" s="13">
        <f t="shared" si="547"/>
        <v>1.3045242924196057E-3</v>
      </c>
      <c r="BE293" s="13">
        <f t="shared" si="548"/>
        <v>1.2987640920269355E-3</v>
      </c>
      <c r="BF293" s="13">
        <f t="shared" si="549"/>
        <v>6.4651466306155504E-4</v>
      </c>
      <c r="BG293" s="13">
        <f t="shared" si="550"/>
        <v>2.1455331373345231E-4</v>
      </c>
      <c r="BH293" s="13">
        <f t="shared" si="551"/>
        <v>5.3401485377009573E-5</v>
      </c>
      <c r="BI293" s="13">
        <f t="shared" si="552"/>
        <v>1.0633137622898767E-5</v>
      </c>
      <c r="BJ293" s="14">
        <f t="shared" si="553"/>
        <v>0.25097158812874293</v>
      </c>
      <c r="BK293" s="14">
        <f t="shared" si="554"/>
        <v>0.26008809215983975</v>
      </c>
      <c r="BL293" s="14">
        <f t="shared" si="555"/>
        <v>0.44171961922327635</v>
      </c>
      <c r="BM293" s="14">
        <f t="shared" si="556"/>
        <v>0.45405761781993464</v>
      </c>
      <c r="BN293" s="14">
        <f t="shared" si="557"/>
        <v>0.5449353046465093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1.875</v>
      </c>
      <c r="F294" s="10">
        <f>VLOOKUP(B294,home!$B$2:$E$405,3,FALSE)</f>
        <v>1.2444</v>
      </c>
      <c r="G294" s="10">
        <f>VLOOKUP(C294,away!$B$2:$E$405,4,FALSE)</f>
        <v>0.8296</v>
      </c>
      <c r="H294" s="10">
        <f>VLOOKUP(A294,away!$A$2:$E$405,3,FALSE)</f>
        <v>1.2222</v>
      </c>
      <c r="I294" s="10">
        <f>VLOOKUP(C294,away!$B$2:$E$405,3,FALSE)</f>
        <v>0.63639999999999997</v>
      </c>
      <c r="J294" s="10">
        <f>VLOOKUP(B294,home!$B$2:$E$405,4,FALSE)</f>
        <v>1.1818</v>
      </c>
      <c r="K294" s="12">
        <f t="shared" si="502"/>
        <v>1.9356641999999999</v>
      </c>
      <c r="L294" s="12">
        <f t="shared" si="503"/>
        <v>0.91921358894399985</v>
      </c>
      <c r="M294" s="13">
        <f t="shared" si="504"/>
        <v>5.7562855508399395E-2</v>
      </c>
      <c r="N294" s="13">
        <f t="shared" si="505"/>
        <v>0.11142235865738151</v>
      </c>
      <c r="O294" s="13">
        <f t="shared" si="506"/>
        <v>5.2912559001740696E-2</v>
      </c>
      <c r="P294" s="13">
        <f t="shared" si="507"/>
        <v>0.1024209461900572</v>
      </c>
      <c r="Q294" s="13">
        <f t="shared" si="508"/>
        <v>0.10783813536632675</v>
      </c>
      <c r="R294" s="13">
        <f t="shared" si="509"/>
        <v>2.4318971630100609E-2</v>
      </c>
      <c r="S294" s="13">
        <f t="shared" si="510"/>
        <v>4.5559111539106675E-2</v>
      </c>
      <c r="T294" s="13">
        <f t="shared" si="511"/>
        <v>9.9126279435110085E-2</v>
      </c>
      <c r="U294" s="13">
        <f t="shared" si="512"/>
        <v>4.7073362765201389E-2</v>
      </c>
      <c r="V294" s="13">
        <f t="shared" si="513"/>
        <v>9.0069798391135911E-3</v>
      </c>
      <c r="W294" s="13">
        <f t="shared" si="514"/>
        <v>6.9579472674450832E-2</v>
      </c>
      <c r="X294" s="13">
        <f t="shared" si="515"/>
        <v>6.3958396793912922E-2</v>
      </c>
      <c r="Y294" s="13">
        <f t="shared" si="516"/>
        <v>2.9395713730018556E-2</v>
      </c>
      <c r="Z294" s="13">
        <f t="shared" si="517"/>
        <v>7.4514430638440328E-3</v>
      </c>
      <c r="AA294" s="13">
        <f t="shared" si="518"/>
        <v>1.4423491577021209E-2</v>
      </c>
      <c r="AB294" s="13">
        <f t="shared" si="519"/>
        <v>1.395951814232075E-2</v>
      </c>
      <c r="AC294" s="13">
        <f t="shared" si="520"/>
        <v>1.0016261672665967E-3</v>
      </c>
      <c r="AD294" s="13">
        <f t="shared" si="521"/>
        <v>3.3670623577703215E-2</v>
      </c>
      <c r="AE294" s="13">
        <f t="shared" si="522"/>
        <v>3.0950494740843028E-2</v>
      </c>
      <c r="AF294" s="13">
        <f t="shared" si="523"/>
        <v>1.4225057675161357E-2</v>
      </c>
      <c r="AG294" s="13">
        <f t="shared" si="524"/>
        <v>4.3586221061734879E-3</v>
      </c>
      <c r="AH294" s="13">
        <f t="shared" si="525"/>
        <v>1.7123669303819864E-3</v>
      </c>
      <c r="AI294" s="13">
        <f t="shared" si="526"/>
        <v>3.3145673644043032E-3</v>
      </c>
      <c r="AJ294" s="13">
        <f t="shared" si="527"/>
        <v>3.2079446928828825E-3</v>
      </c>
      <c r="AK294" s="13">
        <f t="shared" si="528"/>
        <v>2.0698345658644629E-3</v>
      </c>
      <c r="AL294" s="13">
        <f t="shared" si="529"/>
        <v>7.1287290301431315E-5</v>
      </c>
      <c r="AM294" s="13">
        <f t="shared" si="530"/>
        <v>1.30350041302072E-2</v>
      </c>
      <c r="AN294" s="13">
        <f t="shared" si="531"/>
        <v>1.198195292842762E-2</v>
      </c>
      <c r="AO294" s="13">
        <f t="shared" si="532"/>
        <v>5.5069869769490114E-3</v>
      </c>
      <c r="AP294" s="13">
        <f t="shared" si="533"/>
        <v>1.6873657544497231E-3</v>
      </c>
      <c r="AQ294" s="13">
        <f t="shared" si="534"/>
        <v>3.8776238275223241E-4</v>
      </c>
      <c r="AR294" s="13">
        <f t="shared" si="535"/>
        <v>3.1480619033308929E-4</v>
      </c>
      <c r="AS294" s="13">
        <f t="shared" si="536"/>
        <v>6.0935907256614707E-4</v>
      </c>
      <c r="AT294" s="13">
        <f t="shared" si="537"/>
        <v>5.8975727085574658E-4</v>
      </c>
      <c r="AU294" s="13">
        <f t="shared" si="538"/>
        <v>3.8052401196172391E-4</v>
      </c>
      <c r="AV294" s="13">
        <f t="shared" si="539"/>
        <v>1.8414167679867033E-4</v>
      </c>
      <c r="AW294" s="13">
        <f t="shared" si="540"/>
        <v>3.523352216706873E-6</v>
      </c>
      <c r="AX294" s="13">
        <f t="shared" si="541"/>
        <v>4.2052318069490304E-3</v>
      </c>
      <c r="AY294" s="13">
        <f t="shared" si="542"/>
        <v>3.8655062216070794E-3</v>
      </c>
      <c r="AZ294" s="13">
        <f t="shared" si="543"/>
        <v>1.776612923524402E-3</v>
      </c>
      <c r="BA294" s="13">
        <f t="shared" si="544"/>
        <v>5.4436224719905263E-4</v>
      </c>
      <c r="BB294" s="13">
        <f t="shared" si="545"/>
        <v>1.2509629373336545E-4</v>
      </c>
      <c r="BC294" s="13">
        <f t="shared" si="546"/>
        <v>2.2998042625247938E-5</v>
      </c>
      <c r="BD294" s="13">
        <f t="shared" si="547"/>
        <v>4.822902133964447E-5</v>
      </c>
      <c r="BE294" s="13">
        <f t="shared" si="548"/>
        <v>9.3355190008185838E-5</v>
      </c>
      <c r="BF294" s="13">
        <f t="shared" si="549"/>
        <v>9.0352149591521534E-5</v>
      </c>
      <c r="BG294" s="13">
        <f t="shared" si="550"/>
        <v>5.8297140452450933E-5</v>
      </c>
      <c r="BH294" s="13">
        <f t="shared" si="551"/>
        <v>2.8210921934045293E-5</v>
      </c>
      <c r="BI294" s="13">
        <f t="shared" si="552"/>
        <v>1.0921374327345241E-5</v>
      </c>
      <c r="BJ294" s="14">
        <f t="shared" si="553"/>
        <v>0.60766403446550532</v>
      </c>
      <c r="BK294" s="14">
        <f t="shared" si="554"/>
        <v>0.21948831275585198</v>
      </c>
      <c r="BL294" s="14">
        <f t="shared" si="555"/>
        <v>0.16540057069008687</v>
      </c>
      <c r="BM294" s="14">
        <f t="shared" si="556"/>
        <v>0.53966655175189193</v>
      </c>
      <c r="BN294" s="14">
        <f t="shared" si="557"/>
        <v>0.45647582635400619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1.875</v>
      </c>
      <c r="F295" s="10">
        <f>VLOOKUP(B295,home!$B$2:$E$405,3,FALSE)</f>
        <v>0.65190000000000003</v>
      </c>
      <c r="G295" s="10">
        <f>VLOOKUP(C295,away!$B$2:$E$405,4,FALSE)</f>
        <v>1.0667</v>
      </c>
      <c r="H295" s="10">
        <f>VLOOKUP(A295,away!$A$2:$E$405,3,FALSE)</f>
        <v>1.2222</v>
      </c>
      <c r="I295" s="10">
        <f>VLOOKUP(C295,away!$B$2:$E$405,3,FALSE)</f>
        <v>0.72729999999999995</v>
      </c>
      <c r="J295" s="10">
        <f>VLOOKUP(B295,home!$B$2:$E$405,4,FALSE)</f>
        <v>1.5455000000000001</v>
      </c>
      <c r="K295" s="12">
        <f t="shared" si="502"/>
        <v>1.3038407437500001</v>
      </c>
      <c r="L295" s="12">
        <f t="shared" si="503"/>
        <v>1.3738043157299999</v>
      </c>
      <c r="M295" s="13">
        <f t="shared" si="504"/>
        <v>6.872480657038034E-2</v>
      </c>
      <c r="N295" s="13">
        <f t="shared" si="505"/>
        <v>8.9606202912799582E-2</v>
      </c>
      <c r="O295" s="13">
        <f t="shared" si="506"/>
        <v>9.4414435864097965E-2</v>
      </c>
      <c r="P295" s="13">
        <f t="shared" si="507"/>
        <v>0.12310138827778215</v>
      </c>
      <c r="Q295" s="13">
        <f t="shared" si="508"/>
        <v>5.8416109125219023E-2</v>
      </c>
      <c r="R295" s="13">
        <f t="shared" si="509"/>
        <v>6.4853479728655544E-2</v>
      </c>
      <c r="S295" s="13">
        <f t="shared" si="510"/>
        <v>5.512547998370243E-2</v>
      </c>
      <c r="T295" s="13">
        <f t="shared" si="511"/>
        <v>8.0252302824380534E-2</v>
      </c>
      <c r="U295" s="13">
        <f t="shared" si="512"/>
        <v>8.4558609244185789E-2</v>
      </c>
      <c r="V295" s="13">
        <f t="shared" si="513"/>
        <v>1.0971330528427279E-2</v>
      </c>
      <c r="W295" s="13">
        <f t="shared" si="514"/>
        <v>2.5388434389602241E-2</v>
      </c>
      <c r="X295" s="13">
        <f t="shared" si="515"/>
        <v>3.4878740734063503E-2</v>
      </c>
      <c r="Y295" s="13">
        <f t="shared" si="516"/>
        <v>2.3958282273842099E-2</v>
      </c>
      <c r="Z295" s="13">
        <f t="shared" si="517"/>
        <v>2.9698663447111688E-2</v>
      </c>
      <c r="AA295" s="13">
        <f t="shared" si="518"/>
        <v>3.8722327437263039E-2</v>
      </c>
      <c r="AB295" s="13">
        <f t="shared" si="519"/>
        <v>2.5243874102766045E-2</v>
      </c>
      <c r="AC295" s="13">
        <f t="shared" si="520"/>
        <v>1.228255566205823E-3</v>
      </c>
      <c r="AD295" s="13">
        <f t="shared" si="521"/>
        <v>8.2756187942967675E-3</v>
      </c>
      <c r="AE295" s="13">
        <f t="shared" si="522"/>
        <v>1.1369080814941198E-2</v>
      </c>
      <c r="AF295" s="13">
        <f t="shared" si="523"/>
        <v>7.809446144724683E-3</v>
      </c>
      <c r="AG295" s="13">
        <f t="shared" si="524"/>
        <v>3.5762169390279271E-3</v>
      </c>
      <c r="AH295" s="13">
        <f t="shared" si="525"/>
        <v>1.0200038003763701E-2</v>
      </c>
      <c r="AI295" s="13">
        <f t="shared" si="526"/>
        <v>1.3299225137105528E-2</v>
      </c>
      <c r="AJ295" s="13">
        <f t="shared" si="527"/>
        <v>8.6700357970311854E-3</v>
      </c>
      <c r="AK295" s="13">
        <f t="shared" si="528"/>
        <v>3.7681153073134211E-3</v>
      </c>
      <c r="AL295" s="13">
        <f t="shared" si="529"/>
        <v>8.8003137676354466E-5</v>
      </c>
      <c r="AM295" s="13">
        <f t="shared" si="530"/>
        <v>2.1580177927494762E-3</v>
      </c>
      <c r="AN295" s="13">
        <f t="shared" si="531"/>
        <v>2.9646941571013596E-3</v>
      </c>
      <c r="AO295" s="13">
        <f t="shared" si="532"/>
        <v>2.0364548139226815E-3</v>
      </c>
      <c r="AP295" s="13">
        <f t="shared" si="533"/>
        <v>9.3256347071870465E-4</v>
      </c>
      <c r="AQ295" s="13">
        <f t="shared" si="534"/>
        <v>3.2028993019137572E-4</v>
      </c>
      <c r="AR295" s="13">
        <f t="shared" si="535"/>
        <v>2.8025712460361166E-3</v>
      </c>
      <c r="AS295" s="13">
        <f t="shared" si="536"/>
        <v>3.6541065778440945E-3</v>
      </c>
      <c r="AT295" s="13">
        <f t="shared" si="537"/>
        <v>2.3821865190990061E-3</v>
      </c>
      <c r="AU295" s="13">
        <f t="shared" si="538"/>
        <v>1.0353306142710905E-3</v>
      </c>
      <c r="AV295" s="13">
        <f t="shared" si="539"/>
        <v>3.3747655953459083E-4</v>
      </c>
      <c r="AW295" s="13">
        <f t="shared" si="540"/>
        <v>4.3786988851227412E-6</v>
      </c>
      <c r="AX295" s="13">
        <f t="shared" si="541"/>
        <v>4.6895192065403446E-4</v>
      </c>
      <c r="AY295" s="13">
        <f t="shared" si="542"/>
        <v>6.4424817246438505E-4</v>
      </c>
      <c r="AZ295" s="13">
        <f t="shared" si="543"/>
        <v>4.4253545986636887E-4</v>
      </c>
      <c r="BA295" s="13">
        <f t="shared" si="544"/>
        <v>2.026523748759926E-4</v>
      </c>
      <c r="BB295" s="13">
        <f t="shared" si="545"/>
        <v>6.9601176799393051E-5</v>
      </c>
      <c r="BC295" s="13">
        <f t="shared" si="546"/>
        <v>1.9123679413378581E-5</v>
      </c>
      <c r="BD295" s="13">
        <f t="shared" si="547"/>
        <v>6.4169741215753661E-4</v>
      </c>
      <c r="BE295" s="13">
        <f t="shared" si="548"/>
        <v>8.3667123112993289E-4</v>
      </c>
      <c r="BF295" s="13">
        <f t="shared" si="549"/>
        <v>5.4544302013534007E-4</v>
      </c>
      <c r="BG295" s="13">
        <f t="shared" si="550"/>
        <v>2.3705694434883595E-4</v>
      </c>
      <c r="BH295" s="13">
        <f t="shared" si="551"/>
        <v>7.7271125657722183E-5</v>
      </c>
      <c r="BI295" s="13">
        <f t="shared" si="552"/>
        <v>2.0149848389592851E-5</v>
      </c>
      <c r="BJ295" s="14">
        <f t="shared" si="553"/>
        <v>0.35378956790165478</v>
      </c>
      <c r="BK295" s="14">
        <f t="shared" si="554"/>
        <v>0.2598835122366388</v>
      </c>
      <c r="BL295" s="14">
        <f t="shared" si="555"/>
        <v>0.35630010172078602</v>
      </c>
      <c r="BM295" s="14">
        <f t="shared" si="556"/>
        <v>0.49991555335367738</v>
      </c>
      <c r="BN295" s="14">
        <f t="shared" si="557"/>
        <v>0.49911642247893462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1.4576</v>
      </c>
      <c r="F296" s="10">
        <f>VLOOKUP(B296,home!$B$2:$E$405,3,FALSE)</f>
        <v>1.6008</v>
      </c>
      <c r="G296" s="10">
        <f>VLOOKUP(C296,away!$B$2:$E$405,4,FALSE)</f>
        <v>0.22869999999999999</v>
      </c>
      <c r="H296" s="10">
        <f>VLOOKUP(A296,away!$A$2:$E$405,3,FALSE)</f>
        <v>1.1355999999999999</v>
      </c>
      <c r="I296" s="10">
        <f>VLOOKUP(C296,away!$B$2:$E$405,3,FALSE)</f>
        <v>0.88060000000000005</v>
      </c>
      <c r="J296" s="10">
        <f>VLOOKUP(B296,home!$B$2:$E$405,4,FALSE)</f>
        <v>0.29349999999999998</v>
      </c>
      <c r="K296" s="12">
        <f t="shared" si="502"/>
        <v>0.53363167449599991</v>
      </c>
      <c r="L296" s="12">
        <f t="shared" si="503"/>
        <v>0.29350274715999997</v>
      </c>
      <c r="M296" s="13">
        <f t="shared" si="504"/>
        <v>0.43730061174257367</v>
      </c>
      <c r="N296" s="13">
        <f t="shared" si="505"/>
        <v>0.23335745770231472</v>
      </c>
      <c r="O296" s="13">
        <f t="shared" si="506"/>
        <v>0.12834893088119392</v>
      </c>
      <c r="P296" s="13">
        <f t="shared" si="507"/>
        <v>6.8491054905902862E-2</v>
      </c>
      <c r="Q296" s="13">
        <f t="shared" si="508"/>
        <v>6.2263465454907838E-2</v>
      </c>
      <c r="R296" s="13">
        <f t="shared" si="509"/>
        <v>1.8835381904339685E-2</v>
      </c>
      <c r="S296" s="13">
        <f t="shared" si="510"/>
        <v>2.6818077062769306E-3</v>
      </c>
      <c r="T296" s="13">
        <f t="shared" si="511"/>
        <v>1.8274498158717206E-2</v>
      </c>
      <c r="U296" s="13">
        <f t="shared" si="512"/>
        <v>1.0051156385384442E-2</v>
      </c>
      <c r="V296" s="13">
        <f t="shared" si="513"/>
        <v>4.6670117617401216E-5</v>
      </c>
      <c r="W296" s="13">
        <f t="shared" si="514"/>
        <v>1.1075252443542107E-2</v>
      </c>
      <c r="X296" s="13">
        <f t="shared" si="515"/>
        <v>3.2506170176701105E-3</v>
      </c>
      <c r="Y296" s="13">
        <f t="shared" si="516"/>
        <v>4.7703251232561179E-4</v>
      </c>
      <c r="Z296" s="13">
        <f t="shared" si="517"/>
        <v>1.8427454442438169E-3</v>
      </c>
      <c r="AA296" s="13">
        <f t="shared" si="518"/>
        <v>9.8334733708170335E-4</v>
      </c>
      <c r="AB296" s="13">
        <f t="shared" si="519"/>
        <v>2.623726430490459E-4</v>
      </c>
      <c r="AC296" s="13">
        <f t="shared" si="520"/>
        <v>4.5684900477569684E-7</v>
      </c>
      <c r="AD296" s="13">
        <f t="shared" si="521"/>
        <v>1.4775263767283222E-3</v>
      </c>
      <c r="AE296" s="13">
        <f t="shared" si="522"/>
        <v>4.3365805057112358E-4</v>
      </c>
      <c r="AF296" s="13">
        <f t="shared" si="523"/>
        <v>6.3639914585337482E-5</v>
      </c>
      <c r="AG296" s="13">
        <f t="shared" si="524"/>
        <v>6.2261632532747692E-6</v>
      </c>
      <c r="AH296" s="13">
        <f t="shared" si="525"/>
        <v>1.3521271255053369E-4</v>
      </c>
      <c r="AI296" s="13">
        <f t="shared" si="526"/>
        <v>7.2153786211487608E-5</v>
      </c>
      <c r="AJ296" s="13">
        <f t="shared" si="527"/>
        <v>1.9251772878631258E-5</v>
      </c>
      <c r="AK296" s="13">
        <f t="shared" si="528"/>
        <v>3.4244519327468922E-6</v>
      </c>
      <c r="AL296" s="13">
        <f t="shared" si="529"/>
        <v>2.8621108161832552E-9</v>
      </c>
      <c r="AM296" s="13">
        <f t="shared" si="530"/>
        <v>1.5769097490510851E-4</v>
      </c>
      <c r="AN296" s="13">
        <f t="shared" si="531"/>
        <v>4.6282734336987961E-5</v>
      </c>
      <c r="AO296" s="13">
        <f t="shared" si="532"/>
        <v>6.7920548369912139E-6</v>
      </c>
      <c r="AP296" s="13">
        <f t="shared" si="533"/>
        <v>6.6449558450609586E-7</v>
      </c>
      <c r="AQ296" s="13">
        <f t="shared" si="534"/>
        <v>4.8757819882057261E-8</v>
      </c>
      <c r="AR296" s="13">
        <f t="shared" si="535"/>
        <v>7.9370605169074121E-6</v>
      </c>
      <c r="AS296" s="13">
        <f t="shared" si="536"/>
        <v>4.2354668942133887E-6</v>
      </c>
      <c r="AT296" s="13">
        <f t="shared" si="537"/>
        <v>1.1300896455157315E-6</v>
      </c>
      <c r="AU296" s="13">
        <f t="shared" si="538"/>
        <v>2.0101720995571693E-7</v>
      </c>
      <c r="AV296" s="13">
        <f t="shared" si="539"/>
        <v>2.6817287587795801E-8</v>
      </c>
      <c r="AW296" s="13">
        <f t="shared" si="540"/>
        <v>1.2451959932909077E-11</v>
      </c>
      <c r="AX296" s="13">
        <f t="shared" si="541"/>
        <v>1.4024816498586617E-5</v>
      </c>
      <c r="AY296" s="13">
        <f t="shared" si="542"/>
        <v>4.1163221707500642E-6</v>
      </c>
      <c r="AZ296" s="13">
        <f t="shared" si="543"/>
        <v>6.0407593265537915E-7</v>
      </c>
      <c r="BA296" s="13">
        <f t="shared" si="544"/>
        <v>5.9099315242530987E-8</v>
      </c>
      <c r="BB296" s="13">
        <f t="shared" si="545"/>
        <v>4.3364528447394261E-9</v>
      </c>
      <c r="BC296" s="13">
        <f t="shared" si="546"/>
        <v>2.5455216457216372E-10</v>
      </c>
      <c r="BD296" s="13">
        <f t="shared" si="547"/>
        <v>3.8825817768124908E-7</v>
      </c>
      <c r="BE296" s="13">
        <f t="shared" si="548"/>
        <v>2.071868614928104E-7</v>
      </c>
      <c r="BF296" s="13">
        <f t="shared" si="549"/>
        <v>5.528073591598961E-8</v>
      </c>
      <c r="BG296" s="13">
        <f t="shared" si="550"/>
        <v>9.8331838914069005E-9</v>
      </c>
      <c r="BH296" s="13">
        <f t="shared" si="551"/>
        <v>1.3118245963996392E-9</v>
      </c>
      <c r="BI296" s="13">
        <f t="shared" si="552"/>
        <v>1.4000623120435582E-10</v>
      </c>
      <c r="BJ296" s="14">
        <f t="shared" si="553"/>
        <v>0.33090966171702135</v>
      </c>
      <c r="BK296" s="14">
        <f t="shared" si="554"/>
        <v>0.50852472050565711</v>
      </c>
      <c r="BL296" s="14">
        <f t="shared" si="555"/>
        <v>0.15872542433696618</v>
      </c>
      <c r="BM296" s="14">
        <f t="shared" si="556"/>
        <v>5.1401533102937116E-2</v>
      </c>
      <c r="BN296" s="14">
        <f t="shared" si="557"/>
        <v>0.94859690259123264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1.4576</v>
      </c>
      <c r="F297" s="10">
        <f>VLOOKUP(B297,home!$B$2:$E$405,3,FALSE)</f>
        <v>1.2005999999999999</v>
      </c>
      <c r="G297" s="10">
        <f>VLOOKUP(C297,away!$B$2:$E$405,4,FALSE)</f>
        <v>1.2005999999999999</v>
      </c>
      <c r="H297" s="10">
        <f>VLOOKUP(A297,away!$A$2:$E$405,3,FALSE)</f>
        <v>1.1355999999999999</v>
      </c>
      <c r="I297" s="10">
        <f>VLOOKUP(C297,away!$B$2:$E$405,3,FALSE)</f>
        <v>1.3209</v>
      </c>
      <c r="J297" s="10">
        <f>VLOOKUP(B297,home!$B$2:$E$405,4,FALSE)</f>
        <v>0.88060000000000005</v>
      </c>
      <c r="K297" s="12">
        <f t="shared" si="502"/>
        <v>2.1010434687359996</v>
      </c>
      <c r="L297" s="12">
        <f t="shared" si="503"/>
        <v>1.3209123636240001</v>
      </c>
      <c r="M297" s="13">
        <f t="shared" si="504"/>
        <v>3.2648517426536537E-2</v>
      </c>
      <c r="N297" s="13">
        <f t="shared" si="505"/>
        <v>6.8595954302938036E-2</v>
      </c>
      <c r="O297" s="13">
        <f t="shared" si="506"/>
        <v>4.3125830322705727E-2</v>
      </c>
      <c r="P297" s="13">
        <f t="shared" si="507"/>
        <v>9.0609244133337777E-2</v>
      </c>
      <c r="Q297" s="13">
        <f t="shared" si="508"/>
        <v>7.2061540884950551E-2</v>
      </c>
      <c r="R297" s="13">
        <f t="shared" si="509"/>
        <v>2.8482721232406413E-2</v>
      </c>
      <c r="S297" s="13">
        <f t="shared" si="510"/>
        <v>6.2866829564990775E-2</v>
      </c>
      <c r="T297" s="13">
        <f t="shared" si="511"/>
        <v>9.518698029672755E-2</v>
      </c>
      <c r="U297" s="13">
        <f t="shared" si="512"/>
        <v>5.9843435417175662E-2</v>
      </c>
      <c r="V297" s="13">
        <f t="shared" si="513"/>
        <v>1.9385994821836172E-2</v>
      </c>
      <c r="W297" s="13">
        <f t="shared" si="514"/>
        <v>5.0468143274459185E-2</v>
      </c>
      <c r="X297" s="13">
        <f t="shared" si="515"/>
        <v>6.6663994420380554E-2</v>
      </c>
      <c r="Y297" s="13">
        <f t="shared" si="516"/>
        <v>4.4028647219221034E-2</v>
      </c>
      <c r="Z297" s="13">
        <f t="shared" si="517"/>
        <v>1.2541059541847147E-2</v>
      </c>
      <c r="AA297" s="13">
        <f t="shared" si="518"/>
        <v>2.6349311241427233E-2</v>
      </c>
      <c r="AB297" s="13">
        <f t="shared" si="519"/>
        <v>2.7680524144746376E-2</v>
      </c>
      <c r="AC297" s="13">
        <f t="shared" si="520"/>
        <v>3.3626150512267644E-3</v>
      </c>
      <c r="AD297" s="13">
        <f t="shared" si="521"/>
        <v>2.6508940701508797E-2</v>
      </c>
      <c r="AE297" s="13">
        <f t="shared" si="522"/>
        <v>3.501598751919844E-2</v>
      </c>
      <c r="AF297" s="13">
        <f t="shared" si="523"/>
        <v>2.312652541930646E-2</v>
      </c>
      <c r="AG297" s="13">
        <f t="shared" si="524"/>
        <v>1.0182704451342204E-2</v>
      </c>
      <c r="AH297" s="13">
        <f t="shared" si="525"/>
        <v>4.1414101504426591E-3</v>
      </c>
      <c r="AI297" s="13">
        <f t="shared" si="526"/>
        <v>8.70128274794452E-3</v>
      </c>
      <c r="AJ297" s="13">
        <f t="shared" si="527"/>
        <v>9.1408866435970359E-3</v>
      </c>
      <c r="AK297" s="13">
        <f t="shared" si="528"/>
        <v>6.4018000603285607E-3</v>
      </c>
      <c r="AL297" s="13">
        <f t="shared" si="529"/>
        <v>3.7328985463259848E-4</v>
      </c>
      <c r="AM297" s="13">
        <f t="shared" si="530"/>
        <v>1.1139287344802989E-2</v>
      </c>
      <c r="AN297" s="13">
        <f t="shared" si="531"/>
        <v>1.4714022375710628E-2</v>
      </c>
      <c r="AO297" s="13">
        <f t="shared" si="532"/>
        <v>9.71796703735818E-3</v>
      </c>
      <c r="AP297" s="13">
        <f t="shared" si="533"/>
        <v>4.2788609363123044E-3</v>
      </c>
      <c r="AQ297" s="13">
        <f t="shared" si="534"/>
        <v>1.413000078250672E-3</v>
      </c>
      <c r="AR297" s="13">
        <f t="shared" si="535"/>
        <v>1.0940879741115276E-3</v>
      </c>
      <c r="AS297" s="13">
        <f t="shared" si="536"/>
        <v>2.298726392229626E-3</v>
      </c>
      <c r="AT297" s="13">
        <f t="shared" si="537"/>
        <v>2.4148620364025626E-3</v>
      </c>
      <c r="AU297" s="13">
        <f t="shared" si="538"/>
        <v>1.6912433698273732E-3</v>
      </c>
      <c r="AV297" s="13">
        <f t="shared" si="539"/>
        <v>8.8834395905471671E-4</v>
      </c>
      <c r="AW297" s="13">
        <f t="shared" si="540"/>
        <v>2.8777477880725845E-5</v>
      </c>
      <c r="AX297" s="13">
        <f t="shared" si="541"/>
        <v>3.9006878203619805E-3</v>
      </c>
      <c r="AY297" s="13">
        <f t="shared" si="542"/>
        <v>5.1524667685536926E-3</v>
      </c>
      <c r="AZ297" s="13">
        <f t="shared" si="543"/>
        <v>3.4029785288721874E-3</v>
      </c>
      <c r="BA297" s="13">
        <f t="shared" si="544"/>
        <v>1.4983454706447611E-3</v>
      </c>
      <c r="BB297" s="13">
        <f t="shared" si="545"/>
        <v>4.9479576428867154E-4</v>
      </c>
      <c r="BC297" s="13">
        <f t="shared" si="546"/>
        <v>1.3071636850353854E-4</v>
      </c>
      <c r="BD297" s="13">
        <f t="shared" si="547"/>
        <v>2.4086572198270888E-4</v>
      </c>
      <c r="BE297" s="13">
        <f t="shared" si="548"/>
        <v>5.0606935201415149E-4</v>
      </c>
      <c r="BF297" s="13">
        <f t="shared" si="549"/>
        <v>5.3163685338839634E-4</v>
      </c>
      <c r="BG297" s="13">
        <f t="shared" si="550"/>
        <v>3.7233071285034942E-4</v>
      </c>
      <c r="BH297" s="13">
        <f t="shared" si="551"/>
        <v>1.9557075311101151E-4</v>
      </c>
      <c r="BI297" s="13">
        <f t="shared" si="552"/>
        <v>8.2180530699934264E-5</v>
      </c>
      <c r="BJ297" s="14">
        <f t="shared" si="553"/>
        <v>0.54768254698369256</v>
      </c>
      <c r="BK297" s="14">
        <f t="shared" si="554"/>
        <v>0.21439895762111427</v>
      </c>
      <c r="BL297" s="14">
        <f t="shared" si="555"/>
        <v>0.22418311961644652</v>
      </c>
      <c r="BM297" s="14">
        <f t="shared" si="556"/>
        <v>0.65815818616955246</v>
      </c>
      <c r="BN297" s="14">
        <f t="shared" si="557"/>
        <v>0.33552380830287504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1.4576</v>
      </c>
      <c r="F298" s="10">
        <f>VLOOKUP(B298,home!$B$2:$E$405,3,FALSE)</f>
        <v>0.68610000000000004</v>
      </c>
      <c r="G298" s="10">
        <f>VLOOKUP(C298,away!$B$2:$E$405,4,FALSE)</f>
        <v>1.0290999999999999</v>
      </c>
      <c r="H298" s="10">
        <f>VLOOKUP(A298,away!$A$2:$E$405,3,FALSE)</f>
        <v>1.1355999999999999</v>
      </c>
      <c r="I298" s="10">
        <f>VLOOKUP(C298,away!$B$2:$E$405,3,FALSE)</f>
        <v>0.88060000000000005</v>
      </c>
      <c r="J298" s="10">
        <f>VLOOKUP(B298,home!$B$2:$E$405,4,FALSE)</f>
        <v>0.66039999999999999</v>
      </c>
      <c r="K298" s="12">
        <f t="shared" si="502"/>
        <v>1.029161087376</v>
      </c>
      <c r="L298" s="12">
        <f t="shared" si="503"/>
        <v>0.66040618134399998</v>
      </c>
      <c r="M298" s="13">
        <f t="shared" si="504"/>
        <v>0.18459938864151126</v>
      </c>
      <c r="N298" s="13">
        <f t="shared" si="505"/>
        <v>0.18998250754324253</v>
      </c>
      <c r="O298" s="13">
        <f t="shared" si="506"/>
        <v>0.12191057733117742</v>
      </c>
      <c r="P298" s="13">
        <f t="shared" si="507"/>
        <v>0.12546562232879049</v>
      </c>
      <c r="Q298" s="13">
        <f t="shared" si="508"/>
        <v>9.7761302022811289E-2</v>
      </c>
      <c r="R298" s="13">
        <f t="shared" si="509"/>
        <v>4.025524942036264E-2</v>
      </c>
      <c r="S298" s="13">
        <f t="shared" si="510"/>
        <v>2.1318627464309532E-2</v>
      </c>
      <c r="T298" s="13">
        <f t="shared" si="511"/>
        <v>6.4562168152102264E-2</v>
      </c>
      <c r="U298" s="13">
        <f t="shared" si="512"/>
        <v>4.1429136266052505E-2</v>
      </c>
      <c r="V298" s="13">
        <f t="shared" si="513"/>
        <v>1.6099456604615112E-3</v>
      </c>
      <c r="W298" s="13">
        <f t="shared" si="514"/>
        <v>3.3537375964363354E-2</v>
      </c>
      <c r="X298" s="13">
        <f t="shared" si="515"/>
        <v>2.2148290392923251E-2</v>
      </c>
      <c r="Y298" s="13">
        <f t="shared" si="516"/>
        <v>7.3134339408442214E-3</v>
      </c>
      <c r="Z298" s="13">
        <f t="shared" si="517"/>
        <v>8.8616051829173217E-3</v>
      </c>
      <c r="AA298" s="13">
        <f t="shared" si="518"/>
        <v>9.1200192259479861E-3</v>
      </c>
      <c r="AB298" s="13">
        <f t="shared" si="519"/>
        <v>4.6929844517333268E-3</v>
      </c>
      <c r="AC298" s="13">
        <f t="shared" si="520"/>
        <v>6.8388916294573131E-5</v>
      </c>
      <c r="AD298" s="13">
        <f t="shared" si="521"/>
        <v>8.6288405788054762E-3</v>
      </c>
      <c r="AE298" s="13">
        <f t="shared" si="522"/>
        <v>5.6985396560750752E-3</v>
      </c>
      <c r="AF298" s="13">
        <f t="shared" si="523"/>
        <v>1.8816754067529453E-3</v>
      </c>
      <c r="AG298" s="13">
        <f t="shared" si="524"/>
        <v>4.142233566342102E-4</v>
      </c>
      <c r="AH298" s="13">
        <f t="shared" si="525"/>
        <v>1.4630647098571564E-3</v>
      </c>
      <c r="AI298" s="13">
        <f t="shared" si="526"/>
        <v>1.5057292676980427E-3</v>
      </c>
      <c r="AJ298" s="13">
        <f t="shared" si="527"/>
        <v>7.7481898521899279E-4</v>
      </c>
      <c r="AK298" s="13">
        <f t="shared" si="528"/>
        <v>2.6580451644918259E-4</v>
      </c>
      <c r="AL298" s="13">
        <f t="shared" si="529"/>
        <v>1.8592603163931994E-6</v>
      </c>
      <c r="AM298" s="13">
        <f t="shared" si="530"/>
        <v>1.7760933905755197E-3</v>
      </c>
      <c r="AN298" s="13">
        <f t="shared" si="531"/>
        <v>1.1729430537802965E-3</v>
      </c>
      <c r="AO298" s="13">
        <f t="shared" si="532"/>
        <v>3.8730942154050776E-4</v>
      </c>
      <c r="AP298" s="13">
        <f t="shared" si="533"/>
        <v>8.5260512026040104E-5</v>
      </c>
      <c r="AQ298" s="13">
        <f t="shared" si="534"/>
        <v>1.4076642291637831E-5</v>
      </c>
      <c r="AR298" s="13">
        <f t="shared" si="535"/>
        <v>1.9324339561918648E-4</v>
      </c>
      <c r="AS298" s="13">
        <f t="shared" si="536"/>
        <v>1.9887858316367248E-4</v>
      </c>
      <c r="AT298" s="13">
        <f t="shared" si="537"/>
        <v>1.0233904945226169E-4</v>
      </c>
      <c r="AU298" s="13">
        <f t="shared" si="538"/>
        <v>3.5107789138438637E-5</v>
      </c>
      <c r="AV298" s="13">
        <f t="shared" si="539"/>
        <v>9.032892611270704E-6</v>
      </c>
      <c r="AW298" s="13">
        <f t="shared" si="540"/>
        <v>3.5102026186450726E-8</v>
      </c>
      <c r="AX298" s="13">
        <f t="shared" si="541"/>
        <v>3.0464770085433796E-4</v>
      </c>
      <c r="AY298" s="13">
        <f t="shared" si="542"/>
        <v>2.0119122477644258E-4</v>
      </c>
      <c r="AZ298" s="13">
        <f t="shared" si="543"/>
        <v>6.64339642372664E-5</v>
      </c>
      <c r="BA298" s="13">
        <f t="shared" si="544"/>
        <v>1.4624466877825655E-5</v>
      </c>
      <c r="BB298" s="13">
        <f t="shared" si="545"/>
        <v>2.4145220812441622E-6</v>
      </c>
      <c r="BC298" s="13">
        <f t="shared" si="546"/>
        <v>3.1891306148904503E-7</v>
      </c>
      <c r="BD298" s="13">
        <f t="shared" si="547"/>
        <v>2.1269855495135787E-5</v>
      </c>
      <c r="BE298" s="13">
        <f t="shared" si="548"/>
        <v>2.1890107609704332E-5</v>
      </c>
      <c r="BF298" s="13">
        <f t="shared" si="549"/>
        <v>1.126422347519048E-5</v>
      </c>
      <c r="BG298" s="13">
        <f t="shared" si="550"/>
        <v>3.864233493391101E-6</v>
      </c>
      <c r="BH298" s="13">
        <f t="shared" si="551"/>
        <v>9.9422968598328598E-7</v>
      </c>
      <c r="BI298" s="13">
        <f t="shared" si="552"/>
        <v>2.0464450094561157E-7</v>
      </c>
      <c r="BJ298" s="14">
        <f t="shared" si="553"/>
        <v>0.43595367082665726</v>
      </c>
      <c r="BK298" s="14">
        <f t="shared" si="554"/>
        <v>0.3332650234964602</v>
      </c>
      <c r="BL298" s="14">
        <f t="shared" si="555"/>
        <v>0.22201547317874243</v>
      </c>
      <c r="BM298" s="14">
        <f t="shared" si="556"/>
        <v>0.23991996927413131</v>
      </c>
      <c r="BN298" s="14">
        <f t="shared" si="557"/>
        <v>0.75997464728789565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1.2811999999999999</v>
      </c>
      <c r="F299" s="10">
        <f>VLOOKUP(B299,home!$B$2:$E$405,3,FALSE)</f>
        <v>1.0407</v>
      </c>
      <c r="G299" s="10">
        <f>VLOOKUP(C299,away!$B$2:$E$405,4,FALSE)</f>
        <v>2.1463999999999999</v>
      </c>
      <c r="H299" s="10">
        <f>VLOOKUP(A299,away!$A$2:$E$405,3,FALSE)</f>
        <v>0.82809999999999995</v>
      </c>
      <c r="I299" s="10">
        <f>VLOOKUP(C299,away!$B$2:$E$405,3,FALSE)</f>
        <v>0</v>
      </c>
      <c r="J299" s="10">
        <f>VLOOKUP(B299,home!$B$2:$E$405,4,FALSE)</f>
        <v>1.2076</v>
      </c>
      <c r="K299" s="12">
        <f t="shared" si="502"/>
        <v>2.8618913645759996</v>
      </c>
      <c r="L299" s="12">
        <f t="shared" si="503"/>
        <v>0</v>
      </c>
      <c r="M299" s="13">
        <f t="shared" si="504"/>
        <v>5.7160546529062724E-2</v>
      </c>
      <c r="N299" s="13">
        <f t="shared" si="505"/>
        <v>0.16358727450596924</v>
      </c>
      <c r="O299" s="13">
        <f t="shared" si="506"/>
        <v>0</v>
      </c>
      <c r="P299" s="13">
        <f t="shared" si="507"/>
        <v>0</v>
      </c>
      <c r="Q299" s="13">
        <f t="shared" si="508"/>
        <v>0.23408450413157847</v>
      </c>
      <c r="R299" s="13">
        <f t="shared" si="509"/>
        <v>0</v>
      </c>
      <c r="S299" s="13">
        <f t="shared" si="510"/>
        <v>0</v>
      </c>
      <c r="T299" s="13">
        <f t="shared" si="511"/>
        <v>0</v>
      </c>
      <c r="U299" s="13">
        <f t="shared" si="512"/>
        <v>0</v>
      </c>
      <c r="V299" s="13">
        <f t="shared" si="513"/>
        <v>0</v>
      </c>
      <c r="W299" s="13">
        <f t="shared" si="514"/>
        <v>0.22330814031840646</v>
      </c>
      <c r="X299" s="13">
        <f t="shared" si="515"/>
        <v>0</v>
      </c>
      <c r="Y299" s="13">
        <f t="shared" si="516"/>
        <v>0</v>
      </c>
      <c r="Z299" s="13">
        <f t="shared" si="517"/>
        <v>0</v>
      </c>
      <c r="AA299" s="13">
        <f t="shared" si="518"/>
        <v>0</v>
      </c>
      <c r="AB299" s="13">
        <f t="shared" si="519"/>
        <v>0</v>
      </c>
      <c r="AC299" s="13">
        <f t="shared" si="520"/>
        <v>0</v>
      </c>
      <c r="AD299" s="13">
        <f t="shared" si="521"/>
        <v>0.1597709096041933</v>
      </c>
      <c r="AE299" s="13">
        <f t="shared" si="522"/>
        <v>0</v>
      </c>
      <c r="AF299" s="13">
        <f t="shared" si="523"/>
        <v>0</v>
      </c>
      <c r="AG299" s="13">
        <f t="shared" si="524"/>
        <v>0</v>
      </c>
      <c r="AH299" s="13">
        <f t="shared" si="525"/>
        <v>0</v>
      </c>
      <c r="AI299" s="13">
        <f t="shared" si="526"/>
        <v>0</v>
      </c>
      <c r="AJ299" s="13">
        <f t="shared" si="527"/>
        <v>0</v>
      </c>
      <c r="AK299" s="13">
        <f t="shared" si="528"/>
        <v>0</v>
      </c>
      <c r="AL299" s="13">
        <f t="shared" si="529"/>
        <v>0</v>
      </c>
      <c r="AM299" s="13">
        <f t="shared" si="530"/>
        <v>9.144939730133865E-2</v>
      </c>
      <c r="AN299" s="13">
        <f t="shared" si="531"/>
        <v>0</v>
      </c>
      <c r="AO299" s="13">
        <f t="shared" si="532"/>
        <v>0</v>
      </c>
      <c r="AP299" s="13">
        <f t="shared" si="533"/>
        <v>0</v>
      </c>
      <c r="AQ299" s="13">
        <f t="shared" si="534"/>
        <v>0</v>
      </c>
      <c r="AR299" s="13">
        <f t="shared" si="535"/>
        <v>0</v>
      </c>
      <c r="AS299" s="13">
        <f t="shared" si="536"/>
        <v>0</v>
      </c>
      <c r="AT299" s="13">
        <f t="shared" si="537"/>
        <v>0</v>
      </c>
      <c r="AU299" s="13">
        <f t="shared" si="538"/>
        <v>0</v>
      </c>
      <c r="AV299" s="13">
        <f t="shared" si="539"/>
        <v>0</v>
      </c>
      <c r="AW299" s="13">
        <f t="shared" si="540"/>
        <v>0</v>
      </c>
      <c r="AX299" s="13">
        <f t="shared" si="541"/>
        <v>4.3619706738730127E-2</v>
      </c>
      <c r="AY299" s="13">
        <f t="shared" si="542"/>
        <v>0</v>
      </c>
      <c r="AZ299" s="13">
        <f t="shared" si="543"/>
        <v>0</v>
      </c>
      <c r="BA299" s="13">
        <f t="shared" si="544"/>
        <v>0</v>
      </c>
      <c r="BB299" s="13">
        <f t="shared" si="545"/>
        <v>0</v>
      </c>
      <c r="BC299" s="13">
        <f t="shared" si="546"/>
        <v>0</v>
      </c>
      <c r="BD299" s="13">
        <f t="shared" si="547"/>
        <v>0</v>
      </c>
      <c r="BE299" s="13">
        <f t="shared" si="548"/>
        <v>0</v>
      </c>
      <c r="BF299" s="13">
        <f t="shared" si="549"/>
        <v>0</v>
      </c>
      <c r="BG299" s="13">
        <f t="shared" si="550"/>
        <v>0</v>
      </c>
      <c r="BH299" s="13">
        <f t="shared" si="551"/>
        <v>0</v>
      </c>
      <c r="BI299" s="13">
        <f t="shared" si="552"/>
        <v>0</v>
      </c>
      <c r="BJ299" s="14">
        <f t="shared" si="553"/>
        <v>0.91581993260021621</v>
      </c>
      <c r="BK299" s="14">
        <f t="shared" si="554"/>
        <v>5.7160546529062724E-2</v>
      </c>
      <c r="BL299" s="14">
        <f t="shared" si="555"/>
        <v>0</v>
      </c>
      <c r="BM299" s="14">
        <f t="shared" si="556"/>
        <v>0.51814815396266856</v>
      </c>
      <c r="BN299" s="14">
        <f t="shared" si="557"/>
        <v>0.45483232516661043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1.2811999999999999</v>
      </c>
      <c r="F300" s="10">
        <f>VLOOKUP(B300,home!$B$2:$E$405,3,FALSE)</f>
        <v>2.5367000000000002</v>
      </c>
      <c r="G300" s="10">
        <f>VLOOKUP(C300,away!$B$2:$E$405,4,FALSE)</f>
        <v>1.3008999999999999</v>
      </c>
      <c r="H300" s="10">
        <f>VLOOKUP(A300,away!$A$2:$E$405,3,FALSE)</f>
        <v>0.82809999999999995</v>
      </c>
      <c r="I300" s="10">
        <f>VLOOKUP(C300,away!$B$2:$E$405,3,FALSE)</f>
        <v>0.40250000000000002</v>
      </c>
      <c r="J300" s="10">
        <f>VLOOKUP(B300,home!$B$2:$E$405,4,FALSE)</f>
        <v>0.90569999999999995</v>
      </c>
      <c r="K300" s="12">
        <f t="shared" si="502"/>
        <v>4.2279510700359992</v>
      </c>
      <c r="L300" s="12">
        <f t="shared" si="503"/>
        <v>0.30187909342499997</v>
      </c>
      <c r="M300" s="13">
        <f t="shared" si="504"/>
        <v>1.0782507180945507E-2</v>
      </c>
      <c r="N300" s="13">
        <f t="shared" si="505"/>
        <v>4.55879127733494E-2</v>
      </c>
      <c r="O300" s="13">
        <f t="shared" si="506"/>
        <v>3.2550134926323817E-3</v>
      </c>
      <c r="P300" s="13">
        <f t="shared" si="507"/>
        <v>1.3762037779156692E-2</v>
      </c>
      <c r="Q300" s="13">
        <f t="shared" si="508"/>
        <v>9.6371732295395224E-2</v>
      </c>
      <c r="R300" s="13">
        <f t="shared" si="509"/>
        <v>4.9131026112100298E-4</v>
      </c>
      <c r="S300" s="13">
        <f t="shared" si="510"/>
        <v>4.3912255437591171E-3</v>
      </c>
      <c r="T300" s="13">
        <f t="shared" si="511"/>
        <v>2.9092611177130696E-2</v>
      </c>
      <c r="U300" s="13">
        <f t="shared" si="512"/>
        <v>2.0772357442262104E-3</v>
      </c>
      <c r="V300" s="13">
        <f t="shared" si="513"/>
        <v>6.2273922851639946E-4</v>
      </c>
      <c r="W300" s="13">
        <f t="shared" si="514"/>
        <v>0.13581832289317972</v>
      </c>
      <c r="X300" s="13">
        <f t="shared" si="515"/>
        <v>4.1000712185497001E-2</v>
      </c>
      <c r="Y300" s="13">
        <f t="shared" si="516"/>
        <v>6.1886289121685905E-3</v>
      </c>
      <c r="Z300" s="13">
        <f t="shared" si="517"/>
        <v>4.9438765405869473E-5</v>
      </c>
      <c r="AA300" s="13">
        <f t="shared" si="518"/>
        <v>2.0902468109900457E-4</v>
      </c>
      <c r="AB300" s="13">
        <f t="shared" si="519"/>
        <v>4.4187306205823503E-4</v>
      </c>
      <c r="AC300" s="13">
        <f t="shared" si="520"/>
        <v>4.9676298874570224E-5</v>
      </c>
      <c r="AD300" s="13">
        <f t="shared" si="521"/>
        <v>0.14355830590167848</v>
      </c>
      <c r="AE300" s="13">
        <f t="shared" si="522"/>
        <v>4.333725123922752E-2</v>
      </c>
      <c r="AF300" s="13">
        <f t="shared" si="523"/>
        <v>6.5413050578147286E-3</v>
      </c>
      <c r="AG300" s="13">
        <f t="shared" si="524"/>
        <v>6.5822774688982586E-4</v>
      </c>
      <c r="AH300" s="13">
        <f t="shared" si="525"/>
        <v>3.7311324201937804E-6</v>
      </c>
      <c r="AI300" s="13">
        <f t="shared" si="526"/>
        <v>1.57750453084043E-5</v>
      </c>
      <c r="AJ300" s="13">
        <f t="shared" si="527"/>
        <v>3.334805984576717E-5</v>
      </c>
      <c r="AK300" s="13">
        <f t="shared" si="528"/>
        <v>4.699798843617862E-5</v>
      </c>
      <c r="AL300" s="13">
        <f t="shared" si="529"/>
        <v>2.536134093371654E-6</v>
      </c>
      <c r="AM300" s="13">
        <f t="shared" si="530"/>
        <v>0.12139149860991136</v>
      </c>
      <c r="AN300" s="13">
        <f t="shared" si="531"/>
        <v>3.664555554986218E-2</v>
      </c>
      <c r="AO300" s="13">
        <f t="shared" si="532"/>
        <v>5.5312635437239346E-3</v>
      </c>
      <c r="AP300" s="13">
        <f t="shared" si="533"/>
        <v>5.5659094135804483E-4</v>
      </c>
      <c r="AQ300" s="13">
        <f t="shared" si="534"/>
        <v>4.2005792196433454E-5</v>
      </c>
      <c r="AR300" s="13">
        <f t="shared" si="535"/>
        <v>2.2527017449134489E-7</v>
      </c>
      <c r="AS300" s="13">
        <f t="shared" si="536"/>
        <v>9.5243127528787773E-7</v>
      </c>
      <c r="AT300" s="13">
        <f t="shared" si="537"/>
        <v>2.0134164147445675E-6</v>
      </c>
      <c r="AU300" s="13">
        <f t="shared" si="538"/>
        <v>2.8375420283824467E-6</v>
      </c>
      <c r="AV300" s="13">
        <f t="shared" si="539"/>
        <v>2.9992472137929212E-6</v>
      </c>
      <c r="AW300" s="13">
        <f t="shared" si="540"/>
        <v>8.9915114412934238E-8</v>
      </c>
      <c r="AX300" s="13">
        <f t="shared" si="541"/>
        <v>8.5539552740174704E-2</v>
      </c>
      <c r="AY300" s="13">
        <f t="shared" si="542"/>
        <v>2.5822602633183908E-2</v>
      </c>
      <c r="AZ300" s="13">
        <f t="shared" si="543"/>
        <v>3.8976519363897867E-3</v>
      </c>
      <c r="BA300" s="13">
        <f t="shared" si="544"/>
        <v>3.9220654434784824E-4</v>
      </c>
      <c r="BB300" s="13">
        <f t="shared" si="545"/>
        <v>2.9599739010770106E-5</v>
      </c>
      <c r="BC300" s="13">
        <f t="shared" si="546"/>
        <v>1.7871084756375769E-6</v>
      </c>
      <c r="BD300" s="13">
        <f t="shared" si="547"/>
        <v>1.1334059341856459E-8</v>
      </c>
      <c r="BE300" s="13">
        <f t="shared" si="548"/>
        <v>4.7919848322253525E-8</v>
      </c>
      <c r="BF300" s="13">
        <f t="shared" si="549"/>
        <v>1.013013869950173E-7</v>
      </c>
      <c r="BG300" s="13">
        <f t="shared" si="550"/>
        <v>1.4276576918057144E-7</v>
      </c>
      <c r="BH300" s="13">
        <f t="shared" si="551"/>
        <v>1.5090167164287737E-7</v>
      </c>
      <c r="BI300" s="13">
        <f t="shared" si="552"/>
        <v>1.2760097681854487E-7</v>
      </c>
      <c r="BJ300" s="14">
        <f t="shared" si="553"/>
        <v>0.82800532532096571</v>
      </c>
      <c r="BK300" s="14">
        <f t="shared" si="554"/>
        <v>5.5433324798529568E-2</v>
      </c>
      <c r="BL300" s="14">
        <f t="shared" si="555"/>
        <v>6.5839191979663791E-3</v>
      </c>
      <c r="BM300" s="14">
        <f t="shared" si="556"/>
        <v>0.69399898158219775</v>
      </c>
      <c r="BN300" s="14">
        <f t="shared" si="557"/>
        <v>0.17025051378260023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1.4286000000000001</v>
      </c>
      <c r="F301" s="10">
        <f>VLOOKUP(B301,home!$B$2:$E$405,3,FALSE)</f>
        <v>0.7</v>
      </c>
      <c r="G301" s="10">
        <f>VLOOKUP(C301,away!$B$2:$E$405,4,FALSE)</f>
        <v>0.7</v>
      </c>
      <c r="H301" s="10">
        <f>VLOOKUP(A301,away!$A$2:$E$405,3,FALSE)</f>
        <v>1.25</v>
      </c>
      <c r="I301" s="10">
        <f>VLOOKUP(C301,away!$B$2:$E$405,3,FALSE)</f>
        <v>1.0667</v>
      </c>
      <c r="J301" s="10">
        <f>VLOOKUP(B301,home!$B$2:$E$405,4,FALSE)</f>
        <v>1.2</v>
      </c>
      <c r="K301" s="12">
        <f t="shared" si="502"/>
        <v>0.70001399999999991</v>
      </c>
      <c r="L301" s="12">
        <f t="shared" si="503"/>
        <v>1.60005</v>
      </c>
      <c r="M301" s="13">
        <f t="shared" si="504"/>
        <v>0.10025242736213121</v>
      </c>
      <c r="N301" s="13">
        <f t="shared" si="505"/>
        <v>7.0178102687474916E-2</v>
      </c>
      <c r="O301" s="13">
        <f t="shared" si="506"/>
        <v>0.16040889640077802</v>
      </c>
      <c r="P301" s="13">
        <f t="shared" si="507"/>
        <v>0.11228847320509422</v>
      </c>
      <c r="Q301" s="13">
        <f t="shared" si="508"/>
        <v>2.4562827187335025E-2</v>
      </c>
      <c r="R301" s="13">
        <f t="shared" si="509"/>
        <v>0.12833112734303248</v>
      </c>
      <c r="S301" s="13">
        <f t="shared" si="510"/>
        <v>3.1442383856667359E-2</v>
      </c>
      <c r="T301" s="13">
        <f t="shared" si="511"/>
        <v>3.9301751641095402E-2</v>
      </c>
      <c r="U301" s="13">
        <f t="shared" si="512"/>
        <v>8.9833585775905528E-2</v>
      </c>
      <c r="V301" s="13">
        <f t="shared" si="513"/>
        <v>3.9130305260344994E-3</v>
      </c>
      <c r="W301" s="13">
        <f t="shared" si="514"/>
        <v>5.7314409702383809E-3</v>
      </c>
      <c r="X301" s="13">
        <f t="shared" si="515"/>
        <v>9.1705921244299195E-3</v>
      </c>
      <c r="Y301" s="13">
        <f t="shared" si="516"/>
        <v>7.3367029643470489E-3</v>
      </c>
      <c r="Z301" s="13">
        <f t="shared" si="517"/>
        <v>6.8445406768406394E-2</v>
      </c>
      <c r="AA301" s="13">
        <f t="shared" si="518"/>
        <v>4.7912742973579225E-2</v>
      </c>
      <c r="AB301" s="13">
        <f t="shared" si="519"/>
        <v>1.6769795429953539E-2</v>
      </c>
      <c r="AC301" s="13">
        <f t="shared" si="520"/>
        <v>2.7392617499062211E-4</v>
      </c>
      <c r="AD301" s="13">
        <f t="shared" si="521"/>
        <v>1.0030222298351122E-3</v>
      </c>
      <c r="AE301" s="13">
        <f t="shared" si="522"/>
        <v>1.6048857188476712E-3</v>
      </c>
      <c r="AF301" s="13">
        <f t="shared" si="523"/>
        <v>1.2839486972211086E-3</v>
      </c>
      <c r="AG301" s="13">
        <f t="shared" si="524"/>
        <v>6.8479403766287842E-4</v>
      </c>
      <c r="AH301" s="13">
        <f t="shared" si="525"/>
        <v>2.7379018274947157E-2</v>
      </c>
      <c r="AI301" s="13">
        <f t="shared" si="526"/>
        <v>1.9165696098718859E-2</v>
      </c>
      <c r="AJ301" s="13">
        <f t="shared" si="527"/>
        <v>6.7081277944242889E-3</v>
      </c>
      <c r="AK301" s="13">
        <f t="shared" si="528"/>
        <v>1.5652611232953751E-3</v>
      </c>
      <c r="AL301" s="13">
        <f t="shared" si="529"/>
        <v>1.2272521581747572E-5</v>
      </c>
      <c r="AM301" s="13">
        <f t="shared" si="530"/>
        <v>1.4042592063915927E-4</v>
      </c>
      <c r="AN301" s="13">
        <f t="shared" si="531"/>
        <v>2.2468849431868675E-4</v>
      </c>
      <c r="AO301" s="13">
        <f t="shared" si="532"/>
        <v>1.7975641266730741E-4</v>
      </c>
      <c r="AP301" s="13">
        <f t="shared" si="533"/>
        <v>9.5873082696108433E-5</v>
      </c>
      <c r="AQ301" s="13">
        <f t="shared" si="534"/>
        <v>3.8350431491977067E-5</v>
      </c>
      <c r="AR301" s="13">
        <f t="shared" si="535"/>
        <v>8.761559638165833E-3</v>
      </c>
      <c r="AS301" s="13">
        <f t="shared" si="536"/>
        <v>6.1332144085510165E-3</v>
      </c>
      <c r="AT301" s="13">
        <f t="shared" si="537"/>
        <v>2.146667975493715E-3</v>
      </c>
      <c r="AU301" s="13">
        <f t="shared" si="538"/>
        <v>5.0089921206575251E-4</v>
      </c>
      <c r="AV301" s="13">
        <f t="shared" si="539"/>
        <v>8.7659115258748911E-5</v>
      </c>
      <c r="AW301" s="13">
        <f t="shared" si="540"/>
        <v>3.8183135063574555E-7</v>
      </c>
      <c r="AX301" s="13">
        <f t="shared" si="541"/>
        <v>1.6383351735050068E-5</v>
      </c>
      <c r="AY301" s="13">
        <f t="shared" si="542"/>
        <v>2.6214181943666855E-5</v>
      </c>
      <c r="AZ301" s="13">
        <f t="shared" si="543"/>
        <v>2.0972000909482083E-5</v>
      </c>
      <c r="BA301" s="13">
        <f t="shared" si="544"/>
        <v>1.1185416685072272E-5</v>
      </c>
      <c r="BB301" s="13">
        <f t="shared" si="545"/>
        <v>4.4743064917374714E-6</v>
      </c>
      <c r="BC301" s="13">
        <f t="shared" si="546"/>
        <v>1.431822820420907E-6</v>
      </c>
      <c r="BD301" s="13">
        <f t="shared" si="547"/>
        <v>2.3364889165078742E-3</v>
      </c>
      <c r="BE301" s="13">
        <f t="shared" si="548"/>
        <v>1.6355749524003432E-3</v>
      </c>
      <c r="BF301" s="13">
        <f t="shared" si="549"/>
        <v>5.7246268236478667E-4</v>
      </c>
      <c r="BG301" s="13">
        <f t="shared" si="550"/>
        <v>1.3357729737763463E-4</v>
      </c>
      <c r="BH301" s="13">
        <f t="shared" si="551"/>
        <v>2.3376494561626875E-5</v>
      </c>
      <c r="BI301" s="13">
        <f t="shared" si="552"/>
        <v>3.2727746928125353E-6</v>
      </c>
      <c r="BJ301" s="14">
        <f t="shared" si="553"/>
        <v>0.16161782368088615</v>
      </c>
      <c r="BK301" s="14">
        <f t="shared" si="554"/>
        <v>0.24820872782844333</v>
      </c>
      <c r="BL301" s="14">
        <f t="shared" si="555"/>
        <v>0.52040900468207441</v>
      </c>
      <c r="BM301" s="14">
        <f t="shared" si="556"/>
        <v>0.40263327642337166</v>
      </c>
      <c r="BN301" s="14">
        <f t="shared" si="557"/>
        <v>0.59602185418584586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1.4286000000000001</v>
      </c>
      <c r="F302" s="10">
        <f>VLOOKUP(B302,home!$B$2:$E$405,3,FALSE)</f>
        <v>0.93330000000000002</v>
      </c>
      <c r="G302" s="10">
        <f>VLOOKUP(C302,away!$B$2:$E$405,4,FALSE)</f>
        <v>1.05</v>
      </c>
      <c r="H302" s="10">
        <f>VLOOKUP(A302,away!$A$2:$E$405,3,FALSE)</f>
        <v>1.25</v>
      </c>
      <c r="I302" s="10">
        <f>VLOOKUP(C302,away!$B$2:$E$405,3,FALSE)</f>
        <v>1.2</v>
      </c>
      <c r="J302" s="10">
        <f>VLOOKUP(B302,home!$B$2:$E$405,4,FALSE)</f>
        <v>1.0667</v>
      </c>
      <c r="K302" s="12">
        <f t="shared" si="502"/>
        <v>1.3999779990000003</v>
      </c>
      <c r="L302" s="12">
        <f t="shared" si="503"/>
        <v>1.60005</v>
      </c>
      <c r="M302" s="13">
        <f t="shared" si="504"/>
        <v>4.9785674399251655E-2</v>
      </c>
      <c r="N302" s="13">
        <f t="shared" si="505"/>
        <v>6.9698848824329876E-2</v>
      </c>
      <c r="O302" s="13">
        <f t="shared" si="506"/>
        <v>7.9659568322522592E-2</v>
      </c>
      <c r="P302" s="13">
        <f t="shared" si="507"/>
        <v>0.111521643061369</v>
      </c>
      <c r="Q302" s="13">
        <f t="shared" si="508"/>
        <v>4.8788427454844442E-2</v>
      </c>
      <c r="R302" s="13">
        <f t="shared" si="509"/>
        <v>6.3729646147226163E-2</v>
      </c>
      <c r="S302" s="13">
        <f t="shared" si="510"/>
        <v>6.2453090277382821E-2</v>
      </c>
      <c r="T302" s="13">
        <f t="shared" si="511"/>
        <v>7.8063923349123834E-2</v>
      </c>
      <c r="U302" s="13">
        <f t="shared" si="512"/>
        <v>8.922010249017176E-2</v>
      </c>
      <c r="V302" s="13">
        <f t="shared" si="513"/>
        <v>1.554412171336142E-2</v>
      </c>
      <c r="W302" s="13">
        <f t="shared" si="514"/>
        <v>2.27675750141966E-2</v>
      </c>
      <c r="X302" s="13">
        <f t="shared" si="515"/>
        <v>3.642925840146527E-2</v>
      </c>
      <c r="Y302" s="13">
        <f t="shared" si="516"/>
        <v>2.9144317452632261E-2</v>
      </c>
      <c r="Z302" s="13">
        <f t="shared" si="517"/>
        <v>3.3990206772623079E-2</v>
      </c>
      <c r="AA302" s="13">
        <f t="shared" si="518"/>
        <v>4.758554166313312E-2</v>
      </c>
      <c r="AB302" s="13">
        <f t="shared" si="519"/>
        <v>3.3309355699442135E-2</v>
      </c>
      <c r="AC302" s="13">
        <f t="shared" si="520"/>
        <v>2.1762108457122052E-3</v>
      </c>
      <c r="AD302" s="13">
        <f t="shared" si="521"/>
        <v>7.9685260276143362E-3</v>
      </c>
      <c r="AE302" s="13">
        <f t="shared" si="522"/>
        <v>1.2750040070484315E-2</v>
      </c>
      <c r="AF302" s="13">
        <f t="shared" si="523"/>
        <v>1.0200350807389218E-2</v>
      </c>
      <c r="AG302" s="13">
        <f t="shared" si="524"/>
        <v>5.4403571031210411E-3</v>
      </c>
      <c r="AH302" s="13">
        <f t="shared" si="525"/>
        <v>1.3596507586633888E-2</v>
      </c>
      <c r="AI302" s="13">
        <f t="shared" si="526"/>
        <v>1.9034811484524034E-2</v>
      </c>
      <c r="AJ302" s="13">
        <f t="shared" si="527"/>
        <v>1.3324158646723094E-2</v>
      </c>
      <c r="AK302" s="13">
        <f t="shared" si="528"/>
        <v>6.2178429868659842E-3</v>
      </c>
      <c r="AL302" s="13">
        <f t="shared" si="529"/>
        <v>1.9499152082627571E-4</v>
      </c>
      <c r="AM302" s="13">
        <f t="shared" si="530"/>
        <v>2.2311522246237893E-3</v>
      </c>
      <c r="AN302" s="13">
        <f t="shared" si="531"/>
        <v>3.5699551170092938E-3</v>
      </c>
      <c r="AO302" s="13">
        <f t="shared" si="532"/>
        <v>2.8560533424853611E-3</v>
      </c>
      <c r="AP302" s="13">
        <f t="shared" si="533"/>
        <v>1.5232760502145678E-3</v>
      </c>
      <c r="AQ302" s="13">
        <f t="shared" si="534"/>
        <v>6.0932946103645471E-4</v>
      </c>
      <c r="AR302" s="13">
        <f t="shared" si="535"/>
        <v>4.3510183927987067E-3</v>
      </c>
      <c r="AS302" s="13">
        <f t="shared" si="536"/>
        <v>6.0913300231625308E-3</v>
      </c>
      <c r="AT302" s="13">
        <f t="shared" si="537"/>
        <v>4.2638640085378545E-3</v>
      </c>
      <c r="AU302" s="13">
        <f t="shared" si="538"/>
        <v>1.9897719342269818E-3</v>
      </c>
      <c r="AV302" s="13">
        <f t="shared" si="539"/>
        <v>6.9640923273636213E-4</v>
      </c>
      <c r="AW302" s="13">
        <f t="shared" si="540"/>
        <v>1.213299421748044E-5</v>
      </c>
      <c r="AX302" s="13">
        <f t="shared" si="541"/>
        <v>5.2059400448220214E-4</v>
      </c>
      <c r="AY302" s="13">
        <f t="shared" si="542"/>
        <v>8.3297643687174736E-4</v>
      </c>
      <c r="AZ302" s="13">
        <f t="shared" si="543"/>
        <v>6.6640197390831993E-4</v>
      </c>
      <c r="BA302" s="13">
        <f t="shared" si="544"/>
        <v>3.5542549278400249E-4</v>
      </c>
      <c r="BB302" s="13">
        <f t="shared" si="545"/>
        <v>1.4217463993226078E-4</v>
      </c>
      <c r="BC302" s="13">
        <f t="shared" si="546"/>
        <v>4.5497306524722734E-5</v>
      </c>
      <c r="BD302" s="13">
        <f t="shared" si="547"/>
        <v>1.1603078298995956E-3</v>
      </c>
      <c r="BE302" s="13">
        <f t="shared" si="548"/>
        <v>1.6244054339268686E-3</v>
      </c>
      <c r="BF302" s="13">
        <f t="shared" si="549"/>
        <v>1.1370659344768328E-3</v>
      </c>
      <c r="BG302" s="13">
        <f t="shared" si="550"/>
        <v>5.3062243055998059E-4</v>
      </c>
      <c r="BH302" s="13">
        <f t="shared" si="551"/>
        <v>1.8571493213996945E-4</v>
      </c>
      <c r="BI302" s="13">
        <f t="shared" si="552"/>
        <v>5.1999363816347093E-5</v>
      </c>
      <c r="BJ302" s="14">
        <f t="shared" si="553"/>
        <v>0.33460446055507381</v>
      </c>
      <c r="BK302" s="14">
        <f t="shared" si="554"/>
        <v>0.24250870825477513</v>
      </c>
      <c r="BL302" s="14">
        <f t="shared" si="555"/>
        <v>0.38776004454352486</v>
      </c>
      <c r="BM302" s="14">
        <f t="shared" si="556"/>
        <v>0.57485876847379891</v>
      </c>
      <c r="BN302" s="14">
        <f t="shared" si="557"/>
        <v>0.42318380820954377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1.4286000000000001</v>
      </c>
      <c r="F303" s="10">
        <f>VLOOKUP(B303,home!$B$2:$E$405,3,FALSE)</f>
        <v>1.4</v>
      </c>
      <c r="G303" s="10">
        <f>VLOOKUP(C303,away!$B$2:$E$405,4,FALSE)</f>
        <v>1.4</v>
      </c>
      <c r="H303" s="10">
        <f>VLOOKUP(A303,away!$A$2:$E$405,3,FALSE)</f>
        <v>1.25</v>
      </c>
      <c r="I303" s="10">
        <f>VLOOKUP(C303,away!$B$2:$E$405,3,FALSE)</f>
        <v>0.8</v>
      </c>
      <c r="J303" s="10">
        <f>VLOOKUP(B303,home!$B$2:$E$405,4,FALSE)</f>
        <v>0.4</v>
      </c>
      <c r="K303" s="12">
        <f t="shared" si="502"/>
        <v>2.8000559999999997</v>
      </c>
      <c r="L303" s="12">
        <f t="shared" si="503"/>
        <v>0.4</v>
      </c>
      <c r="M303" s="13">
        <f t="shared" si="504"/>
        <v>4.0759921358857386E-2</v>
      </c>
      <c r="N303" s="13">
        <f t="shared" si="505"/>
        <v>0.11413006236039674</v>
      </c>
      <c r="O303" s="13">
        <f t="shared" si="506"/>
        <v>1.6303968543542952E-2</v>
      </c>
      <c r="P303" s="13">
        <f t="shared" si="507"/>
        <v>4.5652024944158695E-2</v>
      </c>
      <c r="Q303" s="13">
        <f t="shared" si="508"/>
        <v>0.15978528294630159</v>
      </c>
      <c r="R303" s="13">
        <f t="shared" si="509"/>
        <v>3.2607937087085906E-3</v>
      </c>
      <c r="S303" s="13">
        <f t="shared" si="510"/>
        <v>1.2782822635704124E-2</v>
      </c>
      <c r="T303" s="13">
        <f t="shared" si="511"/>
        <v>6.3914113178520623E-2</v>
      </c>
      <c r="U303" s="13">
        <f t="shared" si="512"/>
        <v>9.1304049888317387E-3</v>
      </c>
      <c r="V303" s="13">
        <f t="shared" si="513"/>
        <v>1.5907830763572956E-3</v>
      </c>
      <c r="W303" s="13">
        <f t="shared" si="514"/>
        <v>0.14913591340849641</v>
      </c>
      <c r="X303" s="13">
        <f t="shared" si="515"/>
        <v>5.9654365363398562E-2</v>
      </c>
      <c r="Y303" s="13">
        <f t="shared" si="516"/>
        <v>1.1930873072679713E-2</v>
      </c>
      <c r="Z303" s="13">
        <f t="shared" si="517"/>
        <v>4.3477249449447888E-4</v>
      </c>
      <c r="AA303" s="13">
        <f t="shared" si="518"/>
        <v>1.2173873318442321E-3</v>
      </c>
      <c r="AB303" s="13">
        <f t="shared" si="519"/>
        <v>1.7043763514272173E-3</v>
      </c>
      <c r="AC303" s="13">
        <f t="shared" si="520"/>
        <v>1.1135704244131758E-4</v>
      </c>
      <c r="AD303" s="13">
        <f t="shared" si="521"/>
        <v>0.10439722728873523</v>
      </c>
      <c r="AE303" s="13">
        <f t="shared" si="522"/>
        <v>4.175889091549409E-2</v>
      </c>
      <c r="AF303" s="13">
        <f t="shared" si="523"/>
        <v>8.3517781830988163E-3</v>
      </c>
      <c r="AG303" s="13">
        <f t="shared" si="524"/>
        <v>1.113570424413176E-3</v>
      </c>
      <c r="AH303" s="13">
        <f t="shared" si="525"/>
        <v>4.3477249449447877E-5</v>
      </c>
      <c r="AI303" s="13">
        <f t="shared" si="526"/>
        <v>1.217387331844232E-4</v>
      </c>
      <c r="AJ303" s="13">
        <f t="shared" si="527"/>
        <v>1.7043763514272168E-4</v>
      </c>
      <c r="AK303" s="13">
        <f t="shared" si="528"/>
        <v>1.5907830763572952E-4</v>
      </c>
      <c r="AL303" s="13">
        <f t="shared" si="529"/>
        <v>4.9888952772810603E-6</v>
      </c>
      <c r="AM303" s="13">
        <f t="shared" si="530"/>
        <v>5.846361653063737E-2</v>
      </c>
      <c r="AN303" s="13">
        <f t="shared" si="531"/>
        <v>2.3385446612254945E-2</v>
      </c>
      <c r="AO303" s="13">
        <f t="shared" si="532"/>
        <v>4.6770893224509892E-3</v>
      </c>
      <c r="AP303" s="13">
        <f t="shared" si="533"/>
        <v>6.2361190966013209E-4</v>
      </c>
      <c r="AQ303" s="13">
        <f t="shared" si="534"/>
        <v>6.2361190966013193E-5</v>
      </c>
      <c r="AR303" s="13">
        <f t="shared" si="535"/>
        <v>3.4781799559558337E-6</v>
      </c>
      <c r="AS303" s="13">
        <f t="shared" si="536"/>
        <v>9.7390986547538653E-6</v>
      </c>
      <c r="AT303" s="13">
        <f t="shared" si="537"/>
        <v>1.3635010811417748E-5</v>
      </c>
      <c r="AU303" s="13">
        <f t="shared" si="538"/>
        <v>1.2726264610858374E-5</v>
      </c>
      <c r="AV303" s="13">
        <f t="shared" si="539"/>
        <v>8.9085633953054147E-6</v>
      </c>
      <c r="AW303" s="13">
        <f t="shared" si="540"/>
        <v>1.5521317949469434E-7</v>
      </c>
      <c r="AX303" s="13">
        <f t="shared" si="541"/>
        <v>2.7283566708051727E-2</v>
      </c>
      <c r="AY303" s="13">
        <f t="shared" si="542"/>
        <v>1.0913426683220689E-2</v>
      </c>
      <c r="AZ303" s="13">
        <f t="shared" si="543"/>
        <v>2.1826853366441377E-3</v>
      </c>
      <c r="BA303" s="13">
        <f t="shared" si="544"/>
        <v>2.9102471155255182E-4</v>
      </c>
      <c r="BB303" s="13">
        <f t="shared" si="545"/>
        <v>2.9102471155255175E-5</v>
      </c>
      <c r="BC303" s="13">
        <f t="shared" si="546"/>
        <v>2.3281976924204164E-6</v>
      </c>
      <c r="BD303" s="13">
        <f t="shared" si="547"/>
        <v>2.3187866373038881E-7</v>
      </c>
      <c r="BE303" s="13">
        <f t="shared" si="548"/>
        <v>6.4927324365025735E-7</v>
      </c>
      <c r="BF303" s="13">
        <f t="shared" si="549"/>
        <v>9.0900072076118273E-7</v>
      </c>
      <c r="BG303" s="13">
        <f t="shared" si="550"/>
        <v>8.4841764072389123E-7</v>
      </c>
      <c r="BH303" s="13">
        <f t="shared" si="551"/>
        <v>5.9390422635369398E-7</v>
      </c>
      <c r="BI303" s="13">
        <f t="shared" si="552"/>
        <v>3.3259301848540386E-7</v>
      </c>
      <c r="BJ303" s="14">
        <f t="shared" si="553"/>
        <v>0.84208633681582135</v>
      </c>
      <c r="BK303" s="14">
        <f t="shared" si="554"/>
        <v>0.11181532463601679</v>
      </c>
      <c r="BL303" s="14">
        <f t="shared" si="555"/>
        <v>3.2163715034709044E-2</v>
      </c>
      <c r="BM303" s="14">
        <f t="shared" si="556"/>
        <v>0.59569482364903448</v>
      </c>
      <c r="BN303" s="14">
        <f t="shared" si="557"/>
        <v>0.37989205386196601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1.4861</v>
      </c>
      <c r="F304" s="10">
        <f>VLOOKUP(B304,home!$B$2:$E$405,3,FALSE)</f>
        <v>1.4131</v>
      </c>
      <c r="G304" s="10">
        <f>VLOOKUP(C304,away!$B$2:$E$405,4,FALSE)</f>
        <v>0.75700000000000001</v>
      </c>
      <c r="H304" s="10">
        <f>VLOOKUP(A304,away!$A$2:$E$405,3,FALSE)</f>
        <v>1.0625</v>
      </c>
      <c r="I304" s="10">
        <f>VLOOKUP(C304,away!$B$2:$E$405,3,FALSE)</f>
        <v>1.0588</v>
      </c>
      <c r="J304" s="10">
        <f>VLOOKUP(B304,home!$B$2:$E$405,4,FALSE)</f>
        <v>0.75290000000000001</v>
      </c>
      <c r="K304" s="12">
        <f t="shared" si="502"/>
        <v>1.5897059878699999</v>
      </c>
      <c r="L304" s="12">
        <f t="shared" si="503"/>
        <v>0.8469936775000001</v>
      </c>
      <c r="M304" s="13">
        <f t="shared" si="504"/>
        <v>8.7448986648172439E-2</v>
      </c>
      <c r="N304" s="13">
        <f t="shared" si="505"/>
        <v>0.1390181777077634</v>
      </c>
      <c r="O304" s="13">
        <f t="shared" si="506"/>
        <v>7.4068738794783984E-2</v>
      </c>
      <c r="P304" s="13">
        <f t="shared" si="507"/>
        <v>0.11774751757604704</v>
      </c>
      <c r="Q304" s="13">
        <f t="shared" si="508"/>
        <v>0.11049901476240363</v>
      </c>
      <c r="R304" s="13">
        <f t="shared" si="509"/>
        <v>3.1367876729790502E-2</v>
      </c>
      <c r="S304" s="13">
        <f t="shared" si="510"/>
        <v>3.9635902103421515E-2</v>
      </c>
      <c r="T304" s="13">
        <f t="shared" si="511"/>
        <v>9.3591966873735055E-2</v>
      </c>
      <c r="U304" s="13">
        <f t="shared" si="512"/>
        <v>4.9865701464115987E-2</v>
      </c>
      <c r="V304" s="13">
        <f t="shared" si="513"/>
        <v>5.9298432891467046E-3</v>
      </c>
      <c r="W304" s="13">
        <f t="shared" si="514"/>
        <v>5.8553648473842861E-2</v>
      </c>
      <c r="X304" s="13">
        <f t="shared" si="515"/>
        <v>4.9594570051902431E-2</v>
      </c>
      <c r="Y304" s="13">
        <f t="shared" si="516"/>
        <v>2.1003143636146106E-2</v>
      </c>
      <c r="Z304" s="13">
        <f t="shared" si="517"/>
        <v>8.8561310889106442E-3</v>
      </c>
      <c r="AA304" s="13">
        <f t="shared" si="518"/>
        <v>1.4078644621402913E-2</v>
      </c>
      <c r="AB304" s="13">
        <f t="shared" si="519"/>
        <v>1.1190452827868994E-2</v>
      </c>
      <c r="AC304" s="13">
        <f t="shared" si="520"/>
        <v>4.9902259711219162E-4</v>
      </c>
      <c r="AD304" s="13">
        <f t="shared" si="521"/>
        <v>2.3270771397625765E-2</v>
      </c>
      <c r="AE304" s="13">
        <f t="shared" si="522"/>
        <v>1.9710196244336866E-2</v>
      </c>
      <c r="AF304" s="13">
        <f t="shared" si="523"/>
        <v>8.3472058006187847E-3</v>
      </c>
      <c r="AG304" s="13">
        <f t="shared" si="524"/>
        <v>2.3566768459718124E-3</v>
      </c>
      <c r="AH304" s="13">
        <f t="shared" si="525"/>
        <v>1.8752717598546267E-3</v>
      </c>
      <c r="AI304" s="13">
        <f t="shared" si="526"/>
        <v>2.9811307455244124E-3</v>
      </c>
      <c r="AJ304" s="13">
        <f t="shared" si="527"/>
        <v>2.3695606983917582E-3</v>
      </c>
      <c r="AK304" s="13">
        <f t="shared" si="528"/>
        <v>1.2556349436182658E-3</v>
      </c>
      <c r="AL304" s="13">
        <f t="shared" si="529"/>
        <v>2.6876776633541651E-5</v>
      </c>
      <c r="AM304" s="13">
        <f t="shared" si="530"/>
        <v>7.3987369266319191E-3</v>
      </c>
      <c r="AN304" s="13">
        <f t="shared" si="531"/>
        <v>6.2666833983430177E-3</v>
      </c>
      <c r="AO304" s="13">
        <f t="shared" si="532"/>
        <v>2.6539206086453751E-3</v>
      </c>
      <c r="AP304" s="13">
        <f t="shared" si="533"/>
        <v>7.4928465870319487E-4</v>
      </c>
      <c r="AQ304" s="13">
        <f t="shared" si="534"/>
        <v>1.5865984214233787E-4</v>
      </c>
      <c r="AR304" s="13">
        <f t="shared" si="535"/>
        <v>3.1766866483823352E-4</v>
      </c>
      <c r="AS304" s="13">
        <f t="shared" si="536"/>
        <v>5.049997786520079E-4</v>
      </c>
      <c r="AT304" s="13">
        <f t="shared" si="537"/>
        <v>4.0140058599806084E-4</v>
      </c>
      <c r="AU304" s="13">
        <f t="shared" si="538"/>
        <v>2.1270297169854809E-4</v>
      </c>
      <c r="AV304" s="13">
        <f t="shared" si="539"/>
        <v>8.4533796936731245E-5</v>
      </c>
      <c r="AW304" s="13">
        <f t="shared" si="540"/>
        <v>1.0052443939489913E-6</v>
      </c>
      <c r="AX304" s="13">
        <f t="shared" si="541"/>
        <v>1.9603027324902756E-3</v>
      </c>
      <c r="AY304" s="13">
        <f t="shared" si="542"/>
        <v>1.6603640204052373E-3</v>
      </c>
      <c r="AZ304" s="13">
        <f t="shared" si="543"/>
        <v>7.0315891381585855E-4</v>
      </c>
      <c r="BA304" s="13">
        <f t="shared" si="544"/>
        <v>1.9852371809326655E-4</v>
      </c>
      <c r="BB304" s="13">
        <f t="shared" si="545"/>
        <v>4.2037083514697285E-5</v>
      </c>
      <c r="BC304" s="13">
        <f t="shared" si="546"/>
        <v>7.1210287914976175E-6</v>
      </c>
      <c r="BD304" s="13">
        <f t="shared" si="547"/>
        <v>4.4843891776308388E-5</v>
      </c>
      <c r="BE304" s="13">
        <f t="shared" si="548"/>
        <v>7.1288603276191683E-5</v>
      </c>
      <c r="BF304" s="13">
        <f t="shared" si="549"/>
        <v>5.666395974752542E-5</v>
      </c>
      <c r="BG304" s="13">
        <f t="shared" si="550"/>
        <v>3.0026345369021942E-5</v>
      </c>
      <c r="BH304" s="13">
        <f t="shared" si="551"/>
        <v>1.1933265256746704E-5</v>
      </c>
      <c r="BI304" s="13">
        <f t="shared" si="552"/>
        <v>3.794076646698252E-6</v>
      </c>
      <c r="BJ304" s="14">
        <f t="shared" si="553"/>
        <v>0.54774416472592347</v>
      </c>
      <c r="BK304" s="14">
        <f t="shared" si="554"/>
        <v>0.25294851301093874</v>
      </c>
      <c r="BL304" s="14">
        <f t="shared" si="555"/>
        <v>0.19079286852554747</v>
      </c>
      <c r="BM304" s="14">
        <f t="shared" si="556"/>
        <v>0.43853200635634798</v>
      </c>
      <c r="BN304" s="14">
        <f t="shared" si="557"/>
        <v>0.56015031221896094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1.4861</v>
      </c>
      <c r="F305" s="10">
        <f>VLOOKUP(B305,home!$B$2:$E$405,3,FALSE)</f>
        <v>1.514</v>
      </c>
      <c r="G305" s="10">
        <f>VLOOKUP(C305,away!$B$2:$E$405,4,FALSE)</f>
        <v>1.4206000000000001</v>
      </c>
      <c r="H305" s="10">
        <f>VLOOKUP(A305,away!$A$2:$E$405,3,FALSE)</f>
        <v>1.0625</v>
      </c>
      <c r="I305" s="10">
        <f>VLOOKUP(C305,away!$B$2:$E$405,3,FALSE)</f>
        <v>0.2092</v>
      </c>
      <c r="J305" s="10">
        <f>VLOOKUP(B305,home!$B$2:$E$405,4,FALSE)</f>
        <v>1.4117999999999999</v>
      </c>
      <c r="K305" s="12">
        <f t="shared" si="502"/>
        <v>3.1962866412400004</v>
      </c>
      <c r="L305" s="12">
        <f t="shared" si="503"/>
        <v>0.31380784499999997</v>
      </c>
      <c r="M305" s="13">
        <f t="shared" si="504"/>
        <v>2.9894089723343942E-2</v>
      </c>
      <c r="N305" s="13">
        <f t="shared" si="505"/>
        <v>9.5550079634754218E-2</v>
      </c>
      <c r="O305" s="13">
        <f t="shared" si="506"/>
        <v>9.3809998743192083E-3</v>
      </c>
      <c r="P305" s="13">
        <f t="shared" si="507"/>
        <v>2.9984364579760607E-2</v>
      </c>
      <c r="Q305" s="13">
        <f t="shared" si="508"/>
        <v>0.15270272155299161</v>
      </c>
      <c r="R305" s="13">
        <f t="shared" si="509"/>
        <v>1.4719156772526904E-3</v>
      </c>
      <c r="S305" s="13">
        <f t="shared" si="510"/>
        <v>7.518728012563764E-3</v>
      </c>
      <c r="T305" s="13">
        <f t="shared" si="511"/>
        <v>4.7919311976179345E-2</v>
      </c>
      <c r="U305" s="13">
        <f t="shared" si="512"/>
        <v>4.7046644162345016E-3</v>
      </c>
      <c r="V305" s="13">
        <f t="shared" si="513"/>
        <v>8.3793702661315338E-4</v>
      </c>
      <c r="W305" s="13">
        <f t="shared" si="514"/>
        <v>0.16269388966027282</v>
      </c>
      <c r="X305" s="13">
        <f t="shared" si="515"/>
        <v>5.1054618908957988E-2</v>
      </c>
      <c r="Y305" s="13">
        <f t="shared" si="516"/>
        <v>8.0106699685581761E-3</v>
      </c>
      <c r="Z305" s="13">
        <f t="shared" si="517"/>
        <v>1.5396622890012749E-4</v>
      </c>
      <c r="AA305" s="13">
        <f t="shared" si="518"/>
        <v>4.9212020063557757E-4</v>
      </c>
      <c r="AB305" s="13">
        <f t="shared" si="519"/>
        <v>7.8647861158792284E-4</v>
      </c>
      <c r="AC305" s="13">
        <f t="shared" si="520"/>
        <v>5.2529215501646318E-5</v>
      </c>
      <c r="AD305" s="13">
        <f t="shared" si="521"/>
        <v>0.13000407653312618</v>
      </c>
      <c r="AE305" s="13">
        <f t="shared" si="522"/>
        <v>4.0796299098075396E-2</v>
      </c>
      <c r="AF305" s="13">
        <f t="shared" si="523"/>
        <v>6.4010993519712407E-3</v>
      </c>
      <c r="AG305" s="13">
        <f t="shared" si="524"/>
        <v>6.6957173109099741E-4</v>
      </c>
      <c r="AH305" s="13">
        <f t="shared" si="525"/>
        <v>1.2078952623481424E-5</v>
      </c>
      <c r="AI305" s="13">
        <f t="shared" si="526"/>
        <v>3.8607794910604535E-5</v>
      </c>
      <c r="AJ305" s="13">
        <f t="shared" si="527"/>
        <v>6.1700789560249493E-5</v>
      </c>
      <c r="AK305" s="13">
        <f t="shared" si="528"/>
        <v>6.5737803141795295E-5</v>
      </c>
      <c r="AL305" s="13">
        <f t="shared" si="529"/>
        <v>2.1075137771600829E-6</v>
      </c>
      <c r="AM305" s="13">
        <f t="shared" si="530"/>
        <v>8.3106058625914761E-2</v>
      </c>
      <c r="AN305" s="13">
        <f t="shared" si="531"/>
        <v>2.6079333163841971E-2</v>
      </c>
      <c r="AO305" s="13">
        <f t="shared" si="532"/>
        <v>4.0919496695911387E-3</v>
      </c>
      <c r="AP305" s="13">
        <f t="shared" si="533"/>
        <v>4.2802863588761931E-4</v>
      </c>
      <c r="AQ305" s="13">
        <f t="shared" si="534"/>
        <v>3.3579685956545849E-5</v>
      </c>
      <c r="AR305" s="13">
        <f t="shared" si="535"/>
        <v>7.5809401852636035E-7</v>
      </c>
      <c r="AS305" s="13">
        <f t="shared" si="536"/>
        <v>2.4230857842197549E-6</v>
      </c>
      <c r="AT305" s="13">
        <f t="shared" si="537"/>
        <v>3.8724383613400779E-6</v>
      </c>
      <c r="AU305" s="13">
        <f t="shared" si="538"/>
        <v>4.1258076677922015E-6</v>
      </c>
      <c r="AV305" s="13">
        <f t="shared" si="539"/>
        <v>3.2968159832224448E-6</v>
      </c>
      <c r="AW305" s="13">
        <f t="shared" si="540"/>
        <v>5.8718835986248544E-8</v>
      </c>
      <c r="AX305" s="13">
        <f t="shared" si="541"/>
        <v>4.4271797498686614E-2</v>
      </c>
      <c r="AY305" s="13">
        <f t="shared" si="542"/>
        <v>1.3892837367339237E-2</v>
      </c>
      <c r="AZ305" s="13">
        <f t="shared" si="543"/>
        <v>2.1798406775900988E-3</v>
      </c>
      <c r="BA305" s="13">
        <f t="shared" si="544"/>
        <v>2.2801703515929633E-4</v>
      </c>
      <c r="BB305" s="13">
        <f t="shared" si="545"/>
        <v>1.7888383606656994E-5</v>
      </c>
      <c r="BC305" s="13">
        <f t="shared" si="546"/>
        <v>1.1227030220276717E-6</v>
      </c>
      <c r="BD305" s="13">
        <f t="shared" si="547"/>
        <v>3.9649308376857881E-8</v>
      </c>
      <c r="BE305" s="13">
        <f t="shared" si="548"/>
        <v>1.2673055469935608E-7</v>
      </c>
      <c r="BF305" s="13">
        <f t="shared" si="549"/>
        <v>2.0253358951124357E-7</v>
      </c>
      <c r="BG305" s="13">
        <f t="shared" si="550"/>
        <v>2.1578513551905783E-7</v>
      </c>
      <c r="BH305" s="13">
        <f t="shared" si="551"/>
        <v>1.7242778650943196E-7</v>
      </c>
      <c r="BI305" s="13">
        <f t="shared" si="552"/>
        <v>1.1022572611973602E-7</v>
      </c>
      <c r="BJ305" s="14">
        <f t="shared" si="553"/>
        <v>0.87013279186257375</v>
      </c>
      <c r="BK305" s="14">
        <f t="shared" si="554"/>
        <v>8.2182593438899498E-2</v>
      </c>
      <c r="BL305" s="14">
        <f t="shared" si="555"/>
        <v>1.7029647714181868E-2</v>
      </c>
      <c r="BM305" s="14">
        <f t="shared" si="556"/>
        <v>0.63662204955363</v>
      </c>
      <c r="BN305" s="14">
        <f t="shared" si="557"/>
        <v>0.31898417104242227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1.4861</v>
      </c>
      <c r="F306" s="10">
        <f>VLOOKUP(B306,home!$B$2:$E$405,3,FALSE)</f>
        <v>1.3458000000000001</v>
      </c>
      <c r="G306" s="10">
        <f>VLOOKUP(C306,away!$B$2:$E$405,4,FALSE)</f>
        <v>1.5477000000000001</v>
      </c>
      <c r="H306" s="10">
        <f>VLOOKUP(A306,away!$A$2:$E$405,3,FALSE)</f>
        <v>1.0625</v>
      </c>
      <c r="I306" s="10">
        <f>VLOOKUP(C306,away!$B$2:$E$405,3,FALSE)</f>
        <v>0.56469999999999998</v>
      </c>
      <c r="J306" s="10">
        <f>VLOOKUP(B306,home!$B$2:$E$405,4,FALSE)</f>
        <v>1.1294</v>
      </c>
      <c r="K306" s="12">
        <f t="shared" si="502"/>
        <v>3.0953897542260003</v>
      </c>
      <c r="L306" s="12">
        <f t="shared" si="503"/>
        <v>0.67763294124999995</v>
      </c>
      <c r="M306" s="13">
        <f t="shared" si="504"/>
        <v>2.298248912354282E-2</v>
      </c>
      <c r="N306" s="13">
        <f t="shared" si="505"/>
        <v>7.1139761359624937E-2</v>
      </c>
      <c r="O306" s="13">
        <f t="shared" si="506"/>
        <v>1.5573691702032454E-2</v>
      </c>
      <c r="P306" s="13">
        <f t="shared" si="507"/>
        <v>4.8206645729945735E-2</v>
      </c>
      <c r="Q306" s="13">
        <f t="shared" si="508"/>
        <v>0.11010264421533289</v>
      </c>
      <c r="R306" s="13">
        <f t="shared" si="509"/>
        <v>5.2766232570844842E-3</v>
      </c>
      <c r="S306" s="13">
        <f t="shared" si="510"/>
        <v>2.5278818582709101E-2</v>
      </c>
      <c r="T306" s="13">
        <f t="shared" si="511"/>
        <v>7.460917863903832E-2</v>
      </c>
      <c r="U306" s="13">
        <f t="shared" si="512"/>
        <v>1.6333205566889938E-2</v>
      </c>
      <c r="V306" s="13">
        <f t="shared" si="513"/>
        <v>5.8914760196463805E-3</v>
      </c>
      <c r="W306" s="13">
        <f t="shared" si="514"/>
        <v>0.11360353227244399</v>
      </c>
      <c r="X306" s="13">
        <f t="shared" si="515"/>
        <v>7.6981495710165507E-2</v>
      </c>
      <c r="Y306" s="13">
        <f t="shared" si="516"/>
        <v>2.6082598679951854E-2</v>
      </c>
      <c r="Z306" s="13">
        <f t="shared" si="517"/>
        <v>1.191871245855438E-3</v>
      </c>
      <c r="AA306" s="13">
        <f t="shared" si="518"/>
        <v>3.689306042777501E-3</v>
      </c>
      <c r="AB306" s="13">
        <f t="shared" si="519"/>
        <v>5.7099200625087745E-3</v>
      </c>
      <c r="AC306" s="13">
        <f t="shared" si="520"/>
        <v>7.723497000772842E-4</v>
      </c>
      <c r="AD306" s="13">
        <f t="shared" si="521"/>
        <v>8.7911802460001479E-2</v>
      </c>
      <c r="AE306" s="13">
        <f t="shared" si="522"/>
        <v>5.9571933271559775E-2</v>
      </c>
      <c r="AF306" s="13">
        <f t="shared" si="523"/>
        <v>2.0183952179377893E-2</v>
      </c>
      <c r="AG306" s="13">
        <f t="shared" si="524"/>
        <v>4.5591036271203957E-3</v>
      </c>
      <c r="AH306" s="13">
        <f t="shared" si="525"/>
        <v>2.0191280448008056E-4</v>
      </c>
      <c r="AI306" s="13">
        <f t="shared" si="526"/>
        <v>6.2499882623467896E-4</v>
      </c>
      <c r="AJ306" s="13">
        <f t="shared" si="527"/>
        <v>9.6730748156505101E-4</v>
      </c>
      <c r="AK306" s="13">
        <f t="shared" si="528"/>
        <v>9.9806455587420463E-4</v>
      </c>
      <c r="AL306" s="13">
        <f t="shared" si="529"/>
        <v>6.4801315768909181E-5</v>
      </c>
      <c r="AM306" s="13">
        <f t="shared" si="530"/>
        <v>5.4424258522045715E-2</v>
      </c>
      <c r="AN306" s="13">
        <f t="shared" si="531"/>
        <v>3.6879670377644211E-2</v>
      </c>
      <c r="AO306" s="13">
        <f t="shared" si="532"/>
        <v>1.249543975516677E-2</v>
      </c>
      <c r="AP306" s="13">
        <f t="shared" si="533"/>
        <v>2.8224405311686128E-3</v>
      </c>
      <c r="AQ306" s="13">
        <f t="shared" si="534"/>
        <v>4.7814466965974975E-4</v>
      </c>
      <c r="AR306" s="13">
        <f t="shared" si="535"/>
        <v>2.7364553515174634E-5</v>
      </c>
      <c r="AS306" s="13">
        <f t="shared" si="536"/>
        <v>8.4703958579840645E-5</v>
      </c>
      <c r="AT306" s="13">
        <f t="shared" si="537"/>
        <v>1.3109588276521115E-4</v>
      </c>
      <c r="AU306" s="13">
        <f t="shared" si="538"/>
        <v>1.3526428411088248E-4</v>
      </c>
      <c r="AV306" s="13">
        <f t="shared" si="539"/>
        <v>1.046739197873851E-4</v>
      </c>
      <c r="AW306" s="13">
        <f t="shared" si="540"/>
        <v>3.7756451774530171E-6</v>
      </c>
      <c r="AX306" s="13">
        <f t="shared" si="541"/>
        <v>2.8077382035081238E-2</v>
      </c>
      <c r="AY306" s="13">
        <f t="shared" si="542"/>
        <v>1.9026158971032006E-2</v>
      </c>
      <c r="AZ306" s="13">
        <f t="shared" si="543"/>
        <v>6.4463760321152455E-3</v>
      </c>
      <c r="BA306" s="13">
        <f t="shared" si="544"/>
        <v>1.456092250348586E-3</v>
      </c>
      <c r="BB306" s="13">
        <f t="shared" si="545"/>
        <v>2.4667401858376089E-4</v>
      </c>
      <c r="BC306" s="13">
        <f t="shared" si="546"/>
        <v>3.3430888148574213E-5</v>
      </c>
      <c r="BD306" s="13">
        <f t="shared" si="547"/>
        <v>3.0905204807468011E-6</v>
      </c>
      <c r="BE306" s="13">
        <f t="shared" si="548"/>
        <v>9.5663654313292596E-6</v>
      </c>
      <c r="BF306" s="13">
        <f t="shared" si="549"/>
        <v>1.4805814770659196E-5</v>
      </c>
      <c r="BG306" s="13">
        <f t="shared" si="550"/>
        <v>1.5276589114688815E-5</v>
      </c>
      <c r="BH306" s="13">
        <f t="shared" si="551"/>
        <v>1.1821749356282051E-5</v>
      </c>
      <c r="BI306" s="13">
        <f t="shared" si="552"/>
        <v>7.3185843668926524E-6</v>
      </c>
      <c r="BJ306" s="14">
        <f t="shared" si="553"/>
        <v>0.80713207046561153</v>
      </c>
      <c r="BK306" s="14">
        <f t="shared" si="554"/>
        <v>0.12222273944272223</v>
      </c>
      <c r="BL306" s="14">
        <f t="shared" si="555"/>
        <v>4.9920012521726259E-2</v>
      </c>
      <c r="BM306" s="14">
        <f t="shared" si="556"/>
        <v>0.68816245496249784</v>
      </c>
      <c r="BN306" s="14">
        <f t="shared" si="557"/>
        <v>0.27328185538756333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1.4861</v>
      </c>
      <c r="F307" s="10">
        <f>VLOOKUP(B307,home!$B$2:$E$405,3,FALSE)</f>
        <v>0.94210000000000005</v>
      </c>
      <c r="G307" s="10">
        <f>VLOOKUP(C307,away!$B$2:$E$405,4,FALSE)</f>
        <v>1.1214999999999999</v>
      </c>
      <c r="H307" s="10">
        <f>VLOOKUP(A307,away!$A$2:$E$405,3,FALSE)</f>
        <v>1.0625</v>
      </c>
      <c r="I307" s="10">
        <f>VLOOKUP(C307,away!$B$2:$E$405,3,FALSE)</f>
        <v>1.2548999999999999</v>
      </c>
      <c r="J307" s="10">
        <f>VLOOKUP(B307,home!$B$2:$E$405,4,FALSE)</f>
        <v>1.2235</v>
      </c>
      <c r="K307" s="12">
        <f t="shared" si="502"/>
        <v>1.5701614694150001</v>
      </c>
      <c r="L307" s="12">
        <f t="shared" si="503"/>
        <v>1.6313307843749998</v>
      </c>
      <c r="M307" s="13">
        <f t="shared" si="504"/>
        <v>4.0701421787497347E-2</v>
      </c>
      <c r="N307" s="13">
        <f t="shared" si="505"/>
        <v>6.390780424113654E-2</v>
      </c>
      <c r="O307" s="13">
        <f t="shared" si="506"/>
        <v>6.6397482329775756E-2</v>
      </c>
      <c r="P307" s="13">
        <f t="shared" si="507"/>
        <v>0.10425476842037722</v>
      </c>
      <c r="Q307" s="13">
        <f t="shared" si="508"/>
        <v>5.0172785907174569E-2</v>
      </c>
      <c r="R307" s="13">
        <f t="shared" si="509"/>
        <v>5.4158128464779139E-2</v>
      </c>
      <c r="S307" s="13">
        <f t="shared" si="510"/>
        <v>6.6760915596106016E-2</v>
      </c>
      <c r="T307" s="13">
        <f t="shared" si="511"/>
        <v>8.1848410188230025E-2</v>
      </c>
      <c r="U307" s="13">
        <f t="shared" si="512"/>
        <v>8.5037006571023963E-2</v>
      </c>
      <c r="V307" s="13">
        <f t="shared" si="513"/>
        <v>1.9000547808715604E-2</v>
      </c>
      <c r="W307" s="13">
        <f t="shared" si="514"/>
        <v>2.6259791748217805E-2</v>
      </c>
      <c r="X307" s="13">
        <f t="shared" si="515"/>
        <v>4.2838406670144297E-2</v>
      </c>
      <c r="Y307" s="13">
        <f t="shared" si="516"/>
        <v>3.4941805777290863E-2</v>
      </c>
      <c r="Z307" s="13">
        <f t="shared" si="517"/>
        <v>2.9449940729576719E-2</v>
      </c>
      <c r="AA307" s="13">
        <f t="shared" si="518"/>
        <v>4.6241162210136848E-2</v>
      </c>
      <c r="AB307" s="13">
        <f t="shared" si="519"/>
        <v>3.6303045601662927E-2</v>
      </c>
      <c r="AC307" s="13">
        <f t="shared" si="520"/>
        <v>3.0418128296602316E-3</v>
      </c>
      <c r="AD307" s="13">
        <f t="shared" si="521"/>
        <v>1.0308028299478394E-2</v>
      </c>
      <c r="AE307" s="13">
        <f t="shared" si="522"/>
        <v>1.6815803891147785E-2</v>
      </c>
      <c r="AF307" s="13">
        <f t="shared" si="523"/>
        <v>1.3716069275821145E-2</v>
      </c>
      <c r="AG307" s="13">
        <f t="shared" si="524"/>
        <v>7.4584820167557155E-3</v>
      </c>
      <c r="AH307" s="13">
        <f t="shared" si="525"/>
        <v>1.2010648727544407E-2</v>
      </c>
      <c r="AI307" s="13">
        <f t="shared" si="526"/>
        <v>1.8858657854668528E-2</v>
      </c>
      <c r="AJ307" s="13">
        <f t="shared" si="527"/>
        <v>1.4805568964140538E-2</v>
      </c>
      <c r="AK307" s="13">
        <f t="shared" si="528"/>
        <v>7.7490446400866738E-3</v>
      </c>
      <c r="AL307" s="13">
        <f t="shared" si="529"/>
        <v>3.1165839246605746E-4</v>
      </c>
      <c r="AM307" s="13">
        <f t="shared" si="530"/>
        <v>3.2370537722960805E-3</v>
      </c>
      <c r="AN307" s="13">
        <f t="shared" si="531"/>
        <v>5.2807054694238168E-3</v>
      </c>
      <c r="AO307" s="13">
        <f t="shared" si="532"/>
        <v>4.3072886977442533E-3</v>
      </c>
      <c r="AP307" s="13">
        <f t="shared" si="533"/>
        <v>2.3422042166069018E-3</v>
      </c>
      <c r="AQ307" s="13">
        <f t="shared" si="534"/>
        <v>9.5522746046094184E-4</v>
      </c>
      <c r="AR307" s="13">
        <f t="shared" si="535"/>
        <v>3.9186682019115215E-3</v>
      </c>
      <c r="AS307" s="13">
        <f t="shared" si="536"/>
        <v>6.152941822063232E-3</v>
      </c>
      <c r="AT307" s="13">
        <f t="shared" si="537"/>
        <v>4.8305560862779073E-3</v>
      </c>
      <c r="AU307" s="13">
        <f t="shared" si="538"/>
        <v>2.528251014173896E-3</v>
      </c>
      <c r="AV307" s="13">
        <f t="shared" si="539"/>
        <v>9.9244058186631254E-4</v>
      </c>
      <c r="AW307" s="13">
        <f t="shared" si="540"/>
        <v>2.2174951216457585E-5</v>
      </c>
      <c r="AX307" s="13">
        <f t="shared" si="541"/>
        <v>8.4711618461396341E-4</v>
      </c>
      <c r="AY307" s="13">
        <f t="shared" si="542"/>
        <v>1.381926709903054E-3</v>
      </c>
      <c r="AZ307" s="13">
        <f t="shared" si="543"/>
        <v>1.127189791807456E-3</v>
      </c>
      <c r="BA307" s="13">
        <f t="shared" si="544"/>
        <v>6.1293980240291674E-4</v>
      </c>
      <c r="BB307" s="13">
        <f t="shared" si="545"/>
        <v>2.4997689215715176E-4</v>
      </c>
      <c r="BC307" s="13">
        <f t="shared" si="546"/>
        <v>8.1558999911670221E-5</v>
      </c>
      <c r="BD307" s="13">
        <f t="shared" si="547"/>
        <v>1.0654406785882821E-3</v>
      </c>
      <c r="BE307" s="13">
        <f t="shared" si="548"/>
        <v>1.6729139014666919E-3</v>
      </c>
      <c r="BF307" s="13">
        <f t="shared" si="549"/>
        <v>1.313372474865861E-3</v>
      </c>
      <c r="BG307" s="13">
        <f t="shared" si="550"/>
        <v>6.874022850081984E-4</v>
      </c>
      <c r="BH307" s="13">
        <f t="shared" si="551"/>
        <v>2.6983314547692546E-4</v>
      </c>
      <c r="BI307" s="13">
        <f t="shared" si="552"/>
        <v>8.4736321639784166E-5</v>
      </c>
      <c r="BJ307" s="14">
        <f t="shared" si="553"/>
        <v>0.36869057601272548</v>
      </c>
      <c r="BK307" s="14">
        <f t="shared" si="554"/>
        <v>0.23545305154472551</v>
      </c>
      <c r="BL307" s="14">
        <f t="shared" si="555"/>
        <v>0.36507730187715737</v>
      </c>
      <c r="BM307" s="14">
        <f t="shared" si="556"/>
        <v>0.61771872725475796</v>
      </c>
      <c r="BN307" s="14">
        <f t="shared" si="557"/>
        <v>0.37959239115074056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2</v>
      </c>
      <c r="F308" s="10">
        <f>VLOOKUP(B308,home!$B$2:$E$405,3,FALSE)</f>
        <v>0.5</v>
      </c>
      <c r="G308" s="10">
        <f>VLOOKUP(C308,away!$B$2:$E$405,4,FALSE)</f>
        <v>1.3332999999999999</v>
      </c>
      <c r="H308" s="10">
        <f>VLOOKUP(A308,away!$A$2:$E$405,3,FALSE)</f>
        <v>1.4137999999999999</v>
      </c>
      <c r="I308" s="10">
        <f>VLOOKUP(C308,away!$B$2:$E$405,3,FALSE)</f>
        <v>0.94310000000000005</v>
      </c>
      <c r="J308" s="10">
        <f>VLOOKUP(B308,home!$B$2:$E$405,4,FALSE)</f>
        <v>0.94310000000000005</v>
      </c>
      <c r="K308" s="12">
        <f t="shared" si="502"/>
        <v>1.3332999999999999</v>
      </c>
      <c r="L308" s="12">
        <f t="shared" si="503"/>
        <v>1.2574868930180001</v>
      </c>
      <c r="M308" s="13">
        <f t="shared" si="504"/>
        <v>7.4961030559710484E-2</v>
      </c>
      <c r="N308" s="13">
        <f t="shared" si="505"/>
        <v>9.9945542045261987E-2</v>
      </c>
      <c r="O308" s="13">
        <f t="shared" si="506"/>
        <v>9.4262513415957705E-2</v>
      </c>
      <c r="P308" s="13">
        <f t="shared" si="507"/>
        <v>0.12568020913749639</v>
      </c>
      <c r="Q308" s="13">
        <f t="shared" si="508"/>
        <v>6.6628695604473903E-2</v>
      </c>
      <c r="R308" s="13">
        <f t="shared" si="509"/>
        <v>5.9266937561750097E-2</v>
      </c>
      <c r="S308" s="13">
        <f t="shared" si="510"/>
        <v>5.267908822392342E-2</v>
      </c>
      <c r="T308" s="13">
        <f t="shared" si="511"/>
        <v>8.3784711421511976E-2</v>
      </c>
      <c r="U308" s="13">
        <f t="shared" si="512"/>
        <v>7.9020607851081406E-2</v>
      </c>
      <c r="V308" s="13">
        <f t="shared" si="513"/>
        <v>9.8135713920219463E-3</v>
      </c>
      <c r="W308" s="13">
        <f t="shared" si="514"/>
        <v>2.9612013283148345E-2</v>
      </c>
      <c r="X308" s="13">
        <f t="shared" si="515"/>
        <v>3.7236718579433961E-2</v>
      </c>
      <c r="Y308" s="13">
        <f t="shared" si="516"/>
        <v>2.3412342776319022E-2</v>
      </c>
      <c r="Z308" s="13">
        <f t="shared" si="517"/>
        <v>2.4842465724405655E-2</v>
      </c>
      <c r="AA308" s="13">
        <f t="shared" si="518"/>
        <v>3.3122459550350057E-2</v>
      </c>
      <c r="AB308" s="13">
        <f t="shared" si="519"/>
        <v>2.2081087659240866E-2</v>
      </c>
      <c r="AC308" s="13">
        <f t="shared" si="520"/>
        <v>1.0283440740190865E-3</v>
      </c>
      <c r="AD308" s="13">
        <f t="shared" si="521"/>
        <v>9.8704243276054281E-3</v>
      </c>
      <c r="AE308" s="13">
        <f t="shared" si="522"/>
        <v>1.2411929220489833E-2</v>
      </c>
      <c r="AF308" s="13">
        <f t="shared" si="523"/>
        <v>7.8039191559165439E-3</v>
      </c>
      <c r="AG308" s="13">
        <f t="shared" si="524"/>
        <v>3.2711086842457174E-3</v>
      </c>
      <c r="AH308" s="13">
        <f t="shared" si="525"/>
        <v>7.8097687596722573E-3</v>
      </c>
      <c r="AI308" s="13">
        <f t="shared" si="526"/>
        <v>1.0412764687271021E-2</v>
      </c>
      <c r="AJ308" s="13">
        <f t="shared" si="527"/>
        <v>6.9416695787692254E-3</v>
      </c>
      <c r="AK308" s="13">
        <f t="shared" si="528"/>
        <v>3.0851093497910017E-3</v>
      </c>
      <c r="AL308" s="13">
        <f t="shared" si="529"/>
        <v>6.8965166205966295E-5</v>
      </c>
      <c r="AM308" s="13">
        <f t="shared" si="530"/>
        <v>2.6320473511992617E-3</v>
      </c>
      <c r="AN308" s="13">
        <f t="shared" si="531"/>
        <v>3.3097650459358165E-3</v>
      </c>
      <c r="AO308" s="13">
        <f t="shared" si="532"/>
        <v>2.0809930821167042E-3</v>
      </c>
      <c r="AP308" s="13">
        <f t="shared" si="533"/>
        <v>8.7227384174096232E-4</v>
      </c>
      <c r="AQ308" s="13">
        <f t="shared" si="534"/>
        <v>2.7421823077792938E-4</v>
      </c>
      <c r="AR308" s="13">
        <f t="shared" si="535"/>
        <v>1.9641363705578622E-3</v>
      </c>
      <c r="AS308" s="13">
        <f t="shared" si="536"/>
        <v>2.6187830228647977E-3</v>
      </c>
      <c r="AT308" s="13">
        <f t="shared" si="537"/>
        <v>1.7458117021928172E-3</v>
      </c>
      <c r="AU308" s="13">
        <f t="shared" si="538"/>
        <v>7.7589691417789418E-4</v>
      </c>
      <c r="AV308" s="13">
        <f t="shared" si="539"/>
        <v>2.5862583891834675E-4</v>
      </c>
      <c r="AW308" s="13">
        <f t="shared" si="540"/>
        <v>3.2118749818146609E-6</v>
      </c>
      <c r="AX308" s="13">
        <f t="shared" si="541"/>
        <v>5.8488478889232856E-4</v>
      </c>
      <c r="AY308" s="13">
        <f t="shared" si="542"/>
        <v>7.354849559577032E-4</v>
      </c>
      <c r="AZ308" s="13">
        <f t="shared" si="543"/>
        <v>4.6243134606436636E-4</v>
      </c>
      <c r="BA308" s="13">
        <f t="shared" si="544"/>
        <v>1.9383378553220395E-4</v>
      </c>
      <c r="BB308" s="13">
        <f t="shared" si="545"/>
        <v>6.0935861182702134E-5</v>
      </c>
      <c r="BC308" s="13">
        <f t="shared" si="546"/>
        <v>1.5325209350402458E-5</v>
      </c>
      <c r="BD308" s="13">
        <f t="shared" si="547"/>
        <v>4.1164595701274231E-4</v>
      </c>
      <c r="BE308" s="13">
        <f t="shared" si="548"/>
        <v>5.4884755448508934E-4</v>
      </c>
      <c r="BF308" s="13">
        <f t="shared" si="549"/>
        <v>3.658892221974848E-4</v>
      </c>
      <c r="BG308" s="13">
        <f t="shared" si="550"/>
        <v>1.6261336665196878E-4</v>
      </c>
      <c r="BH308" s="13">
        <f t="shared" si="551"/>
        <v>5.4203100439267528E-5</v>
      </c>
      <c r="BI308" s="13">
        <f t="shared" si="552"/>
        <v>1.4453798763135069E-5</v>
      </c>
      <c r="BJ308" s="14">
        <f t="shared" si="553"/>
        <v>0.38519959859715724</v>
      </c>
      <c r="BK308" s="14">
        <f t="shared" si="554"/>
        <v>0.26496669350933499</v>
      </c>
      <c r="BL308" s="14">
        <f t="shared" si="555"/>
        <v>0.32492382526214503</v>
      </c>
      <c r="BM308" s="14">
        <f t="shared" si="556"/>
        <v>0.47845538168741641</v>
      </c>
      <c r="BN308" s="14">
        <f t="shared" si="557"/>
        <v>0.52074492832465047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2</v>
      </c>
      <c r="F309" s="10">
        <f>VLOOKUP(B309,home!$B$2:$E$405,3,FALSE)</f>
        <v>2</v>
      </c>
      <c r="G309" s="10">
        <f>VLOOKUP(C309,away!$B$2:$E$405,4,FALSE)</f>
        <v>1.1667000000000001</v>
      </c>
      <c r="H309" s="10">
        <f>VLOOKUP(A309,away!$A$2:$E$405,3,FALSE)</f>
        <v>1.4137999999999999</v>
      </c>
      <c r="I309" s="10">
        <f>VLOOKUP(C309,away!$B$2:$E$405,3,FALSE)</f>
        <v>0.94310000000000005</v>
      </c>
      <c r="J309" s="10">
        <f>VLOOKUP(B309,home!$B$2:$E$405,4,FALSE)</f>
        <v>0.70730000000000004</v>
      </c>
      <c r="K309" s="12">
        <f t="shared" si="502"/>
        <v>4.6668000000000003</v>
      </c>
      <c r="L309" s="12">
        <f t="shared" si="503"/>
        <v>0.94308183589400008</v>
      </c>
      <c r="M309" s="13">
        <f t="shared" si="504"/>
        <v>3.6615019902789814E-3</v>
      </c>
      <c r="N309" s="13">
        <f t="shared" si="505"/>
        <v>1.708749748823395E-2</v>
      </c>
      <c r="O309" s="13">
        <f t="shared" si="506"/>
        <v>3.453096019121837E-3</v>
      </c>
      <c r="P309" s="13">
        <f t="shared" si="507"/>
        <v>1.6114908502037787E-2</v>
      </c>
      <c r="Q309" s="13">
        <f t="shared" si="508"/>
        <v>3.9871966639045103E-2</v>
      </c>
      <c r="R309" s="13">
        <f t="shared" si="509"/>
        <v>1.6282760666158423E-3</v>
      </c>
      <c r="S309" s="13">
        <f t="shared" si="510"/>
        <v>1.7731130333843079E-2</v>
      </c>
      <c r="T309" s="13">
        <f t="shared" si="511"/>
        <v>3.7602527498654982E-2</v>
      </c>
      <c r="U309" s="13">
        <f t="shared" si="512"/>
        <v>7.5988387476828125E-3</v>
      </c>
      <c r="V309" s="13">
        <f t="shared" si="513"/>
        <v>8.6708661492892764E-3</v>
      </c>
      <c r="W309" s="13">
        <f t="shared" si="514"/>
        <v>6.2024831303698569E-2</v>
      </c>
      <c r="X309" s="13">
        <f t="shared" si="515"/>
        <v>5.8494491776907694E-2</v>
      </c>
      <c r="Y309" s="13">
        <f t="shared" si="516"/>
        <v>2.7582546347326292E-2</v>
      </c>
      <c r="Z309" s="13">
        <f t="shared" si="517"/>
        <v>5.1186586074877664E-4</v>
      </c>
      <c r="AA309" s="13">
        <f t="shared" si="518"/>
        <v>2.388775598942391E-3</v>
      </c>
      <c r="AB309" s="13">
        <f t="shared" si="519"/>
        <v>5.5739689825721759E-3</v>
      </c>
      <c r="AC309" s="13">
        <f t="shared" si="520"/>
        <v>2.3851245848047283E-3</v>
      </c>
      <c r="AD309" s="13">
        <f t="shared" si="521"/>
        <v>7.2364370682025142E-2</v>
      </c>
      <c r="AE309" s="13">
        <f t="shared" si="522"/>
        <v>6.8245523556118223E-2</v>
      </c>
      <c r="AF309" s="13">
        <f t="shared" si="523"/>
        <v>3.2180556823425591E-2</v>
      </c>
      <c r="AG309" s="13">
        <f t="shared" si="524"/>
        <v>1.0116299536375802E-2</v>
      </c>
      <c r="AH309" s="13">
        <f t="shared" si="525"/>
        <v>1.2068284892160471E-4</v>
      </c>
      <c r="AI309" s="13">
        <f t="shared" si="526"/>
        <v>5.6320271934734488E-4</v>
      </c>
      <c r="AJ309" s="13">
        <f t="shared" si="527"/>
        <v>1.3141772253250947E-3</v>
      </c>
      <c r="AK309" s="13">
        <f t="shared" si="528"/>
        <v>2.0443340917157176E-3</v>
      </c>
      <c r="AL309" s="13">
        <f t="shared" si="529"/>
        <v>4.1989396211864957E-4</v>
      </c>
      <c r="AM309" s="13">
        <f t="shared" si="530"/>
        <v>6.7542009019774973E-2</v>
      </c>
      <c r="AN309" s="13">
        <f t="shared" si="531"/>
        <v>6.3697641866338486E-2</v>
      </c>
      <c r="AO309" s="13">
        <f t="shared" si="532"/>
        <v>3.0036044516712507E-2</v>
      </c>
      <c r="AP309" s="13">
        <f t="shared" si="533"/>
        <v>9.442149335271717E-3</v>
      </c>
      <c r="AQ309" s="13">
        <f t="shared" si="534"/>
        <v>2.2261798824733405E-3</v>
      </c>
      <c r="AR309" s="13">
        <f t="shared" si="535"/>
        <v>2.2762760544381047E-5</v>
      </c>
      <c r="AS309" s="13">
        <f t="shared" si="536"/>
        <v>1.0622925090851748E-4</v>
      </c>
      <c r="AT309" s="13">
        <f t="shared" si="537"/>
        <v>2.4787533406993474E-4</v>
      </c>
      <c r="AU309" s="13">
        <f t="shared" si="538"/>
        <v>3.8559486967919049E-4</v>
      </c>
      <c r="AV309" s="13">
        <f t="shared" si="539"/>
        <v>4.4987353445471165E-4</v>
      </c>
      <c r="AW309" s="13">
        <f t="shared" si="540"/>
        <v>5.1334069992654935E-5</v>
      </c>
      <c r="AX309" s="13">
        <f t="shared" si="541"/>
        <v>5.2534174615580978E-2</v>
      </c>
      <c r="AY309" s="13">
        <f t="shared" si="542"/>
        <v>4.9544025843638081E-2</v>
      </c>
      <c r="AZ309" s="13">
        <f t="shared" si="543"/>
        <v>2.336203542509899E-2</v>
      </c>
      <c r="BA309" s="13">
        <f t="shared" si="544"/>
        <v>7.344103752974342E-3</v>
      </c>
      <c r="BB309" s="13">
        <f t="shared" si="545"/>
        <v>1.7315227125877645E-3</v>
      </c>
      <c r="BC309" s="13">
        <f t="shared" si="546"/>
        <v>3.2659352373588568E-4</v>
      </c>
      <c r="BD309" s="13">
        <f t="shared" si="547"/>
        <v>3.5778576673683962E-6</v>
      </c>
      <c r="BE309" s="13">
        <f t="shared" si="548"/>
        <v>1.669714616207483E-5</v>
      </c>
      <c r="BF309" s="13">
        <f t="shared" si="549"/>
        <v>3.8961120854585415E-5</v>
      </c>
      <c r="BG309" s="13">
        <f t="shared" si="550"/>
        <v>6.0607919601393079E-5</v>
      </c>
      <c r="BH309" s="13">
        <f t="shared" si="551"/>
        <v>7.0711259798945318E-5</v>
      </c>
      <c r="BI309" s="13">
        <f t="shared" si="552"/>
        <v>6.5999061445943592E-5</v>
      </c>
      <c r="BJ309" s="14">
        <f t="shared" si="553"/>
        <v>0.73335709214599842</v>
      </c>
      <c r="BK309" s="14">
        <f t="shared" si="554"/>
        <v>9.8527451366010571E-2</v>
      </c>
      <c r="BL309" s="14">
        <f t="shared" si="555"/>
        <v>2.615424241543186E-2</v>
      </c>
      <c r="BM309" s="14">
        <f t="shared" si="556"/>
        <v>0.72724071330921058</v>
      </c>
      <c r="BN309" s="14">
        <f t="shared" si="557"/>
        <v>8.1817246705333496E-2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2</v>
      </c>
      <c r="F310" s="10">
        <f>VLOOKUP(B310,home!$B$2:$E$405,3,FALSE)</f>
        <v>0.75</v>
      </c>
      <c r="G310" s="10">
        <f>VLOOKUP(C310,away!$B$2:$E$405,4,FALSE)</f>
        <v>1</v>
      </c>
      <c r="H310" s="10">
        <f>VLOOKUP(A310,away!$A$2:$E$405,3,FALSE)</f>
        <v>1.4137999999999999</v>
      </c>
      <c r="I310" s="10">
        <f>VLOOKUP(C310,away!$B$2:$E$405,3,FALSE)</f>
        <v>1.4146000000000001</v>
      </c>
      <c r="J310" s="10">
        <f>VLOOKUP(B310,home!$B$2:$E$405,4,FALSE)</f>
        <v>1.5914999999999999</v>
      </c>
      <c r="K310" s="12">
        <f t="shared" si="502"/>
        <v>1.5</v>
      </c>
      <c r="L310" s="12">
        <f t="shared" si="503"/>
        <v>3.1829386954199999</v>
      </c>
      <c r="M310" s="13">
        <f t="shared" si="504"/>
        <v>9.2517857186945954E-3</v>
      </c>
      <c r="N310" s="13">
        <f t="shared" si="505"/>
        <v>1.3877678578041895E-2</v>
      </c>
      <c r="O310" s="13">
        <f t="shared" si="506"/>
        <v>2.9447866765767161E-2</v>
      </c>
      <c r="P310" s="13">
        <f t="shared" si="507"/>
        <v>4.4171800148650742E-2</v>
      </c>
      <c r="Q310" s="13">
        <f t="shared" si="508"/>
        <v>1.0408258933531422E-2</v>
      </c>
      <c r="R310" s="13">
        <f t="shared" si="509"/>
        <v>4.6865377313166465E-2</v>
      </c>
      <c r="S310" s="13">
        <f t="shared" si="510"/>
        <v>5.2723549477312281E-2</v>
      </c>
      <c r="T310" s="13">
        <f t="shared" si="511"/>
        <v>3.3128850111488063E-2</v>
      </c>
      <c r="U310" s="13">
        <f t="shared" si="512"/>
        <v>7.029806596974969E-2</v>
      </c>
      <c r="V310" s="13">
        <f t="shared" si="513"/>
        <v>2.7969304298538028E-2</v>
      </c>
      <c r="W310" s="13">
        <f t="shared" si="514"/>
        <v>5.2041294667657121E-3</v>
      </c>
      <c r="X310" s="13">
        <f t="shared" si="515"/>
        <v>1.6564425055744035E-2</v>
      </c>
      <c r="Y310" s="13">
        <f t="shared" si="516"/>
        <v>2.6361774738656144E-2</v>
      </c>
      <c r="Z310" s="13">
        <f t="shared" si="517"/>
        <v>4.972320764184536E-2</v>
      </c>
      <c r="AA310" s="13">
        <f t="shared" si="518"/>
        <v>7.4584811462768047E-2</v>
      </c>
      <c r="AB310" s="13">
        <f t="shared" si="519"/>
        <v>5.5938608597076042E-2</v>
      </c>
      <c r="AC310" s="13">
        <f t="shared" si="520"/>
        <v>8.3460544627306527E-3</v>
      </c>
      <c r="AD310" s="13">
        <f t="shared" si="521"/>
        <v>1.9515485500371423E-3</v>
      </c>
      <c r="AE310" s="13">
        <f t="shared" si="522"/>
        <v>6.211659395904014E-3</v>
      </c>
      <c r="AF310" s="13">
        <f t="shared" si="523"/>
        <v>9.8856655269960562E-3</v>
      </c>
      <c r="AG310" s="13">
        <f t="shared" si="524"/>
        <v>1.0488489111951762E-2</v>
      </c>
      <c r="AH310" s="13">
        <f t="shared" si="525"/>
        <v>3.956648041590826E-2</v>
      </c>
      <c r="AI310" s="13">
        <f t="shared" si="526"/>
        <v>5.9349720623862394E-2</v>
      </c>
      <c r="AJ310" s="13">
        <f t="shared" si="527"/>
        <v>4.4512290467896801E-2</v>
      </c>
      <c r="AK310" s="13">
        <f t="shared" si="528"/>
        <v>2.2256145233948407E-2</v>
      </c>
      <c r="AL310" s="13">
        <f t="shared" si="529"/>
        <v>1.5938987822104889E-3</v>
      </c>
      <c r="AM310" s="13">
        <f t="shared" si="530"/>
        <v>5.854645650111421E-4</v>
      </c>
      <c r="AN310" s="13">
        <f t="shared" si="531"/>
        <v>1.8634978187712023E-3</v>
      </c>
      <c r="AO310" s="13">
        <f t="shared" si="532"/>
        <v>2.9656996580988138E-3</v>
      </c>
      <c r="AP310" s="13">
        <f t="shared" si="533"/>
        <v>3.1465467335855253E-3</v>
      </c>
      <c r="AQ310" s="13">
        <f t="shared" si="534"/>
        <v>2.5038163388191935E-3</v>
      </c>
      <c r="AR310" s="13">
        <f t="shared" si="535"/>
        <v>2.5187536311474405E-2</v>
      </c>
      <c r="AS310" s="13">
        <f t="shared" si="536"/>
        <v>3.7781304467211611E-2</v>
      </c>
      <c r="AT310" s="13">
        <f t="shared" si="537"/>
        <v>2.833597835040871E-2</v>
      </c>
      <c r="AU310" s="13">
        <f t="shared" si="538"/>
        <v>1.4167989175204359E-2</v>
      </c>
      <c r="AV310" s="13">
        <f t="shared" si="539"/>
        <v>5.3129959407016347E-3</v>
      </c>
      <c r="AW310" s="13">
        <f t="shared" si="540"/>
        <v>2.1138675460335776E-4</v>
      </c>
      <c r="AX310" s="13">
        <f t="shared" si="541"/>
        <v>1.4636614125278571E-4</v>
      </c>
      <c r="AY310" s="13">
        <f t="shared" si="542"/>
        <v>4.6587445469280112E-4</v>
      </c>
      <c r="AZ310" s="13">
        <f t="shared" si="543"/>
        <v>7.4142491452470441E-4</v>
      </c>
      <c r="BA310" s="13">
        <f t="shared" si="544"/>
        <v>7.866366833963823E-4</v>
      </c>
      <c r="BB310" s="13">
        <f t="shared" si="545"/>
        <v>6.2595408470479913E-4</v>
      </c>
      <c r="BC310" s="13">
        <f t="shared" si="546"/>
        <v>3.9847469555262272E-4</v>
      </c>
      <c r="BD310" s="13">
        <f t="shared" si="547"/>
        <v>1.3361730661348036E-2</v>
      </c>
      <c r="BE310" s="13">
        <f t="shared" si="548"/>
        <v>2.0042595992022055E-2</v>
      </c>
      <c r="BF310" s="13">
        <f t="shared" si="549"/>
        <v>1.5031946994016542E-2</v>
      </c>
      <c r="BG310" s="13">
        <f t="shared" si="550"/>
        <v>7.5159734970082727E-3</v>
      </c>
      <c r="BH310" s="13">
        <f t="shared" si="551"/>
        <v>2.8184900613781026E-3</v>
      </c>
      <c r="BI310" s="13">
        <f t="shared" si="552"/>
        <v>8.4554701841342995E-4</v>
      </c>
      <c r="BJ310" s="14">
        <f t="shared" si="553"/>
        <v>0.14831223555752621</v>
      </c>
      <c r="BK310" s="14">
        <f t="shared" si="554"/>
        <v>0.14452226734282958</v>
      </c>
      <c r="BL310" s="14">
        <f t="shared" si="555"/>
        <v>0.61322145531933048</v>
      </c>
      <c r="BM310" s="14">
        <f t="shared" si="556"/>
        <v>0.80150191070358989</v>
      </c>
      <c r="BN310" s="14">
        <f t="shared" si="557"/>
        <v>0.15402276745785226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1.5981000000000001</v>
      </c>
      <c r="F311" s="10">
        <f>VLOOKUP(B311,home!$B$2:$E$405,3,FALSE)</f>
        <v>1.0951</v>
      </c>
      <c r="G311" s="10">
        <f>VLOOKUP(C311,away!$B$2:$E$405,4,FALSE)</f>
        <v>0.99080000000000001</v>
      </c>
      <c r="H311" s="10">
        <f>VLOOKUP(A311,away!$A$2:$E$405,3,FALSE)</f>
        <v>1.1214999999999999</v>
      </c>
      <c r="I311" s="10">
        <f>VLOOKUP(C311,away!$B$2:$E$405,3,FALSE)</f>
        <v>1.1146</v>
      </c>
      <c r="J311" s="10">
        <f>VLOOKUP(B311,home!$B$2:$E$405,4,FALSE)</f>
        <v>1.2632000000000001</v>
      </c>
      <c r="K311" s="12">
        <f t="shared" si="502"/>
        <v>1.7339785803480001</v>
      </c>
      <c r="L311" s="12">
        <f t="shared" si="503"/>
        <v>1.5790301904800002</v>
      </c>
      <c r="M311" s="13">
        <f t="shared" si="504"/>
        <v>3.6406470074774003E-2</v>
      </c>
      <c r="N311" s="13">
        <f t="shared" si="505"/>
        <v>6.3128039295738569E-2</v>
      </c>
      <c r="O311" s="13">
        <f t="shared" si="506"/>
        <v>5.7486915376874823E-2</v>
      </c>
      <c r="P311" s="13">
        <f t="shared" si="507"/>
        <v>9.9681079913779003E-2</v>
      </c>
      <c r="Q311" s="13">
        <f t="shared" si="508"/>
        <v>5.4731333979088782E-2</v>
      </c>
      <c r="R311" s="13">
        <f t="shared" si="509"/>
        <v>4.5386787468827162E-2</v>
      </c>
      <c r="S311" s="13">
        <f t="shared" si="510"/>
        <v>6.8231812040341594E-2</v>
      </c>
      <c r="T311" s="13">
        <f t="shared" si="511"/>
        <v>8.6422428718225058E-2</v>
      </c>
      <c r="U311" s="13">
        <f t="shared" si="512"/>
        <v>7.8699717301753305E-2</v>
      </c>
      <c r="V311" s="13">
        <f t="shared" si="513"/>
        <v>2.0757667813459273E-2</v>
      </c>
      <c r="W311" s="13">
        <f t="shared" si="514"/>
        <v>3.1634320264537545E-2</v>
      </c>
      <c r="X311" s="13">
        <f t="shared" si="515"/>
        <v>4.9951546753018043E-2</v>
      </c>
      <c r="Y311" s="13">
        <f t="shared" si="516"/>
        <v>3.9437500192094369E-2</v>
      </c>
      <c r="Z311" s="13">
        <f t="shared" si="517"/>
        <v>2.3889035887392478E-2</v>
      </c>
      <c r="AA311" s="13">
        <f t="shared" si="518"/>
        <v>4.142307653390323E-2</v>
      </c>
      <c r="AB311" s="13">
        <f t="shared" si="519"/>
        <v>3.5913363720952059E-2</v>
      </c>
      <c r="AC311" s="13">
        <f t="shared" si="520"/>
        <v>3.5521617790178536E-3</v>
      </c>
      <c r="AD311" s="13">
        <f t="shared" si="521"/>
        <v>1.3713308435644188E-2</v>
      </c>
      <c r="AE311" s="13">
        <f t="shared" si="522"/>
        <v>2.1653728031246235E-2</v>
      </c>
      <c r="AF311" s="13">
        <f t="shared" si="523"/>
        <v>1.7095945148890436E-2</v>
      </c>
      <c r="AG311" s="13">
        <f t="shared" si="524"/>
        <v>8.9983378416293672E-3</v>
      </c>
      <c r="AH311" s="13">
        <f t="shared" si="525"/>
        <v>9.4303772219132276E-3</v>
      </c>
      <c r="AI311" s="13">
        <f t="shared" si="526"/>
        <v>1.6352072107399213E-2</v>
      </c>
      <c r="AJ311" s="13">
        <f t="shared" si="527"/>
        <v>1.4177071389268115E-2</v>
      </c>
      <c r="AK311" s="13">
        <f t="shared" si="528"/>
        <v>8.1942460403517919E-3</v>
      </c>
      <c r="AL311" s="13">
        <f t="shared" si="529"/>
        <v>3.8903340140772775E-4</v>
      </c>
      <c r="AM311" s="13">
        <f t="shared" si="530"/>
        <v>4.755716618622511E-3</v>
      </c>
      <c r="AN311" s="13">
        <f t="shared" si="531"/>
        <v>7.5094201181724052E-3</v>
      </c>
      <c r="AO311" s="13">
        <f t="shared" si="532"/>
        <v>5.9288005397960608E-3</v>
      </c>
      <c r="AP311" s="13">
        <f t="shared" si="533"/>
        <v>3.1205850152240338E-3</v>
      </c>
      <c r="AQ311" s="13">
        <f t="shared" si="534"/>
        <v>1.2318744877495603E-3</v>
      </c>
      <c r="AR311" s="13">
        <f t="shared" si="535"/>
        <v>2.9781700682031766E-3</v>
      </c>
      <c r="AS311" s="13">
        <f t="shared" si="536"/>
        <v>5.1640831068978498E-3</v>
      </c>
      <c r="AT311" s="13">
        <f t="shared" si="537"/>
        <v>4.4772047472489132E-3</v>
      </c>
      <c r="AU311" s="13">
        <f t="shared" si="538"/>
        <v>2.5877923771873328E-3</v>
      </c>
      <c r="AV311" s="13">
        <f t="shared" si="539"/>
        <v>1.1217941381076663E-3</v>
      </c>
      <c r="AW311" s="13">
        <f t="shared" si="540"/>
        <v>2.9588200405652531E-5</v>
      </c>
      <c r="AX311" s="13">
        <f t="shared" si="541"/>
        <v>1.3743851251494087E-3</v>
      </c>
      <c r="AY311" s="13">
        <f t="shared" si="542"/>
        <v>2.1701956059575495E-3</v>
      </c>
      <c r="AZ311" s="13">
        <f t="shared" si="543"/>
        <v>1.7134021905270049E-3</v>
      </c>
      <c r="BA311" s="13">
        <f t="shared" si="544"/>
        <v>9.0183792909223539E-4</v>
      </c>
      <c r="BB311" s="13">
        <f t="shared" si="545"/>
        <v>3.5600732923915041E-4</v>
      </c>
      <c r="BC311" s="13">
        <f t="shared" si="546"/>
        <v>1.1242926418015424E-4</v>
      </c>
      <c r="BD311" s="13">
        <f t="shared" si="547"/>
        <v>7.8377007501278281E-4</v>
      </c>
      <c r="BE311" s="13">
        <f t="shared" si="548"/>
        <v>1.3590405219899104E-3</v>
      </c>
      <c r="BF311" s="13">
        <f t="shared" si="549"/>
        <v>1.1782735774777354E-3</v>
      </c>
      <c r="BG311" s="13">
        <f t="shared" si="550"/>
        <v>6.8103371504546766E-4</v>
      </c>
      <c r="BH311" s="13">
        <f t="shared" si="551"/>
        <v>2.9522446859591594E-4</v>
      </c>
      <c r="BI311" s="13">
        <f t="shared" si="552"/>
        <v>1.0238258098798778E-4</v>
      </c>
      <c r="BJ311" s="14">
        <f t="shared" si="553"/>
        <v>0.41594114288382261</v>
      </c>
      <c r="BK311" s="14">
        <f t="shared" si="554"/>
        <v>0.23118842062873698</v>
      </c>
      <c r="BL311" s="14">
        <f t="shared" si="555"/>
        <v>0.32779239653799769</v>
      </c>
      <c r="BM311" s="14">
        <f t="shared" si="556"/>
        <v>0.63984976242331526</v>
      </c>
      <c r="BN311" s="14">
        <f t="shared" si="557"/>
        <v>0.35682062610908238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1.5981000000000001</v>
      </c>
      <c r="F312" s="10">
        <f>VLOOKUP(B312,home!$B$2:$E$405,3,FALSE)</f>
        <v>0.50060000000000004</v>
      </c>
      <c r="G312" s="10">
        <f>VLOOKUP(C312,away!$B$2:$E$405,4,FALSE)</f>
        <v>1.1376999999999999</v>
      </c>
      <c r="H312" s="10">
        <f>VLOOKUP(A312,away!$A$2:$E$405,3,FALSE)</f>
        <v>1.1214999999999999</v>
      </c>
      <c r="I312" s="10">
        <f>VLOOKUP(C312,away!$B$2:$E$405,3,FALSE)</f>
        <v>0.97270000000000001</v>
      </c>
      <c r="J312" s="10">
        <f>VLOOKUP(B312,home!$B$2:$E$405,4,FALSE)</f>
        <v>0.98080000000000001</v>
      </c>
      <c r="K312" s="12">
        <f t="shared" si="502"/>
        <v>0.91017008002200017</v>
      </c>
      <c r="L312" s="12">
        <f t="shared" si="503"/>
        <v>1.06993809544</v>
      </c>
      <c r="M312" s="13">
        <f t="shared" si="504"/>
        <v>0.13805430241516789</v>
      </c>
      <c r="N312" s="13">
        <f t="shared" si="505"/>
        <v>0.12565289547659475</v>
      </c>
      <c r="O312" s="13">
        <f t="shared" si="506"/>
        <v>0.14770955739338248</v>
      </c>
      <c r="P312" s="13">
        <f t="shared" si="507"/>
        <v>0.13444081967274918</v>
      </c>
      <c r="Q312" s="13">
        <f t="shared" si="508"/>
        <v>5.7182752965464129E-2</v>
      </c>
      <c r="R312" s="13">
        <f t="shared" si="509"/>
        <v>7.9020041257880522E-2</v>
      </c>
      <c r="S312" s="13">
        <f t="shared" si="510"/>
        <v>3.2730479380363831E-2</v>
      </c>
      <c r="T312" s="13">
        <f t="shared" si="511"/>
        <v>6.1182005799884691E-2</v>
      </c>
      <c r="U312" s="13">
        <f t="shared" si="512"/>
        <v>7.1921677275026866E-2</v>
      </c>
      <c r="V312" s="13">
        <f t="shared" si="513"/>
        <v>3.5415311215285907E-3</v>
      </c>
      <c r="W312" s="13">
        <f t="shared" si="514"/>
        <v>1.7348676947484921E-2</v>
      </c>
      <c r="X312" s="13">
        <f t="shared" si="515"/>
        <v>1.8562010371595848E-2</v>
      </c>
      <c r="Y312" s="13">
        <f t="shared" si="516"/>
        <v>9.9301010122613935E-3</v>
      </c>
      <c r="Z312" s="13">
        <f t="shared" si="517"/>
        <v>2.8182184148348968E-2</v>
      </c>
      <c r="AA312" s="13">
        <f t="shared" si="518"/>
        <v>2.5650580801497524E-2</v>
      </c>
      <c r="AB312" s="13">
        <f t="shared" si="519"/>
        <v>1.1673195590354891E-2</v>
      </c>
      <c r="AC312" s="13">
        <f t="shared" si="520"/>
        <v>2.1555211361822015E-4</v>
      </c>
      <c r="AD312" s="13">
        <f t="shared" si="521"/>
        <v>3.9475616713920449E-3</v>
      </c>
      <c r="AE312" s="13">
        <f t="shared" si="522"/>
        <v>4.2236466163211471E-3</v>
      </c>
      <c r="AF312" s="13">
        <f t="shared" si="523"/>
        <v>2.259520208239124E-3</v>
      </c>
      <c r="AG312" s="13">
        <f t="shared" si="524"/>
        <v>8.0584891607052018E-4</v>
      </c>
      <c r="AH312" s="13">
        <f t="shared" si="525"/>
        <v>7.5382981082559621E-3</v>
      </c>
      <c r="AI312" s="13">
        <f t="shared" si="526"/>
        <v>6.8611333924210212E-3</v>
      </c>
      <c r="AJ312" s="13">
        <f t="shared" si="527"/>
        <v>3.1223991644107286E-3</v>
      </c>
      <c r="AK312" s="13">
        <f t="shared" si="528"/>
        <v>9.473047657774466E-4</v>
      </c>
      <c r="AL312" s="13">
        <f t="shared" si="529"/>
        <v>8.3964070166764191E-6</v>
      </c>
      <c r="AM312" s="13">
        <f t="shared" si="530"/>
        <v>7.1859050446853581E-4</v>
      </c>
      <c r="AN312" s="13">
        <f t="shared" si="531"/>
        <v>7.6884735575233397E-4</v>
      </c>
      <c r="AO312" s="13">
        <f t="shared" si="532"/>
        <v>4.1130953774886616E-4</v>
      </c>
      <c r="AP312" s="13">
        <f t="shared" si="533"/>
        <v>1.4669191448510955E-4</v>
      </c>
      <c r="AQ312" s="13">
        <f t="shared" si="534"/>
        <v>3.9237816900161357E-5</v>
      </c>
      <c r="AR312" s="13">
        <f t="shared" si="535"/>
        <v>1.6131024641612682E-3</v>
      </c>
      <c r="AS312" s="13">
        <f t="shared" si="536"/>
        <v>1.468197598889347E-3</v>
      </c>
      <c r="AT312" s="13">
        <f t="shared" si="537"/>
        <v>6.6815476303461272E-4</v>
      </c>
      <c r="AU312" s="13">
        <f t="shared" si="538"/>
        <v>2.0271149137943137E-4</v>
      </c>
      <c r="AV312" s="13">
        <f t="shared" si="539"/>
        <v>4.6125483582549008E-5</v>
      </c>
      <c r="AW312" s="13">
        <f t="shared" si="540"/>
        <v>2.2712879036244953E-7</v>
      </c>
      <c r="AX312" s="13">
        <f t="shared" si="541"/>
        <v>1.0900659615919607E-4</v>
      </c>
      <c r="AY312" s="13">
        <f t="shared" si="542"/>
        <v>1.1663030988496744E-4</v>
      </c>
      <c r="AZ312" s="13">
        <f t="shared" si="543"/>
        <v>6.2393605814449533E-5</v>
      </c>
      <c r="BA312" s="13">
        <f t="shared" si="544"/>
        <v>2.2252431924248747E-5</v>
      </c>
      <c r="BB312" s="13">
        <f t="shared" si="545"/>
        <v>5.952181157984739E-6</v>
      </c>
      <c r="BC312" s="13">
        <f t="shared" si="546"/>
        <v>1.2736930743776095E-6</v>
      </c>
      <c r="BD312" s="13">
        <f t="shared" si="547"/>
        <v>2.8765329637571289E-4</v>
      </c>
      <c r="BE312" s="13">
        <f t="shared" si="548"/>
        <v>2.6181342378087471E-4</v>
      </c>
      <c r="BF312" s="13">
        <f t="shared" si="549"/>
        <v>1.1914737243673628E-4</v>
      </c>
      <c r="BG312" s="13">
        <f t="shared" si="550"/>
        <v>3.6148124501718444E-5</v>
      </c>
      <c r="BH312" s="13">
        <f t="shared" si="551"/>
        <v>8.2252353425935746E-6</v>
      </c>
      <c r="BI312" s="13">
        <f t="shared" si="552"/>
        <v>1.4972726219936361E-6</v>
      </c>
      <c r="BJ312" s="14">
        <f t="shared" si="553"/>
        <v>0.30349720593267882</v>
      </c>
      <c r="BK312" s="14">
        <f t="shared" si="554"/>
        <v>0.30910771142032933</v>
      </c>
      <c r="BL312" s="14">
        <f t="shared" si="555"/>
        <v>0.35915696427511418</v>
      </c>
      <c r="BM312" s="14">
        <f t="shared" si="556"/>
        <v>0.31776729341413784</v>
      </c>
      <c r="BN312" s="14">
        <f t="shared" si="557"/>
        <v>0.68206036918123902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1.5981000000000001</v>
      </c>
      <c r="F313" s="10">
        <f>VLOOKUP(B313,home!$B$2:$E$405,3,FALSE)</f>
        <v>0.68259999999999998</v>
      </c>
      <c r="G313" s="10">
        <f>VLOOKUP(C313,away!$B$2:$E$405,4,FALSE)</f>
        <v>1.0589</v>
      </c>
      <c r="H313" s="10">
        <f>VLOOKUP(A313,away!$A$2:$E$405,3,FALSE)</f>
        <v>1.1214999999999999</v>
      </c>
      <c r="I313" s="10">
        <f>VLOOKUP(C313,away!$B$2:$E$405,3,FALSE)</f>
        <v>0.82310000000000005</v>
      </c>
      <c r="J313" s="10">
        <f>VLOOKUP(B313,home!$B$2:$E$405,4,FALSE)</f>
        <v>0.56740000000000002</v>
      </c>
      <c r="K313" s="12">
        <f t="shared" si="502"/>
        <v>1.1551148942339999</v>
      </c>
      <c r="L313" s="12">
        <f t="shared" si="503"/>
        <v>0.52377071321000002</v>
      </c>
      <c r="M313" s="13">
        <f t="shared" si="504"/>
        <v>0.18658178558013702</v>
      </c>
      <c r="N313" s="13">
        <f t="shared" si="505"/>
        <v>0.2155233995163908</v>
      </c>
      <c r="O313" s="13">
        <f t="shared" si="506"/>
        <v>9.7726074905303648E-2</v>
      </c>
      <c r="P313" s="13">
        <f t="shared" si="507"/>
        <v>0.11288484467814378</v>
      </c>
      <c r="Q313" s="13">
        <f t="shared" si="508"/>
        <v>0.12447714441866398</v>
      </c>
      <c r="R313" s="13">
        <f t="shared" si="509"/>
        <v>2.5593027976182389E-2</v>
      </c>
      <c r="S313" s="13">
        <f t="shared" si="510"/>
        <v>1.7074266009389657E-2</v>
      </c>
      <c r="T313" s="13">
        <f t="shared" si="511"/>
        <v>6.5197482710507806E-2</v>
      </c>
      <c r="U313" s="13">
        <f t="shared" si="512"/>
        <v>2.956288780383572E-2</v>
      </c>
      <c r="V313" s="13">
        <f t="shared" si="513"/>
        <v>1.1477992288537074E-3</v>
      </c>
      <c r="W313" s="13">
        <f t="shared" si="514"/>
        <v>4.7928467836571786E-2</v>
      </c>
      <c r="X313" s="13">
        <f t="shared" si="515"/>
        <v>2.5103527781823752E-2</v>
      </c>
      <c r="Y313" s="13">
        <f t="shared" si="516"/>
        <v>6.5742463251864374E-3</v>
      </c>
      <c r="Z313" s="13">
        <f t="shared" si="517"/>
        <v>4.4682928387628443E-3</v>
      </c>
      <c r="AA313" s="13">
        <f t="shared" si="518"/>
        <v>5.1613916098540826E-3</v>
      </c>
      <c r="AB313" s="13">
        <f t="shared" si="519"/>
        <v>2.9810001617584275E-3</v>
      </c>
      <c r="AC313" s="13">
        <f t="shared" si="520"/>
        <v>4.340225965384827E-5</v>
      </c>
      <c r="AD313" s="13">
        <f t="shared" si="521"/>
        <v>1.3840721763959826E-2</v>
      </c>
      <c r="AE313" s="13">
        <f t="shared" si="522"/>
        <v>7.2493647096504073E-3</v>
      </c>
      <c r="AF313" s="13">
        <f t="shared" si="523"/>
        <v>1.8985024621464991E-3</v>
      </c>
      <c r="AG313" s="13">
        <f t="shared" si="524"/>
        <v>3.314599962098043E-4</v>
      </c>
      <c r="AH313" s="13">
        <f t="shared" si="525"/>
        <v>5.8509023174748754E-4</v>
      </c>
      <c r="AI313" s="13">
        <f t="shared" si="526"/>
        <v>6.7584644116234561E-4</v>
      </c>
      <c r="AJ313" s="13">
        <f t="shared" si="527"/>
        <v>3.9034014520083419E-4</v>
      </c>
      <c r="AK313" s="13">
        <f t="shared" si="528"/>
        <v>1.5029590517964857E-4</v>
      </c>
      <c r="AL313" s="13">
        <f t="shared" si="529"/>
        <v>1.0503613360696035E-6</v>
      </c>
      <c r="AM313" s="13">
        <f t="shared" si="530"/>
        <v>3.1975247712997317E-3</v>
      </c>
      <c r="AN313" s="13">
        <f t="shared" si="531"/>
        <v>1.6747698299703028E-3</v>
      </c>
      <c r="AO313" s="13">
        <f t="shared" si="532"/>
        <v>4.3859769415306791E-4</v>
      </c>
      <c r="AP313" s="13">
        <f t="shared" si="533"/>
        <v>7.6574875692937951E-5</v>
      </c>
      <c r="AQ313" s="13">
        <f t="shared" si="534"/>
        <v>1.0026919313914299E-5</v>
      </c>
      <c r="AR313" s="13">
        <f t="shared" si="535"/>
        <v>6.1290625594917156E-5</v>
      </c>
      <c r="AS313" s="13">
        <f t="shared" si="536"/>
        <v>7.0797714501608425E-5</v>
      </c>
      <c r="AT313" s="13">
        <f t="shared" si="537"/>
        <v>4.0889747249267178E-5</v>
      </c>
      <c r="AU313" s="13">
        <f t="shared" si="538"/>
        <v>1.5744118689697414E-5</v>
      </c>
      <c r="AV313" s="13">
        <f t="shared" si="539"/>
        <v>4.5465664987643439E-6</v>
      </c>
      <c r="AW313" s="13">
        <f t="shared" si="540"/>
        <v>1.7652353707261025E-8</v>
      </c>
      <c r="AX313" s="13">
        <f t="shared" si="541"/>
        <v>6.1558474800174807E-4</v>
      </c>
      <c r="AY313" s="13">
        <f t="shared" si="542"/>
        <v>3.2242526250207367E-4</v>
      </c>
      <c r="AZ313" s="13">
        <f t="shared" si="543"/>
        <v>8.4438454848816293E-5</v>
      </c>
      <c r="BA313" s="13">
        <f t="shared" si="544"/>
        <v>1.4742129906171634E-5</v>
      </c>
      <c r="BB313" s="13">
        <f t="shared" si="545"/>
        <v>1.9303739737974965E-6</v>
      </c>
      <c r="BC313" s="13">
        <f t="shared" si="546"/>
        <v>2.0221467060358735E-7</v>
      </c>
      <c r="BD313" s="13">
        <f t="shared" si="547"/>
        <v>5.3503724468228059E-6</v>
      </c>
      <c r="BE313" s="13">
        <f t="shared" si="548"/>
        <v>6.1802949030242325E-6</v>
      </c>
      <c r="BF313" s="13">
        <f t="shared" si="549"/>
        <v>3.5694753466208836E-6</v>
      </c>
      <c r="BG313" s="13">
        <f t="shared" si="550"/>
        <v>1.3743847124942839E-6</v>
      </c>
      <c r="BH313" s="13">
        <f t="shared" si="551"/>
        <v>3.9689306295241543E-7</v>
      </c>
      <c r="BI313" s="13">
        <f t="shared" si="552"/>
        <v>9.1691417686897425E-8</v>
      </c>
      <c r="BJ313" s="14">
        <f t="shared" si="553"/>
        <v>0.51456113479544408</v>
      </c>
      <c r="BK313" s="14">
        <f t="shared" si="554"/>
        <v>0.31805557338001617</v>
      </c>
      <c r="BL313" s="14">
        <f t="shared" si="555"/>
        <v>0.16303618706464842</v>
      </c>
      <c r="BM313" s="14">
        <f t="shared" si="556"/>
        <v>0.23701250339390176</v>
      </c>
      <c r="BN313" s="14">
        <f t="shared" si="557"/>
        <v>0.76278627707482161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1.5981000000000001</v>
      </c>
      <c r="F314" s="10">
        <f>VLOOKUP(B314,home!$B$2:$E$405,3,FALSE)</f>
        <v>0.75090000000000001</v>
      </c>
      <c r="G314" s="10">
        <f>VLOOKUP(C314,away!$B$2:$E$405,4,FALSE)</f>
        <v>0.91020000000000001</v>
      </c>
      <c r="H314" s="10">
        <f>VLOOKUP(A314,away!$A$2:$E$405,3,FALSE)</f>
        <v>1.1214999999999999</v>
      </c>
      <c r="I314" s="10">
        <f>VLOOKUP(C314,away!$B$2:$E$405,3,FALSE)</f>
        <v>0.97270000000000001</v>
      </c>
      <c r="J314" s="10">
        <f>VLOOKUP(B314,home!$B$2:$E$405,4,FALSE)</f>
        <v>1.3374999999999999</v>
      </c>
      <c r="K314" s="12">
        <f t="shared" si="502"/>
        <v>1.092252096558</v>
      </c>
      <c r="L314" s="12">
        <f t="shared" si="503"/>
        <v>1.4590560793749998</v>
      </c>
      <c r="M314" s="13">
        <f t="shared" si="504"/>
        <v>7.7979588227282792E-2</v>
      </c>
      <c r="N314" s="13">
        <f t="shared" si="505"/>
        <v>8.5173368729979174E-2</v>
      </c>
      <c r="O314" s="13">
        <f t="shared" si="506"/>
        <v>0.11377659227017611</v>
      </c>
      <c r="P314" s="13">
        <f t="shared" si="507"/>
        <v>0.1242727214463246</v>
      </c>
      <c r="Q314" s="13">
        <f t="shared" si="508"/>
        <v>4.6515395283113666E-2</v>
      </c>
      <c r="R314" s="13">
        <f t="shared" si="509"/>
        <v>8.3003214321185556E-2</v>
      </c>
      <c r="S314" s="13">
        <f t="shared" si="510"/>
        <v>4.951202502718681E-2</v>
      </c>
      <c r="T314" s="13">
        <f t="shared" si="511"/>
        <v>6.7868570272358181E-2</v>
      </c>
      <c r="U314" s="13">
        <f t="shared" si="512"/>
        <v>9.0660434863367931E-2</v>
      </c>
      <c r="V314" s="13">
        <f t="shared" si="513"/>
        <v>8.7672431470331973E-3</v>
      </c>
      <c r="W314" s="13">
        <f t="shared" si="514"/>
        <v>1.6935512673401671E-2</v>
      </c>
      <c r="X314" s="13">
        <f t="shared" si="515"/>
        <v>2.4709862723459063E-2</v>
      </c>
      <c r="Y314" s="13">
        <f t="shared" si="516"/>
        <v>1.8026537713592323E-2</v>
      </c>
      <c r="Z314" s="13">
        <f t="shared" si="517"/>
        <v>4.036878148766395E-2</v>
      </c>
      <c r="AA314" s="13">
        <f t="shared" si="518"/>
        <v>4.4092886215392729E-2</v>
      </c>
      <c r="AB314" s="13">
        <f t="shared" si="519"/>
        <v>2.408027370602802E-2</v>
      </c>
      <c r="AC314" s="13">
        <f t="shared" si="520"/>
        <v>8.7324868455308487E-4</v>
      </c>
      <c r="AD314" s="13">
        <f t="shared" si="521"/>
        <v>4.6244623059518881E-3</v>
      </c>
      <c r="AE314" s="13">
        <f t="shared" si="522"/>
        <v>6.7473498413396322E-3</v>
      </c>
      <c r="AF314" s="13">
        <f t="shared" si="523"/>
        <v>4.9223809028382665E-3</v>
      </c>
      <c r="AG314" s="13">
        <f t="shared" si="524"/>
        <v>2.3940099270951917E-3</v>
      </c>
      <c r="AH314" s="13">
        <f t="shared" si="525"/>
        <v>1.472507901163426E-2</v>
      </c>
      <c r="AI314" s="13">
        <f t="shared" si="526"/>
        <v>1.6083498422439724E-2</v>
      </c>
      <c r="AJ314" s="13">
        <f t="shared" si="527"/>
        <v>8.7836174359485347E-3</v>
      </c>
      <c r="AK314" s="13">
        <f t="shared" si="528"/>
        <v>3.1979748532593982E-3</v>
      </c>
      <c r="AL314" s="13">
        <f t="shared" si="529"/>
        <v>5.5666357310087251E-5</v>
      </c>
      <c r="AM314" s="13">
        <f t="shared" si="530"/>
        <v>1.0102157298258791E-3</v>
      </c>
      <c r="AN314" s="13">
        <f t="shared" si="531"/>
        <v>1.4739614020827009E-3</v>
      </c>
      <c r="AO314" s="13">
        <f t="shared" si="532"/>
        <v>1.0752961722364318E-3</v>
      </c>
      <c r="AP314" s="13">
        <f t="shared" si="533"/>
        <v>5.2297247241007766E-4</v>
      </c>
      <c r="AQ314" s="13">
        <f t="shared" si="534"/>
        <v>1.9076154130392455E-4</v>
      </c>
      <c r="AR314" s="13">
        <f t="shared" si="535"/>
        <v>4.2969432102404354E-3</v>
      </c>
      <c r="AS314" s="13">
        <f t="shared" si="536"/>
        <v>4.6933452301757793E-3</v>
      </c>
      <c r="AT314" s="13">
        <f t="shared" si="537"/>
        <v>2.5631580837649917E-3</v>
      </c>
      <c r="AU314" s="13">
        <f t="shared" si="538"/>
        <v>9.3320493026729948E-4</v>
      </c>
      <c r="AV314" s="13">
        <f t="shared" si="539"/>
        <v>2.5482376040067997E-4</v>
      </c>
      <c r="AW314" s="13">
        <f t="shared" si="540"/>
        <v>2.4642523173874583E-6</v>
      </c>
      <c r="AX314" s="13">
        <f t="shared" si="541"/>
        <v>1.8390170814636432E-4</v>
      </c>
      <c r="AY314" s="13">
        <f t="shared" si="542"/>
        <v>2.6832290527839975E-4</v>
      </c>
      <c r="AZ314" s="13">
        <f t="shared" si="543"/>
        <v>1.9574908309100573E-4</v>
      </c>
      <c r="BA314" s="13">
        <f t="shared" si="544"/>
        <v>9.5202963238671321E-5</v>
      </c>
      <c r="BB314" s="13">
        <f t="shared" si="545"/>
        <v>3.4726615571974503E-5</v>
      </c>
      <c r="BC314" s="13">
        <f t="shared" si="546"/>
        <v>1.0133615913281586E-5</v>
      </c>
      <c r="BD314" s="13">
        <f t="shared" si="547"/>
        <v>1.0449135189384067E-3</v>
      </c>
      <c r="BE314" s="13">
        <f t="shared" si="548"/>
        <v>1.1413089817822722E-3</v>
      </c>
      <c r="BF314" s="13">
        <f t="shared" si="549"/>
        <v>6.2329856408608144E-4</v>
      </c>
      <c r="BG314" s="13">
        <f t="shared" si="550"/>
        <v>2.2693305446820451E-4</v>
      </c>
      <c r="BH314" s="13">
        <f t="shared" si="551"/>
        <v>6.1967026130301791E-5</v>
      </c>
      <c r="BI314" s="13">
        <f t="shared" si="552"/>
        <v>1.3536722841657304E-5</v>
      </c>
      <c r="BJ314" s="14">
        <f t="shared" si="553"/>
        <v>0.2829786945822278</v>
      </c>
      <c r="BK314" s="14">
        <f t="shared" si="554"/>
        <v>0.26172881579496898</v>
      </c>
      <c r="BL314" s="14">
        <f t="shared" si="555"/>
        <v>0.41425700418252842</v>
      </c>
      <c r="BM314" s="14">
        <f t="shared" si="556"/>
        <v>0.46834655711636614</v>
      </c>
      <c r="BN314" s="14">
        <f t="shared" si="557"/>
        <v>0.53072088027806186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1.5981000000000001</v>
      </c>
      <c r="F315" s="10">
        <f>VLOOKUP(B315,home!$B$2:$E$405,3,FALSE)</f>
        <v>0.99080000000000001</v>
      </c>
      <c r="G315" s="10">
        <f>VLOOKUP(C315,away!$B$2:$E$405,4,FALSE)</f>
        <v>0.91449999999999998</v>
      </c>
      <c r="H315" s="10">
        <f>VLOOKUP(A315,away!$A$2:$E$405,3,FALSE)</f>
        <v>1.1214999999999999</v>
      </c>
      <c r="I315" s="10">
        <f>VLOOKUP(C315,away!$B$2:$E$405,3,FALSE)</f>
        <v>0.48010000000000003</v>
      </c>
      <c r="J315" s="10">
        <f>VLOOKUP(B315,home!$B$2:$E$405,4,FALSE)</f>
        <v>0.89170000000000005</v>
      </c>
      <c r="K315" s="12">
        <f t="shared" si="502"/>
        <v>1.4480169954600002</v>
      </c>
      <c r="L315" s="12">
        <f t="shared" si="503"/>
        <v>0.48011994815500003</v>
      </c>
      <c r="M315" s="13">
        <f t="shared" si="504"/>
        <v>0.14541886982127056</v>
      </c>
      <c r="N315" s="13">
        <f t="shared" si="505"/>
        <v>0.21056899496178505</v>
      </c>
      <c r="O315" s="13">
        <f t="shared" si="506"/>
        <v>6.9818500239347117E-2</v>
      </c>
      <c r="P315" s="13">
        <f t="shared" si="507"/>
        <v>0.10109837494410272</v>
      </c>
      <c r="Q315" s="13">
        <f t="shared" si="508"/>
        <v>0.15245374171079801</v>
      </c>
      <c r="R315" s="13">
        <f t="shared" si="509"/>
        <v>1.6760627357587599E-2</v>
      </c>
      <c r="S315" s="13">
        <f t="shared" si="510"/>
        <v>1.7571449683422311E-2</v>
      </c>
      <c r="T315" s="13">
        <f t="shared" si="511"/>
        <v>7.3196082566224105E-2</v>
      </c>
      <c r="U315" s="13">
        <f t="shared" si="512"/>
        <v>2.4269673268358678E-2</v>
      </c>
      <c r="V315" s="13">
        <f t="shared" si="513"/>
        <v>1.3573395182783457E-3</v>
      </c>
      <c r="W315" s="13">
        <f t="shared" si="514"/>
        <v>7.3585203006234862E-2</v>
      </c>
      <c r="X315" s="13">
        <f t="shared" si="515"/>
        <v>3.5329723852328639E-2</v>
      </c>
      <c r="Y315" s="13">
        <f t="shared" si="516"/>
        <v>8.4812525921552466E-3</v>
      </c>
      <c r="Z315" s="13">
        <f t="shared" si="517"/>
        <v>2.6823705126567446E-3</v>
      </c>
      <c r="AA315" s="13">
        <f t="shared" si="518"/>
        <v>3.8841180904477194E-3</v>
      </c>
      <c r="AB315" s="13">
        <f t="shared" si="519"/>
        <v>2.8121345036709708E-3</v>
      </c>
      <c r="AC315" s="13">
        <f t="shared" si="520"/>
        <v>5.8978255243804652E-5</v>
      </c>
      <c r="AD315" s="13">
        <f t="shared" si="521"/>
        <v>2.6638156141850597E-2</v>
      </c>
      <c r="AE315" s="13">
        <f t="shared" si="522"/>
        <v>1.2789510145770105E-2</v>
      </c>
      <c r="AF315" s="13">
        <f t="shared" si="523"/>
        <v>3.0702494740574948E-3</v>
      </c>
      <c r="AG315" s="13">
        <f t="shared" si="524"/>
        <v>4.9136267276913355E-4</v>
      </c>
      <c r="AH315" s="13">
        <f t="shared" si="525"/>
        <v>3.2196489786731424E-4</v>
      </c>
      <c r="AI315" s="13">
        <f t="shared" si="526"/>
        <v>4.6621064405341411E-4</v>
      </c>
      <c r="AJ315" s="13">
        <f t="shared" si="527"/>
        <v>3.3754046802684823E-4</v>
      </c>
      <c r="AK315" s="13">
        <f t="shared" si="528"/>
        <v>1.6292144478613298E-4</v>
      </c>
      <c r="AL315" s="13">
        <f t="shared" si="529"/>
        <v>1.6401188565185779E-6</v>
      </c>
      <c r="AM315" s="13">
        <f t="shared" si="530"/>
        <v>7.7145005642233668E-3</v>
      </c>
      <c r="AN315" s="13">
        <f t="shared" si="531"/>
        <v>3.7038856109366421E-3</v>
      </c>
      <c r="AO315" s="13">
        <f t="shared" si="532"/>
        <v>8.8915468374747559E-4</v>
      </c>
      <c r="AP315" s="13">
        <f t="shared" si="533"/>
        <v>1.4230030022087116E-4</v>
      </c>
      <c r="AQ315" s="13">
        <f t="shared" si="534"/>
        <v>1.7080303191121395E-5</v>
      </c>
      <c r="AR315" s="13">
        <f t="shared" si="535"/>
        <v>3.0916354014356973E-5</v>
      </c>
      <c r="AS315" s="13">
        <f t="shared" si="536"/>
        <v>4.4767406050446894E-5</v>
      </c>
      <c r="AT315" s="13">
        <f t="shared" si="537"/>
        <v>3.2411982401852981E-5</v>
      </c>
      <c r="AU315" s="13">
        <f t="shared" si="538"/>
        <v>1.5644367124811181E-5</v>
      </c>
      <c r="AV315" s="13">
        <f t="shared" si="539"/>
        <v>5.6633273699855721E-6</v>
      </c>
      <c r="AW315" s="13">
        <f t="shared" si="540"/>
        <v>3.1673512697225694E-8</v>
      </c>
      <c r="AX315" s="13">
        <f t="shared" si="541"/>
        <v>1.8617879880801988E-3</v>
      </c>
      <c r="AY315" s="13">
        <f t="shared" si="542"/>
        <v>8.9388155231266697E-4</v>
      </c>
      <c r="AZ315" s="13">
        <f t="shared" si="543"/>
        <v>2.1458518227653433E-4</v>
      </c>
      <c r="BA315" s="13">
        <f t="shared" si="544"/>
        <v>3.4342208863146963E-5</v>
      </c>
      <c r="BB315" s="13">
        <f t="shared" si="545"/>
        <v>4.1220948847255756E-6</v>
      </c>
      <c r="BC315" s="13">
        <f t="shared" si="546"/>
        <v>3.9581999646888694E-7</v>
      </c>
      <c r="BD315" s="13">
        <f t="shared" si="547"/>
        <v>2.4739263810857807E-6</v>
      </c>
      <c r="BE315" s="13">
        <f t="shared" si="548"/>
        <v>3.5822874453290635E-6</v>
      </c>
      <c r="BF315" s="13">
        <f t="shared" si="549"/>
        <v>2.593606551729736E-6</v>
      </c>
      <c r="BG315" s="13">
        <f t="shared" si="550"/>
        <v>1.2518621221470211E-6</v>
      </c>
      <c r="BH315" s="13">
        <f t="shared" si="551"/>
        <v>4.5317940721037726E-7</v>
      </c>
      <c r="BI315" s="13">
        <f t="shared" si="552"/>
        <v>1.3124229672662284E-7</v>
      </c>
      <c r="BJ315" s="14">
        <f t="shared" si="553"/>
        <v>0.61208031343270675</v>
      </c>
      <c r="BK315" s="14">
        <f t="shared" si="554"/>
        <v>0.26640053389348695</v>
      </c>
      <c r="BL315" s="14">
        <f t="shared" si="555"/>
        <v>0.11897358045531148</v>
      </c>
      <c r="BM315" s="14">
        <f t="shared" si="556"/>
        <v>0.30312383938047055</v>
      </c>
      <c r="BN315" s="14">
        <f t="shared" si="557"/>
        <v>0.69611910903489105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1.5981000000000001</v>
      </c>
      <c r="F316" s="10">
        <f>VLOOKUP(B316,home!$B$2:$E$405,3,FALSE)</f>
        <v>1.0808</v>
      </c>
      <c r="G316" s="10">
        <f>VLOOKUP(C316,away!$B$2:$E$405,4,FALSE)</f>
        <v>0.73</v>
      </c>
      <c r="H316" s="10">
        <f>VLOOKUP(A316,away!$A$2:$E$405,3,FALSE)</f>
        <v>1.1214999999999999</v>
      </c>
      <c r="I316" s="10">
        <f>VLOOKUP(C316,away!$B$2:$E$405,3,FALSE)</f>
        <v>1.3374999999999999</v>
      </c>
      <c r="J316" s="10">
        <f>VLOOKUP(B316,home!$B$2:$E$405,4,FALSE)</f>
        <v>0.81059999999999999</v>
      </c>
      <c r="K316" s="12">
        <f t="shared" si="502"/>
        <v>1.2608753304</v>
      </c>
      <c r="L316" s="12">
        <f t="shared" si="503"/>
        <v>1.2159050662499997</v>
      </c>
      <c r="M316" s="13">
        <f t="shared" si="504"/>
        <v>8.4013280062712845E-2</v>
      </c>
      <c r="N316" s="13">
        <f t="shared" si="505"/>
        <v>0.1059302722570608</v>
      </c>
      <c r="O316" s="13">
        <f t="shared" si="506"/>
        <v>0.10215217286053266</v>
      </c>
      <c r="P316" s="13">
        <f t="shared" si="507"/>
        <v>0.12880115470660203</v>
      </c>
      <c r="Q316" s="13">
        <f t="shared" si="508"/>
        <v>6.6782433515741757E-2</v>
      </c>
      <c r="R316" s="13">
        <f t="shared" si="509"/>
        <v>6.2103672254783707E-2</v>
      </c>
      <c r="S316" s="13">
        <f t="shared" si="510"/>
        <v>4.9366413980534984E-2</v>
      </c>
      <c r="T316" s="13">
        <f t="shared" si="511"/>
        <v>8.120109924829419E-2</v>
      </c>
      <c r="U316" s="13">
        <f t="shared" si="512"/>
        <v>7.8304988273303719E-2</v>
      </c>
      <c r="V316" s="13">
        <f t="shared" si="513"/>
        <v>8.4093201557218014E-3</v>
      </c>
      <c r="W316" s="13">
        <f t="shared" si="514"/>
        <v>2.8068107641358971E-2</v>
      </c>
      <c r="X316" s="13">
        <f t="shared" si="515"/>
        <v>3.4128154281178706E-2</v>
      </c>
      <c r="Y316" s="13">
        <f t="shared" si="516"/>
        <v>2.0748297846123406E-2</v>
      </c>
      <c r="Z316" s="13">
        <f t="shared" si="517"/>
        <v>2.5170723242440345E-2</v>
      </c>
      <c r="AA316" s="13">
        <f t="shared" si="518"/>
        <v>3.1737143984718927E-2</v>
      </c>
      <c r="AB316" s="13">
        <f t="shared" si="519"/>
        <v>2.000829095384243E-2</v>
      </c>
      <c r="AC316" s="13">
        <f t="shared" si="520"/>
        <v>8.0577301703518909E-4</v>
      </c>
      <c r="AD316" s="13">
        <f t="shared" si="521"/>
        <v>8.8475961240003127E-3</v>
      </c>
      <c r="AE316" s="13">
        <f t="shared" si="522"/>
        <v>1.0757836951305843E-2</v>
      </c>
      <c r="AF316" s="13">
        <f t="shared" si="523"/>
        <v>6.5402542254921142E-3</v>
      </c>
      <c r="AG316" s="13">
        <f t="shared" si="524"/>
        <v>2.6507760824462756E-3</v>
      </c>
      <c r="AH316" s="13">
        <f t="shared" si="525"/>
        <v>7.6513024779149641E-3</v>
      </c>
      <c r="AI316" s="13">
        <f t="shared" si="526"/>
        <v>9.6473385398313689E-3</v>
      </c>
      <c r="AJ316" s="13">
        <f t="shared" si="527"/>
        <v>6.0820455844452677E-3</v>
      </c>
      <c r="AK316" s="13">
        <f t="shared" si="528"/>
        <v>2.5562337452650955E-3</v>
      </c>
      <c r="AL316" s="13">
        <f t="shared" si="529"/>
        <v>4.9413376051064016E-5</v>
      </c>
      <c r="AM316" s="13">
        <f t="shared" si="530"/>
        <v>2.2311431372189316E-3</v>
      </c>
      <c r="AN316" s="13">
        <f t="shared" si="531"/>
        <v>2.7128582440734176E-3</v>
      </c>
      <c r="AO316" s="13">
        <f t="shared" si="532"/>
        <v>1.6492890414934736E-3</v>
      </c>
      <c r="AP316" s="13">
        <f t="shared" si="533"/>
        <v>6.6845963375417332E-4</v>
      </c>
      <c r="AQ316" s="13">
        <f t="shared" si="534"/>
        <v>2.0319586381632984E-4</v>
      </c>
      <c r="AR316" s="13">
        <f t="shared" si="535"/>
        <v>1.8606514892615938E-3</v>
      </c>
      <c r="AS316" s="13">
        <f t="shared" si="536"/>
        <v>2.3460495612819638E-3</v>
      </c>
      <c r="AT316" s="13">
        <f t="shared" si="537"/>
        <v>1.4790380078580862E-3</v>
      </c>
      <c r="AU316" s="13">
        <f t="shared" si="538"/>
        <v>6.2162751227740726E-4</v>
      </c>
      <c r="AV316" s="13">
        <f t="shared" si="539"/>
        <v>1.9594869873212645E-4</v>
      </c>
      <c r="AW316" s="13">
        <f t="shared" si="540"/>
        <v>2.1043299770179606E-6</v>
      </c>
      <c r="AX316" s="13">
        <f t="shared" si="541"/>
        <v>4.6886555671843562E-4</v>
      </c>
      <c r="AY316" s="13">
        <f t="shared" si="542"/>
        <v>5.7009600580407247E-4</v>
      </c>
      <c r="AZ316" s="13">
        <f t="shared" si="543"/>
        <v>3.4659131085303059E-4</v>
      </c>
      <c r="BA316" s="13">
        <f t="shared" si="544"/>
        <v>1.4047404359480943E-4</v>
      </c>
      <c r="BB316" s="13">
        <f t="shared" si="545"/>
        <v>4.2700775320888059E-5</v>
      </c>
      <c r="BC316" s="13">
        <f t="shared" si="546"/>
        <v>1.0384017809094136E-5</v>
      </c>
      <c r="BD316" s="13">
        <f t="shared" si="547"/>
        <v>3.7706259538646257E-4</v>
      </c>
      <c r="BE316" s="13">
        <f t="shared" si="548"/>
        <v>4.754289245393875E-4</v>
      </c>
      <c r="BF316" s="13">
        <f t="shared" si="549"/>
        <v>2.9972830115515856E-4</v>
      </c>
      <c r="BG316" s="13">
        <f t="shared" si="550"/>
        <v>1.2597334024974706E-4</v>
      </c>
      <c r="BH316" s="13">
        <f t="shared" si="551"/>
        <v>3.9709169252247853E-5</v>
      </c>
      <c r="BI316" s="13">
        <f t="shared" si="552"/>
        <v>1.0013662380167509E-5</v>
      </c>
      <c r="BJ316" s="14">
        <f t="shared" si="553"/>
        <v>0.37469888580345906</v>
      </c>
      <c r="BK316" s="14">
        <f t="shared" si="554"/>
        <v>0.27201545130446209</v>
      </c>
      <c r="BL316" s="14">
        <f t="shared" si="555"/>
        <v>0.32807441993701247</v>
      </c>
      <c r="BM316" s="14">
        <f t="shared" si="556"/>
        <v>0.44960850295411298</v>
      </c>
      <c r="BN316" s="14">
        <f t="shared" si="557"/>
        <v>0.54978298565743378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1.5981000000000001</v>
      </c>
      <c r="F317" s="10">
        <f>VLOOKUP(B317,home!$B$2:$E$405,3,FALSE)</f>
        <v>1.0808</v>
      </c>
      <c r="G317" s="10">
        <f>VLOOKUP(C317,away!$B$2:$E$405,4,FALSE)</f>
        <v>1.1993</v>
      </c>
      <c r="H317" s="10">
        <f>VLOOKUP(A317,away!$A$2:$E$405,3,FALSE)</f>
        <v>1.1214999999999999</v>
      </c>
      <c r="I317" s="10">
        <f>VLOOKUP(C317,away!$B$2:$E$405,3,FALSE)</f>
        <v>1.4861</v>
      </c>
      <c r="J317" s="10">
        <f>VLOOKUP(B317,home!$B$2:$E$405,4,FALSE)</f>
        <v>1.3779999999999999</v>
      </c>
      <c r="K317" s="12">
        <f t="shared" si="502"/>
        <v>2.0714627174640001</v>
      </c>
      <c r="L317" s="12">
        <f t="shared" si="503"/>
        <v>2.2966590646999996</v>
      </c>
      <c r="M317" s="13">
        <f t="shared" si="504"/>
        <v>1.267502468256982E-2</v>
      </c>
      <c r="N317" s="13">
        <f t="shared" si="505"/>
        <v>2.625584107287935E-2</v>
      </c>
      <c r="O317" s="13">
        <f t="shared" si="506"/>
        <v>2.911021033252021E-2</v>
      </c>
      <c r="P317" s="13">
        <f t="shared" si="507"/>
        <v>6.0300715401350923E-2</v>
      </c>
      <c r="Q317" s="13">
        <f t="shared" si="508"/>
        <v>2.7193997949064797E-2</v>
      </c>
      <c r="R317" s="13">
        <f t="shared" si="509"/>
        <v>3.3428114217753067E-2</v>
      </c>
      <c r="S317" s="13">
        <f t="shared" si="510"/>
        <v>7.1719313551220229E-2</v>
      </c>
      <c r="T317" s="13">
        <f t="shared" si="511"/>
        <v>6.2455341895152859E-2</v>
      </c>
      <c r="U317" s="13">
        <f t="shared" si="512"/>
        <v>6.9245092317203744E-2</v>
      </c>
      <c r="V317" s="13">
        <f t="shared" si="513"/>
        <v>3.7911176800569511E-2</v>
      </c>
      <c r="W317" s="13">
        <f t="shared" si="514"/>
        <v>1.8777117630093397E-2</v>
      </c>
      <c r="X317" s="13">
        <f t="shared" si="515"/>
        <v>4.3124637414092178E-2</v>
      </c>
      <c r="Y317" s="13">
        <f t="shared" si="516"/>
        <v>4.9521294714487775E-2</v>
      </c>
      <c r="Z317" s="13">
        <f t="shared" si="517"/>
        <v>2.5590993844676505E-2</v>
      </c>
      <c r="AA317" s="13">
        <f t="shared" si="518"/>
        <v>5.3010789652098093E-2</v>
      </c>
      <c r="AB317" s="13">
        <f t="shared" si="519"/>
        <v>5.4904937193823826E-2</v>
      </c>
      <c r="AC317" s="13">
        <f t="shared" si="520"/>
        <v>1.1272517904467835E-2</v>
      </c>
      <c r="AD317" s="13">
        <f t="shared" si="521"/>
        <v>9.7240247780436152E-3</v>
      </c>
      <c r="AE317" s="13">
        <f t="shared" si="522"/>
        <v>2.2332769651861272E-2</v>
      </c>
      <c r="AF317" s="13">
        <f t="shared" si="523"/>
        <v>2.5645378930402123E-2</v>
      </c>
      <c r="AG317" s="13">
        <f t="shared" si="524"/>
        <v>1.9632897329391472E-2</v>
      </c>
      <c r="AH317" s="13">
        <f t="shared" si="525"/>
        <v>1.4693446997014548E-2</v>
      </c>
      <c r="AI317" s="13">
        <f t="shared" si="526"/>
        <v>3.0436927645349006E-2</v>
      </c>
      <c r="AJ317" s="13">
        <f t="shared" si="527"/>
        <v>3.1524480425744912E-2</v>
      </c>
      <c r="AK317" s="13">
        <f t="shared" si="528"/>
        <v>2.1767261963118074E-2</v>
      </c>
      <c r="AL317" s="13">
        <f t="shared" si="529"/>
        <v>2.1451347387076904E-3</v>
      </c>
      <c r="AM317" s="13">
        <f t="shared" si="530"/>
        <v>4.0285909582827009E-3</v>
      </c>
      <c r="AN317" s="13">
        <f t="shared" si="531"/>
        <v>9.2522999423084226E-3</v>
      </c>
      <c r="AO317" s="13">
        <f t="shared" si="532"/>
        <v>1.0624689265912961E-2</v>
      </c>
      <c r="AP317" s="13">
        <f t="shared" si="533"/>
        <v>8.1337629707265956E-3</v>
      </c>
      <c r="AQ317" s="13">
        <f t="shared" si="534"/>
        <v>4.6701201142101091E-3</v>
      </c>
      <c r="AR317" s="13">
        <f t="shared" si="535"/>
        <v>6.7491676474764955E-3</v>
      </c>
      <c r="AS317" s="13">
        <f t="shared" si="536"/>
        <v>1.3980649155661773E-2</v>
      </c>
      <c r="AT317" s="13">
        <f t="shared" si="537"/>
        <v>1.4480196745948963E-2</v>
      </c>
      <c r="AU317" s="13">
        <f t="shared" si="538"/>
        <v>9.9983959002589353E-3</v>
      </c>
      <c r="AV317" s="13">
        <f t="shared" si="539"/>
        <v>5.1778260854578239E-3</v>
      </c>
      <c r="AW317" s="13">
        <f t="shared" si="540"/>
        <v>2.8348215534059211E-4</v>
      </c>
      <c r="AX317" s="13">
        <f t="shared" si="541"/>
        <v>1.3908459956658628E-3</v>
      </c>
      <c r="AY317" s="13">
        <f t="shared" si="542"/>
        <v>3.1942990635476999E-3</v>
      </c>
      <c r="AZ317" s="13">
        <f t="shared" si="543"/>
        <v>3.6681079498297729E-3</v>
      </c>
      <c r="BA317" s="13">
        <f t="shared" si="544"/>
        <v>2.8081311244248929E-3</v>
      </c>
      <c r="BB317" s="13">
        <f t="shared" si="545"/>
        <v>1.6123299504441583E-3</v>
      </c>
      <c r="BC317" s="13">
        <f t="shared" si="546"/>
        <v>7.4059443919497609E-4</v>
      </c>
      <c r="BD317" s="13">
        <f t="shared" si="547"/>
        <v>2.5834228427928079E-3</v>
      </c>
      <c r="BE317" s="13">
        <f t="shared" si="548"/>
        <v>5.3514641022901618E-3</v>
      </c>
      <c r="BF317" s="13">
        <f t="shared" si="549"/>
        <v>5.5426791858705143E-3</v>
      </c>
      <c r="BG317" s="13">
        <f t="shared" si="550"/>
        <v>3.8271510961314955E-3</v>
      </c>
      <c r="BH317" s="13">
        <f t="shared" si="551"/>
        <v>1.9819502024344686E-3</v>
      </c>
      <c r="BI317" s="13">
        <f t="shared" si="552"/>
        <v>8.211071904426462E-4</v>
      </c>
      <c r="BJ317" s="14">
        <f t="shared" si="553"/>
        <v>0.35478707314001695</v>
      </c>
      <c r="BK317" s="14">
        <f t="shared" si="554"/>
        <v>0.19921818214243373</v>
      </c>
      <c r="BL317" s="14">
        <f t="shared" si="555"/>
        <v>0.40861527089939154</v>
      </c>
      <c r="BM317" s="14">
        <f t="shared" si="556"/>
        <v>0.79633679946217328</v>
      </c>
      <c r="BN317" s="14">
        <f t="shared" si="557"/>
        <v>0.18896390365613819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1.5981000000000001</v>
      </c>
      <c r="F318" s="10">
        <f>VLOOKUP(B318,home!$B$2:$E$405,3,FALSE)</f>
        <v>0.86639999999999995</v>
      </c>
      <c r="G318" s="10">
        <f>VLOOKUP(C318,away!$B$2:$E$405,4,FALSE)</f>
        <v>1.0808</v>
      </c>
      <c r="H318" s="10">
        <f>VLOOKUP(A318,away!$A$2:$E$405,3,FALSE)</f>
        <v>1.1214999999999999</v>
      </c>
      <c r="I318" s="10">
        <f>VLOOKUP(C318,away!$B$2:$E$405,3,FALSE)</f>
        <v>0.89170000000000005</v>
      </c>
      <c r="J318" s="10">
        <f>VLOOKUP(B318,home!$B$2:$E$405,4,FALSE)</f>
        <v>1.0287999999999999</v>
      </c>
      <c r="K318" s="12">
        <f t="shared" si="502"/>
        <v>1.4964690222719998</v>
      </c>
      <c r="L318" s="12">
        <f t="shared" si="503"/>
        <v>1.0288427466399999</v>
      </c>
      <c r="M318" s="13">
        <f t="shared" si="504"/>
        <v>8.0033356984070353E-2</v>
      </c>
      <c r="N318" s="13">
        <f t="shared" si="505"/>
        <v>0.11976743947509769</v>
      </c>
      <c r="O318" s="13">
        <f t="shared" si="506"/>
        <v>8.2341738822310551E-2</v>
      </c>
      <c r="P318" s="13">
        <f t="shared" si="507"/>
        <v>0.12322186138759944</v>
      </c>
      <c r="Q318" s="13">
        <f t="shared" si="508"/>
        <v>8.9614131525660196E-2</v>
      </c>
      <c r="R318" s="13">
        <f t="shared" si="509"/>
        <v>4.235835036652974E-2</v>
      </c>
      <c r="S318" s="13">
        <f t="shared" si="510"/>
        <v>4.7429058632536443E-2</v>
      </c>
      <c r="T318" s="13">
        <f t="shared" si="511"/>
        <v>9.2198849216618431E-2</v>
      </c>
      <c r="U318" s="13">
        <f t="shared" si="512"/>
        <v>6.3387959158055562E-2</v>
      </c>
      <c r="V318" s="13">
        <f t="shared" si="513"/>
        <v>8.1136959065788439E-3</v>
      </c>
      <c r="W318" s="13">
        <f t="shared" si="514"/>
        <v>4.4701590595319703E-2</v>
      </c>
      <c r="X318" s="13">
        <f t="shared" si="515"/>
        <v>4.5990907247265511E-2</v>
      </c>
      <c r="Y318" s="13">
        <f t="shared" si="516"/>
        <v>2.3658705666371058E-2</v>
      </c>
      <c r="Z318" s="13">
        <f t="shared" si="517"/>
        <v>1.4526693844746637E-2</v>
      </c>
      <c r="AA318" s="13">
        <f t="shared" si="518"/>
        <v>2.1738747334692679E-2</v>
      </c>
      <c r="AB318" s="13">
        <f t="shared" si="519"/>
        <v>1.6265680984682802E-2</v>
      </c>
      <c r="AC318" s="13">
        <f t="shared" si="520"/>
        <v>7.8075626059002684E-4</v>
      </c>
      <c r="AD318" s="13">
        <f t="shared" si="521"/>
        <v>1.6723636393045329E-2</v>
      </c>
      <c r="AE318" s="13">
        <f t="shared" si="522"/>
        <v>1.7205992000429417E-2</v>
      </c>
      <c r="AF318" s="13">
        <f t="shared" si="523"/>
        <v>8.8511300341938322E-3</v>
      </c>
      <c r="AG318" s="13">
        <f t="shared" si="524"/>
        <v>3.0354736450825931E-3</v>
      </c>
      <c r="AH318" s="13">
        <f t="shared" si="525"/>
        <v>3.7364208987068779E-3</v>
      </c>
      <c r="AI318" s="13">
        <f t="shared" si="526"/>
        <v>5.5914381290845484E-3</v>
      </c>
      <c r="AJ318" s="13">
        <f t="shared" si="527"/>
        <v>4.1837069750627681E-3</v>
      </c>
      <c r="AK318" s="13">
        <f t="shared" si="528"/>
        <v>2.0869292954815754E-3</v>
      </c>
      <c r="AL318" s="13">
        <f t="shared" si="529"/>
        <v>4.8083071032031494E-5</v>
      </c>
      <c r="AM318" s="13">
        <f t="shared" si="530"/>
        <v>5.0052807603865922E-3</v>
      </c>
      <c r="AN318" s="13">
        <f t="shared" si="531"/>
        <v>5.1496468052204883E-3</v>
      </c>
      <c r="AO318" s="13">
        <f t="shared" si="532"/>
        <v>2.6490883816544736E-3</v>
      </c>
      <c r="AP318" s="13">
        <f t="shared" si="533"/>
        <v>9.0849845555783385E-4</v>
      </c>
      <c r="AQ318" s="13">
        <f t="shared" si="534"/>
        <v>2.3367551158357989E-4</v>
      </c>
      <c r="AR318" s="13">
        <f t="shared" si="535"/>
        <v>7.6883790800573622E-4</v>
      </c>
      <c r="AS318" s="13">
        <f t="shared" si="536"/>
        <v>1.1505421124789938E-3</v>
      </c>
      <c r="AT318" s="13">
        <f t="shared" si="537"/>
        <v>8.6087531507210077E-4</v>
      </c>
      <c r="AU318" s="13">
        <f t="shared" si="538"/>
        <v>4.2942441368134881E-4</v>
      </c>
      <c r="AV318" s="13">
        <f t="shared" si="539"/>
        <v>1.6065508312036375E-4</v>
      </c>
      <c r="AW318" s="13">
        <f t="shared" si="540"/>
        <v>2.0563944755415326E-6</v>
      </c>
      <c r="AX318" s="13">
        <f t="shared" si="541"/>
        <v>1.2483746009487628E-3</v>
      </c>
      <c r="AY318" s="13">
        <f t="shared" si="542"/>
        <v>1.2843811532757387E-3</v>
      </c>
      <c r="AZ318" s="13">
        <f t="shared" si="543"/>
        <v>6.6071311673443077E-4</v>
      </c>
      <c r="BA318" s="13">
        <f t="shared" si="544"/>
        <v>2.2658996592070892E-4</v>
      </c>
      <c r="BB318" s="13">
        <f t="shared" si="545"/>
        <v>5.8281360724731532E-5</v>
      </c>
      <c r="BC318" s="13">
        <f t="shared" si="546"/>
        <v>1.1992471049189881E-5</v>
      </c>
      <c r="BD318" s="13">
        <f t="shared" si="547"/>
        <v>1.3183555083226217E-4</v>
      </c>
      <c r="BE318" s="13">
        <f t="shared" si="548"/>
        <v>1.9728781785464589E-4</v>
      </c>
      <c r="BF318" s="13">
        <f t="shared" si="549"/>
        <v>1.4761755394555919E-4</v>
      </c>
      <c r="BG318" s="13">
        <f t="shared" si="550"/>
        <v>7.3635032207698391E-5</v>
      </c>
      <c r="BH318" s="13">
        <f t="shared" si="551"/>
        <v>2.7548136163205414E-5</v>
      </c>
      <c r="BI318" s="13">
        <f t="shared" si="552"/>
        <v>8.2449864779135799E-6</v>
      </c>
      <c r="BJ318" s="14">
        <f t="shared" si="553"/>
        <v>0.4791843783821404</v>
      </c>
      <c r="BK318" s="14">
        <f t="shared" si="554"/>
        <v>0.26091119339568292</v>
      </c>
      <c r="BL318" s="14">
        <f t="shared" si="555"/>
        <v>0.24564747587444694</v>
      </c>
      <c r="BM318" s="14">
        <f t="shared" si="556"/>
        <v>0.46165053817694868</v>
      </c>
      <c r="BN318" s="14">
        <f t="shared" si="557"/>
        <v>0.53733687856126799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1.5981000000000001</v>
      </c>
      <c r="F319" s="10">
        <f>VLOOKUP(B319,home!$B$2:$E$405,3,FALSE)</f>
        <v>0.83430000000000004</v>
      </c>
      <c r="G319" s="10">
        <f>VLOOKUP(C319,away!$B$2:$E$405,4,FALSE)</f>
        <v>0.48670000000000002</v>
      </c>
      <c r="H319" s="10">
        <f>VLOOKUP(A319,away!$A$2:$E$405,3,FALSE)</f>
        <v>1.1214999999999999</v>
      </c>
      <c r="I319" s="10">
        <f>VLOOKUP(C319,away!$B$2:$E$405,3,FALSE)</f>
        <v>0.69350000000000001</v>
      </c>
      <c r="J319" s="10">
        <f>VLOOKUP(B319,home!$B$2:$E$405,4,FALSE)</f>
        <v>1.6347</v>
      </c>
      <c r="K319" s="12">
        <f t="shared" si="502"/>
        <v>0.64891459376100002</v>
      </c>
      <c r="L319" s="12">
        <f t="shared" si="503"/>
        <v>1.2714046806749999</v>
      </c>
      <c r="M319" s="13">
        <f t="shared" si="504"/>
        <v>0.14656016174668293</v>
      </c>
      <c r="N319" s="13">
        <f t="shared" si="505"/>
        <v>9.510502782139521E-2</v>
      </c>
      <c r="O319" s="13">
        <f t="shared" si="506"/>
        <v>0.18633727564521776</v>
      </c>
      <c r="P319" s="13">
        <f t="shared" si="507"/>
        <v>0.12091697752784795</v>
      </c>
      <c r="Q319" s="13">
        <f t="shared" si="508"/>
        <v>3.0857520246674635E-2</v>
      </c>
      <c r="R319" s="13">
        <f t="shared" si="509"/>
        <v>0.11845504221977876</v>
      </c>
      <c r="S319" s="13">
        <f t="shared" si="510"/>
        <v>2.4940125748054792E-2</v>
      </c>
      <c r="T319" s="13">
        <f t="shared" si="511"/>
        <v>3.9232395675645709E-2</v>
      </c>
      <c r="U319" s="13">
        <f t="shared" si="512"/>
        <v>7.6867205600989835E-2</v>
      </c>
      <c r="V319" s="13">
        <f t="shared" si="513"/>
        <v>2.2862697844267493E-3</v>
      </c>
      <c r="W319" s="13">
        <f t="shared" si="514"/>
        <v>6.674631738447569E-3</v>
      </c>
      <c r="X319" s="13">
        <f t="shared" si="515"/>
        <v>8.48615803404415E-3</v>
      </c>
      <c r="Y319" s="13">
        <f t="shared" si="516"/>
        <v>5.3946705227157438E-3</v>
      </c>
      <c r="Z319" s="13">
        <f t="shared" si="517"/>
        <v>5.0201431709260495E-2</v>
      </c>
      <c r="AA319" s="13">
        <f t="shared" si="518"/>
        <v>3.2576441663835359E-2</v>
      </c>
      <c r="AB319" s="13">
        <f t="shared" si="519"/>
        <v>1.0569664204233317E-2</v>
      </c>
      <c r="AC319" s="13">
        <f t="shared" si="520"/>
        <v>1.1789050860217119E-4</v>
      </c>
      <c r="AD319" s="13">
        <f t="shared" si="521"/>
        <v>1.0828164857647452E-3</v>
      </c>
      <c r="AE319" s="13">
        <f t="shared" si="522"/>
        <v>1.3766979483133513E-3</v>
      </c>
      <c r="AF319" s="13">
        <f t="shared" si="523"/>
        <v>8.7517010768063197E-4</v>
      </c>
      <c r="AG319" s="13">
        <f t="shared" si="524"/>
        <v>3.7089845709733317E-4</v>
      </c>
      <c r="AH319" s="13">
        <f t="shared" si="525"/>
        <v>1.5956583812935032E-2</v>
      </c>
      <c r="AI319" s="13">
        <f t="shared" si="526"/>
        <v>1.0354460102784083E-2</v>
      </c>
      <c r="AJ319" s="13">
        <f t="shared" si="527"/>
        <v>3.3595801356063079E-3</v>
      </c>
      <c r="AK319" s="13">
        <f t="shared" si="528"/>
        <v>7.2669352630149754E-4</v>
      </c>
      <c r="AL319" s="13">
        <f t="shared" si="529"/>
        <v>3.8905426439236141E-6</v>
      </c>
      <c r="AM319" s="13">
        <f t="shared" si="530"/>
        <v>1.4053108399554872E-4</v>
      </c>
      <c r="AN319" s="13">
        <f t="shared" si="531"/>
        <v>1.7867187797227221E-4</v>
      </c>
      <c r="AO319" s="13">
        <f t="shared" si="532"/>
        <v>1.1358213097946965E-4</v>
      </c>
      <c r="AP319" s="13">
        <f t="shared" si="533"/>
        <v>4.8136284322779548E-5</v>
      </c>
      <c r="AQ319" s="13">
        <f t="shared" si="534"/>
        <v>1.5300174299571127E-5</v>
      </c>
      <c r="AR319" s="13">
        <f t="shared" si="535"/>
        <v>4.0574550694697075E-3</v>
      </c>
      <c r="AS319" s="13">
        <f t="shared" si="536"/>
        <v>2.6329418081084449E-3</v>
      </c>
      <c r="AT319" s="13">
        <f t="shared" si="537"/>
        <v>8.542771819025222E-4</v>
      </c>
      <c r="AU319" s="13">
        <f t="shared" si="538"/>
        <v>1.8478431015118906E-4</v>
      </c>
      <c r="AV319" s="13">
        <f t="shared" si="539"/>
        <v>2.997730888879136E-5</v>
      </c>
      <c r="AW319" s="13">
        <f t="shared" si="540"/>
        <v>8.9161840859203265E-8</v>
      </c>
      <c r="AX319" s="13">
        <f t="shared" si="541"/>
        <v>1.5198778546960739E-5</v>
      </c>
      <c r="AY319" s="13">
        <f t="shared" si="542"/>
        <v>1.9323798185148657E-5</v>
      </c>
      <c r="AZ319" s="13">
        <f t="shared" si="543"/>
        <v>1.2284183730508534E-5</v>
      </c>
      <c r="BA319" s="13">
        <f t="shared" si="544"/>
        <v>5.2060562310800795E-6</v>
      </c>
      <c r="BB319" s="13">
        <f t="shared" si="545"/>
        <v>1.6547510650131145E-6</v>
      </c>
      <c r="BC319" s="13">
        <f t="shared" si="546"/>
        <v>4.20771649881923E-7</v>
      </c>
      <c r="BD319" s="13">
        <f t="shared" si="547"/>
        <v>8.5977789449204938E-4</v>
      </c>
      <c r="BE319" s="13">
        <f t="shared" si="548"/>
        <v>5.5792242312899612E-4</v>
      </c>
      <c r="BF319" s="13">
        <f t="shared" si="549"/>
        <v>1.8102200127745265E-4</v>
      </c>
      <c r="BG319" s="13">
        <f t="shared" si="550"/>
        <v>3.9155939473587141E-5</v>
      </c>
      <c r="BH319" s="13">
        <f t="shared" si="551"/>
        <v>6.3522151392082743E-6</v>
      </c>
      <c r="BI319" s="13">
        <f t="shared" si="552"/>
        <v>8.2440902130836267E-7</v>
      </c>
      <c r="BJ319" s="14">
        <f t="shared" si="553"/>
        <v>0.19000629692875734</v>
      </c>
      <c r="BK319" s="14">
        <f t="shared" si="554"/>
        <v>0.2948446396564437</v>
      </c>
      <c r="BL319" s="14">
        <f t="shared" si="555"/>
        <v>0.4646074374727352</v>
      </c>
      <c r="BM319" s="14">
        <f t="shared" si="556"/>
        <v>0.30140856592325505</v>
      </c>
      <c r="BN319" s="14">
        <f t="shared" si="557"/>
        <v>0.69823200520759721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1.5981000000000001</v>
      </c>
      <c r="F320" s="10">
        <f>VLOOKUP(B320,home!$B$2:$E$405,3,FALSE)</f>
        <v>1.3036000000000001</v>
      </c>
      <c r="G320" s="10">
        <f>VLOOKUP(C320,away!$B$2:$E$405,4,FALSE)</f>
        <v>0.85329999999999995</v>
      </c>
      <c r="H320" s="10">
        <f>VLOOKUP(A320,away!$A$2:$E$405,3,FALSE)</f>
        <v>1.1214999999999999</v>
      </c>
      <c r="I320" s="10">
        <f>VLOOKUP(C320,away!$B$2:$E$405,3,FALSE)</f>
        <v>1.0538000000000001</v>
      </c>
      <c r="J320" s="10">
        <f>VLOOKUP(B320,home!$B$2:$E$405,4,FALSE)</f>
        <v>0.96599999999999997</v>
      </c>
      <c r="K320" s="12">
        <f t="shared" si="502"/>
        <v>1.7776655204280001</v>
      </c>
      <c r="L320" s="12">
        <f t="shared" si="503"/>
        <v>1.1416542521999999</v>
      </c>
      <c r="M320" s="13">
        <f t="shared" si="504"/>
        <v>5.3970386951369076E-2</v>
      </c>
      <c r="N320" s="13">
        <f t="shared" si="505"/>
        <v>9.594129600760605E-2</v>
      </c>
      <c r="O320" s="13">
        <f t="shared" si="506"/>
        <v>6.161552175590989E-2</v>
      </c>
      <c r="P320" s="13">
        <f t="shared" si="507"/>
        <v>0.10953178854866231</v>
      </c>
      <c r="Q320" s="13">
        <f t="shared" si="508"/>
        <v>8.5275766948948936E-2</v>
      </c>
      <c r="R320" s="13">
        <f t="shared" si="509"/>
        <v>3.5171811207078074E-2</v>
      </c>
      <c r="S320" s="13">
        <f t="shared" si="510"/>
        <v>5.5573127136735054E-2</v>
      </c>
      <c r="T320" s="13">
        <f t="shared" si="511"/>
        <v>9.7355441946883753E-2</v>
      </c>
      <c r="U320" s="13">
        <f t="shared" si="512"/>
        <v>6.2523716073825814E-2</v>
      </c>
      <c r="V320" s="13">
        <f t="shared" si="513"/>
        <v>1.25316129710037E-2</v>
      </c>
      <c r="W320" s="13">
        <f t="shared" si="514"/>
        <v>5.0530596877733369E-2</v>
      </c>
      <c r="X320" s="13">
        <f t="shared" si="515"/>
        <v>5.7688470791668341E-2</v>
      </c>
      <c r="Y320" s="13">
        <f t="shared" si="516"/>
        <v>3.2930143991111833E-2</v>
      </c>
      <c r="Z320" s="13">
        <f t="shared" si="517"/>
        <v>1.3384682607378766E-2</v>
      </c>
      <c r="AA320" s="13">
        <f t="shared" si="518"/>
        <v>2.3793488773009571E-2</v>
      </c>
      <c r="AB320" s="13">
        <f t="shared" si="519"/>
        <v>2.1148432301234924E-2</v>
      </c>
      <c r="AC320" s="13">
        <f t="shared" si="520"/>
        <v>1.5895406486413387E-3</v>
      </c>
      <c r="AD320" s="13">
        <f t="shared" si="521"/>
        <v>2.2456624949048352E-2</v>
      </c>
      <c r="AE320" s="13">
        <f t="shared" si="522"/>
        <v>2.5637701363141654E-2</v>
      </c>
      <c r="AF320" s="13">
        <f t="shared" si="523"/>
        <v>1.4634695388932206E-2</v>
      </c>
      <c r="AG320" s="13">
        <f t="shared" si="524"/>
        <v>5.5692540734753942E-3</v>
      </c>
      <c r="AH320" s="13">
        <f t="shared" si="525"/>
        <v>3.8201699532653373E-3</v>
      </c>
      <c r="AI320" s="13">
        <f t="shared" si="526"/>
        <v>6.7909844080948347E-3</v>
      </c>
      <c r="AJ320" s="13">
        <f t="shared" si="527"/>
        <v>6.0360494160171703E-3</v>
      </c>
      <c r="AK320" s="13">
        <f t="shared" si="528"/>
        <v>3.5766923088177624E-3</v>
      </c>
      <c r="AL320" s="13">
        <f t="shared" si="529"/>
        <v>1.2903760009974884E-4</v>
      </c>
      <c r="AM320" s="13">
        <f t="shared" si="530"/>
        <v>7.9840735754212917E-3</v>
      </c>
      <c r="AN320" s="13">
        <f t="shared" si="531"/>
        <v>9.1150515472573738E-3</v>
      </c>
      <c r="AO320" s="13">
        <f t="shared" si="532"/>
        <v>5.2031186789742861E-3</v>
      </c>
      <c r="AP320" s="13">
        <f t="shared" si="533"/>
        <v>1.9800541881840801E-3</v>
      </c>
      <c r="AQ320" s="13">
        <f t="shared" si="534"/>
        <v>5.6513432088169341E-4</v>
      </c>
      <c r="AR320" s="13">
        <f t="shared" si="535"/>
        <v>8.7226265425440906E-4</v>
      </c>
      <c r="AS320" s="13">
        <f t="shared" si="536"/>
        <v>1.5505912452250727E-3</v>
      </c>
      <c r="AT320" s="13">
        <f t="shared" si="537"/>
        <v>1.3782162964570653E-3</v>
      </c>
      <c r="AU320" s="13">
        <f t="shared" si="538"/>
        <v>8.1666919663456639E-4</v>
      </c>
      <c r="AV320" s="13">
        <f t="shared" si="539"/>
        <v>3.629411681132259E-4</v>
      </c>
      <c r="AW320" s="13">
        <f t="shared" si="540"/>
        <v>7.2744208688244486E-6</v>
      </c>
      <c r="AX320" s="13">
        <f t="shared" si="541"/>
        <v>2.3655020512644552E-3</v>
      </c>
      <c r="AY320" s="13">
        <f t="shared" si="542"/>
        <v>2.7005854754138872E-3</v>
      </c>
      <c r="AZ320" s="13">
        <f t="shared" si="543"/>
        <v>1.5415674457179116E-3</v>
      </c>
      <c r="BA320" s="13">
        <f t="shared" si="544"/>
        <v>5.8664567648564875E-4</v>
      </c>
      <c r="BB320" s="13">
        <f t="shared" si="545"/>
        <v>1.6743663277364661E-4</v>
      </c>
      <c r="BC320" s="13">
        <f t="shared" si="546"/>
        <v>3.8230948756016687E-5</v>
      </c>
      <c r="BD320" s="13">
        <f t="shared" si="547"/>
        <v>1.6597039471080054E-4</v>
      </c>
      <c r="BE320" s="13">
        <f t="shared" si="548"/>
        <v>2.950398480892158E-4</v>
      </c>
      <c r="BF320" s="13">
        <f t="shared" si="549"/>
        <v>2.6224108255025702E-4</v>
      </c>
      <c r="BG320" s="13">
        <f t="shared" si="550"/>
        <v>1.5539231016310157E-4</v>
      </c>
      <c r="BH320" s="13">
        <f t="shared" si="551"/>
        <v>6.9058887979149807E-5</v>
      </c>
      <c r="BI320" s="13">
        <f t="shared" si="552"/>
        <v>2.455272080792687E-5</v>
      </c>
      <c r="BJ320" s="14">
        <f t="shared" si="553"/>
        <v>0.52026739287968005</v>
      </c>
      <c r="BK320" s="14">
        <f t="shared" si="554"/>
        <v>0.2360260793319251</v>
      </c>
      <c r="BL320" s="14">
        <f t="shared" si="555"/>
        <v>0.2304298020022382</v>
      </c>
      <c r="BM320" s="14">
        <f t="shared" si="556"/>
        <v>0.55590807434710243</v>
      </c>
      <c r="BN320" s="14">
        <f t="shared" si="557"/>
        <v>0.44150657141957433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1.2726999999999999</v>
      </c>
      <c r="F321" s="10">
        <f>VLOOKUP(B321,home!$B$2:$E$405,3,FALSE)</f>
        <v>0.78569999999999995</v>
      </c>
      <c r="G321" s="10">
        <f>VLOOKUP(C321,away!$B$2:$E$405,4,FALSE)</f>
        <v>0.26190000000000002</v>
      </c>
      <c r="H321" s="10">
        <f>VLOOKUP(A321,away!$A$2:$E$405,3,FALSE)</f>
        <v>0.89510000000000001</v>
      </c>
      <c r="I321" s="10">
        <f>VLOOKUP(C321,away!$B$2:$E$405,3,FALSE)</f>
        <v>1.1172</v>
      </c>
      <c r="J321" s="10">
        <f>VLOOKUP(B321,home!$B$2:$E$405,4,FALSE)</f>
        <v>0.1862</v>
      </c>
      <c r="K321" s="12">
        <f t="shared" si="502"/>
        <v>0.26188962614099998</v>
      </c>
      <c r="L321" s="12">
        <f t="shared" si="503"/>
        <v>0.18620106506399997</v>
      </c>
      <c r="M321" s="13">
        <f t="shared" si="504"/>
        <v>0.6388467436236237</v>
      </c>
      <c r="N321" s="13">
        <f t="shared" si="505"/>
        <v>0.16730733484898605</v>
      </c>
      <c r="O321" s="13">
        <f t="shared" si="506"/>
        <v>0.11895394407538687</v>
      </c>
      <c r="P321" s="13">
        <f t="shared" si="507"/>
        <v>3.1152803941900484E-2</v>
      </c>
      <c r="Q321" s="13">
        <f t="shared" si="508"/>
        <v>2.1908027687124028E-2</v>
      </c>
      <c r="R321" s="13">
        <f t="shared" si="509"/>
        <v>1.107467554020026E-2</v>
      </c>
      <c r="S321" s="13">
        <f t="shared" si="510"/>
        <v>3.7978482442349983E-4</v>
      </c>
      <c r="T321" s="13">
        <f t="shared" si="511"/>
        <v>4.0792980887940939E-3</v>
      </c>
      <c r="U321" s="13">
        <f t="shared" si="512"/>
        <v>2.9003426368559228E-3</v>
      </c>
      <c r="V321" s="13">
        <f t="shared" si="513"/>
        <v>2.0577639479028403E-6</v>
      </c>
      <c r="W321" s="13">
        <f t="shared" si="514"/>
        <v>1.9124950601558631E-3</v>
      </c>
      <c r="X321" s="13">
        <f t="shared" si="515"/>
        <v>3.5610861713066043E-4</v>
      </c>
      <c r="Y321" s="13">
        <f t="shared" si="516"/>
        <v>3.3153901894098574E-5</v>
      </c>
      <c r="Z321" s="13">
        <f t="shared" si="517"/>
        <v>6.8737212694117264E-4</v>
      </c>
      <c r="AA321" s="13">
        <f t="shared" si="518"/>
        <v>1.8001562934436767E-4</v>
      </c>
      <c r="AB321" s="13">
        <f t="shared" si="519"/>
        <v>2.3572112934266638E-5</v>
      </c>
      <c r="AC321" s="13">
        <f t="shared" si="520"/>
        <v>6.2715664464488332E-9</v>
      </c>
      <c r="AD321" s="13">
        <f t="shared" si="521"/>
        <v>1.2521565407518204E-4</v>
      </c>
      <c r="AE321" s="13">
        <f t="shared" si="522"/>
        <v>2.3315288151484284E-5</v>
      </c>
      <c r="AF321" s="13">
        <f t="shared" si="523"/>
        <v>2.170665743040216E-6</v>
      </c>
      <c r="AG321" s="13">
        <f t="shared" si="524"/>
        <v>1.3472675775067573E-7</v>
      </c>
      <c r="AH321" s="13">
        <f t="shared" si="525"/>
        <v>3.1997355532938334E-5</v>
      </c>
      <c r="AI321" s="13">
        <f t="shared" si="526"/>
        <v>8.3797754780218772E-6</v>
      </c>
      <c r="AJ321" s="13">
        <f t="shared" si="527"/>
        <v>1.0972881335423343E-6</v>
      </c>
      <c r="AK321" s="13">
        <f t="shared" si="528"/>
        <v>9.5789459687452545E-8</v>
      </c>
      <c r="AL321" s="13">
        <f t="shared" si="529"/>
        <v>1.2233098586782699E-11</v>
      </c>
      <c r="AM321" s="13">
        <f t="shared" si="530"/>
        <v>6.5585361665500438E-6</v>
      </c>
      <c r="AN321" s="13">
        <f t="shared" si="531"/>
        <v>1.2212064194723817E-6</v>
      </c>
      <c r="AO321" s="13">
        <f t="shared" si="532"/>
        <v>1.1369496798437567E-7</v>
      </c>
      <c r="AP321" s="13">
        <f t="shared" si="533"/>
        <v>7.0567080437027107E-9</v>
      </c>
      <c r="AQ321" s="13">
        <f t="shared" si="534"/>
        <v>3.2849163839578509E-10</v>
      </c>
      <c r="AR321" s="13">
        <f t="shared" si="535"/>
        <v>1.1915883358929172E-6</v>
      </c>
      <c r="AS321" s="13">
        <f t="shared" si="536"/>
        <v>3.120646238009724E-7</v>
      </c>
      <c r="AT321" s="13">
        <f t="shared" si="537"/>
        <v>4.0863243829534234E-8</v>
      </c>
      <c r="AU321" s="13">
        <f t="shared" si="538"/>
        <v>3.5672198831417489E-9</v>
      </c>
      <c r="AV321" s="13">
        <f t="shared" si="539"/>
        <v>2.3355447038968354E-10</v>
      </c>
      <c r="AW321" s="13">
        <f t="shared" si="540"/>
        <v>1.657045491564473E-14</v>
      </c>
      <c r="AX321" s="13">
        <f t="shared" si="541"/>
        <v>2.8626876411500288E-7</v>
      </c>
      <c r="AY321" s="13">
        <f t="shared" si="542"/>
        <v>5.3303548772768513E-8</v>
      </c>
      <c r="AZ321" s="13">
        <f t="shared" si="543"/>
        <v>4.9625887765901823E-9</v>
      </c>
      <c r="BA321" s="13">
        <f t="shared" si="544"/>
        <v>3.0801310522524824E-10</v>
      </c>
      <c r="BB321" s="13">
        <f t="shared" si="545"/>
        <v>1.4338092061652777E-11</v>
      </c>
      <c r="BC321" s="13">
        <f t="shared" si="546"/>
        <v>5.3395360257308577E-13</v>
      </c>
      <c r="BD321" s="13">
        <f t="shared" si="547"/>
        <v>3.6979169543516777E-8</v>
      </c>
      <c r="BE321" s="13">
        <f t="shared" si="548"/>
        <v>9.6844608867562616E-9</v>
      </c>
      <c r="BF321" s="13">
        <f t="shared" si="549"/>
        <v>1.2681299205048671E-9</v>
      </c>
      <c r="BG321" s="13">
        <f t="shared" si="550"/>
        <v>1.1070335692641191E-10</v>
      </c>
      <c r="BH321" s="13">
        <f t="shared" si="551"/>
        <v>7.2480151895029226E-12</v>
      </c>
      <c r="BI321" s="13">
        <f t="shared" si="552"/>
        <v>3.7963599764864207E-13</v>
      </c>
      <c r="BJ321" s="14">
        <f t="shared" si="553"/>
        <v>0.19575550021935278</v>
      </c>
      <c r="BK321" s="14">
        <f t="shared" si="554"/>
        <v>0.67038144974124392</v>
      </c>
      <c r="BL321" s="14">
        <f t="shared" si="555"/>
        <v>0.13317571657039512</v>
      </c>
      <c r="BM321" s="14">
        <f t="shared" si="556"/>
        <v>1.0756455637179351E-2</v>
      </c>
      <c r="BN321" s="14">
        <f t="shared" si="557"/>
        <v>0.9892435297172214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1.2726999999999999</v>
      </c>
      <c r="F322" s="10">
        <f>VLOOKUP(B322,home!$B$2:$E$405,3,FALSE)</f>
        <v>0.91669999999999996</v>
      </c>
      <c r="G322" s="10">
        <f>VLOOKUP(C322,away!$B$2:$E$405,4,FALSE)</f>
        <v>0.39290000000000003</v>
      </c>
      <c r="H322" s="10">
        <f>VLOOKUP(A322,away!$A$2:$E$405,3,FALSE)</f>
        <v>0.89510000000000001</v>
      </c>
      <c r="I322" s="10">
        <f>VLOOKUP(C322,away!$B$2:$E$405,3,FALSE)</f>
        <v>0.1862</v>
      </c>
      <c r="J322" s="10">
        <f>VLOOKUP(B322,home!$B$2:$E$405,4,FALSE)</f>
        <v>2.0482</v>
      </c>
      <c r="K322" s="12">
        <f t="shared" si="502"/>
        <v>0.45839017896100004</v>
      </c>
      <c r="L322" s="12">
        <f t="shared" si="503"/>
        <v>0.34136861928400003</v>
      </c>
      <c r="M322" s="13">
        <f t="shared" si="504"/>
        <v>0.44943735612358449</v>
      </c>
      <c r="N322" s="13">
        <f t="shared" si="505"/>
        <v>0.20601767010524863</v>
      </c>
      <c r="O322" s="13">
        <f t="shared" si="506"/>
        <v>0.15342380971455946</v>
      </c>
      <c r="P322" s="13">
        <f t="shared" si="507"/>
        <v>7.0327967591935339E-2</v>
      </c>
      <c r="Q322" s="13">
        <f t="shared" si="508"/>
        <v>4.7218238334336589E-2</v>
      </c>
      <c r="R322" s="13">
        <f t="shared" si="509"/>
        <v>2.6187037043775153E-2</v>
      </c>
      <c r="S322" s="13">
        <f t="shared" si="510"/>
        <v>2.7512304875322085E-3</v>
      </c>
      <c r="T322" s="13">
        <f t="shared" si="511"/>
        <v>1.6118824825215324E-2</v>
      </c>
      <c r="U322" s="13">
        <f t="shared" si="512"/>
        <v>1.2003880596954432E-2</v>
      </c>
      <c r="V322" s="13">
        <f t="shared" si="513"/>
        <v>4.7834734283464351E-5</v>
      </c>
      <c r="W322" s="13">
        <f t="shared" si="514"/>
        <v>7.214792240099902E-3</v>
      </c>
      <c r="X322" s="13">
        <f t="shared" si="515"/>
        <v>2.4629036654238213E-3</v>
      </c>
      <c r="Y322" s="13">
        <f t="shared" si="516"/>
        <v>4.2037901184761623E-4</v>
      </c>
      <c r="Z322" s="13">
        <f t="shared" si="517"/>
        <v>2.979810892924162E-3</v>
      </c>
      <c r="AA322" s="13">
        <f t="shared" si="518"/>
        <v>1.3659160484774443E-3</v>
      </c>
      <c r="AB322" s="13">
        <f t="shared" si="519"/>
        <v>3.1306125095363879E-4</v>
      </c>
      <c r="AC322" s="13">
        <f t="shared" si="520"/>
        <v>4.6782376851581535E-7</v>
      </c>
      <c r="AD322" s="13">
        <f t="shared" si="521"/>
        <v>8.2679747652645707E-4</v>
      </c>
      <c r="AE322" s="13">
        <f t="shared" si="522"/>
        <v>2.8224271298933211E-4</v>
      </c>
      <c r="AF322" s="13">
        <f t="shared" si="523"/>
        <v>4.8174402618069285E-5</v>
      </c>
      <c r="AG322" s="13">
        <f t="shared" si="524"/>
        <v>5.4817431021872767E-6</v>
      </c>
      <c r="AH322" s="13">
        <f t="shared" si="525"/>
        <v>2.5430348256123608E-4</v>
      </c>
      <c r="AI322" s="13">
        <f t="shared" si="526"/>
        <v>1.1657021888165057E-4</v>
      </c>
      <c r="AJ322" s="13">
        <f t="shared" si="527"/>
        <v>2.6717321747341374E-5</v>
      </c>
      <c r="AK322" s="13">
        <f t="shared" si="528"/>
        <v>4.0823192990408106E-6</v>
      </c>
      <c r="AL322" s="13">
        <f t="shared" si="529"/>
        <v>2.9282029526597972E-9</v>
      </c>
      <c r="AM322" s="13">
        <f t="shared" si="530"/>
        <v>7.5799168645893214E-5</v>
      </c>
      <c r="AN322" s="13">
        <f t="shared" si="531"/>
        <v>2.5875457543523633E-5</v>
      </c>
      <c r="AO322" s="13">
        <f t="shared" si="532"/>
        <v>4.4165346074872115E-6</v>
      </c>
      <c r="AP322" s="13">
        <f t="shared" si="533"/>
        <v>5.0255544032597089E-7</v>
      </c>
      <c r="AQ322" s="13">
        <f t="shared" si="534"/>
        <v>4.2889164194434825E-8</v>
      </c>
      <c r="AR322" s="13">
        <f t="shared" si="535"/>
        <v>1.7362245744208383E-5</v>
      </c>
      <c r="AS322" s="13">
        <f t="shared" si="536"/>
        <v>7.9586829338525433E-6</v>
      </c>
      <c r="AT322" s="13">
        <f t="shared" si="537"/>
        <v>1.8240910471712621E-6</v>
      </c>
      <c r="AU322" s="13">
        <f t="shared" si="538"/>
        <v>2.787151405179976E-7</v>
      </c>
      <c r="AV322" s="13">
        <f t="shared" si="539"/>
        <v>3.1940070785296298E-8</v>
      </c>
      <c r="AW322" s="13">
        <f t="shared" si="540"/>
        <v>1.2727923996489335E-11</v>
      </c>
      <c r="AX322" s="13">
        <f t="shared" si="541"/>
        <v>5.7909324134476642E-6</v>
      </c>
      <c r="AY322" s="13">
        <f t="shared" si="542"/>
        <v>1.9768426023455912E-6</v>
      </c>
      <c r="AZ322" s="13">
        <f t="shared" si="543"/>
        <v>3.3741601485225195E-7</v>
      </c>
      <c r="BA322" s="13">
        <f t="shared" si="544"/>
        <v>3.8394413038140963E-8</v>
      </c>
      <c r="BB322" s="13">
        <f t="shared" si="545"/>
        <v>3.2766619417624469E-9</v>
      </c>
      <c r="BC322" s="13">
        <f t="shared" si="546"/>
        <v>2.2370991258397534E-10</v>
      </c>
      <c r="BD322" s="13">
        <f t="shared" si="547"/>
        <v>9.8782097622832023E-7</v>
      </c>
      <c r="BE322" s="13">
        <f t="shared" si="548"/>
        <v>4.5280743407472959E-7</v>
      </c>
      <c r="BF322" s="13">
        <f t="shared" si="549"/>
        <v>1.0378124037019325E-7</v>
      </c>
      <c r="BG322" s="13">
        <f t="shared" si="550"/>
        <v>1.5857433782029151E-8</v>
      </c>
      <c r="BH322" s="13">
        <f t="shared" si="551"/>
        <v>1.8172229773016375E-9</v>
      </c>
      <c r="BI322" s="13">
        <f t="shared" si="552"/>
        <v>1.6659943315546785E-10</v>
      </c>
      <c r="BJ322" s="14">
        <f t="shared" si="553"/>
        <v>0.28073028820862489</v>
      </c>
      <c r="BK322" s="14">
        <f t="shared" si="554"/>
        <v>0.52256683653190938</v>
      </c>
      <c r="BL322" s="14">
        <f t="shared" si="555"/>
        <v>0.19372439592305279</v>
      </c>
      <c r="BM322" s="14">
        <f t="shared" si="556"/>
        <v>4.7387275813197079E-2</v>
      </c>
      <c r="BN322" s="14">
        <f t="shared" si="557"/>
        <v>0.95261207891343969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1.2726999999999999</v>
      </c>
      <c r="F323" s="10">
        <f>VLOOKUP(B323,home!$B$2:$E$405,3,FALSE)</f>
        <v>0.52380000000000004</v>
      </c>
      <c r="G323" s="10">
        <f>VLOOKUP(C323,away!$B$2:$E$405,4,FALSE)</f>
        <v>1.1786000000000001</v>
      </c>
      <c r="H323" s="10">
        <f>VLOOKUP(A323,away!$A$2:$E$405,3,FALSE)</f>
        <v>0.89510000000000001</v>
      </c>
      <c r="I323" s="10">
        <f>VLOOKUP(C323,away!$B$2:$E$405,3,FALSE)</f>
        <v>0.93100000000000005</v>
      </c>
      <c r="J323" s="10">
        <f>VLOOKUP(B323,home!$B$2:$E$405,4,FALSE)</f>
        <v>1.1172</v>
      </c>
      <c r="K323" s="12">
        <f t="shared" si="502"/>
        <v>0.78570221043600008</v>
      </c>
      <c r="L323" s="12">
        <f t="shared" si="503"/>
        <v>0.93100532532000002</v>
      </c>
      <c r="M323" s="13">
        <f t="shared" si="504"/>
        <v>0.17965668843410967</v>
      </c>
      <c r="N323" s="13">
        <f t="shared" si="505"/>
        <v>0.14115665722229173</v>
      </c>
      <c r="O323" s="13">
        <f t="shared" si="506"/>
        <v>0.16726133366151213</v>
      </c>
      <c r="P323" s="13">
        <f t="shared" si="507"/>
        <v>0.13141759957832344</v>
      </c>
      <c r="Q323" s="13">
        <f t="shared" si="508"/>
        <v>5.5453548798655695E-2</v>
      </c>
      <c r="R323" s="13">
        <f t="shared" si="509"/>
        <v>7.7860596179496588E-2</v>
      </c>
      <c r="S323" s="13">
        <f t="shared" si="510"/>
        <v>2.4032761637570014E-2</v>
      </c>
      <c r="T323" s="13">
        <f t="shared" si="511"/>
        <v>5.1627549239440934E-2</v>
      </c>
      <c r="U323" s="13">
        <f t="shared" si="512"/>
        <v>6.1175242524095258E-2</v>
      </c>
      <c r="V323" s="13">
        <f t="shared" si="513"/>
        <v>1.9533106128233929E-3</v>
      </c>
      <c r="W323" s="13">
        <f t="shared" si="514"/>
        <v>1.4523325289208125E-2</v>
      </c>
      <c r="X323" s="13">
        <f t="shared" si="515"/>
        <v>1.3521293185607391E-2</v>
      </c>
      <c r="Y323" s="13">
        <f t="shared" si="516"/>
        <v>6.2941979805067544E-3</v>
      </c>
      <c r="Z323" s="13">
        <f t="shared" si="517"/>
        <v>2.4162876558567126E-2</v>
      </c>
      <c r="AA323" s="13">
        <f t="shared" si="518"/>
        <v>1.8984825522558403E-2</v>
      </c>
      <c r="AB323" s="13">
        <f t="shared" si="519"/>
        <v>7.4582096889079632E-3</v>
      </c>
      <c r="AC323" s="13">
        <f t="shared" si="520"/>
        <v>8.9302057929734556E-5</v>
      </c>
      <c r="AD323" s="13">
        <f t="shared" si="521"/>
        <v>2.8527521956529705E-3</v>
      </c>
      <c r="AE323" s="13">
        <f t="shared" si="522"/>
        <v>2.6559274859712378E-3</v>
      </c>
      <c r="AF323" s="13">
        <f t="shared" si="523"/>
        <v>1.2363413165514911E-3</v>
      </c>
      <c r="AG323" s="13">
        <f t="shared" si="524"/>
        <v>3.8368011654085939E-4</v>
      </c>
      <c r="AH323" s="13">
        <f t="shared" si="525"/>
        <v>5.6239416877689463E-3</v>
      </c>
      <c r="AI323" s="13">
        <f t="shared" si="526"/>
        <v>4.4187434154432303E-3</v>
      </c>
      <c r="AJ323" s="13">
        <f t="shared" si="527"/>
        <v>1.7359082344316332E-3</v>
      </c>
      <c r="AK323" s="13">
        <f t="shared" si="528"/>
        <v>4.5463564563566277E-4</v>
      </c>
      <c r="AL323" s="13">
        <f t="shared" si="529"/>
        <v>2.6129530033799588E-6</v>
      </c>
      <c r="AM323" s="13">
        <f t="shared" si="530"/>
        <v>4.4828274119013844E-4</v>
      </c>
      <c r="AN323" s="13">
        <f t="shared" si="531"/>
        <v>4.1735361929706618E-4</v>
      </c>
      <c r="AO323" s="13">
        <f t="shared" si="532"/>
        <v>1.9427922105357226E-4</v>
      </c>
      <c r="AP323" s="13">
        <f t="shared" si="533"/>
        <v>6.0291663133299089E-5</v>
      </c>
      <c r="AQ323" s="13">
        <f t="shared" si="534"/>
        <v>1.4032964862375239E-5</v>
      </c>
      <c r="AR323" s="13">
        <f t="shared" si="535"/>
        <v>1.0471839321204079E-3</v>
      </c>
      <c r="AS323" s="13">
        <f t="shared" si="536"/>
        <v>8.2277473020006683E-4</v>
      </c>
      <c r="AT323" s="13">
        <f t="shared" si="537"/>
        <v>3.2322796210453801E-4</v>
      </c>
      <c r="AU323" s="13">
        <f t="shared" si="538"/>
        <v>8.4653641433419716E-5</v>
      </c>
      <c r="AV323" s="13">
        <f t="shared" si="539"/>
        <v>1.6628138298923607E-5</v>
      </c>
      <c r="AW323" s="13">
        <f t="shared" si="540"/>
        <v>5.3093241106464992E-8</v>
      </c>
      <c r="AX323" s="13">
        <f t="shared" si="541"/>
        <v>5.8702790108900176E-5</v>
      </c>
      <c r="AY323" s="13">
        <f t="shared" si="542"/>
        <v>5.4652610202528281E-5</v>
      </c>
      <c r="AZ323" s="13">
        <f t="shared" si="543"/>
        <v>2.5440935570595998E-5</v>
      </c>
      <c r="BA323" s="13">
        <f t="shared" si="544"/>
        <v>7.8952154991159629E-6</v>
      </c>
      <c r="BB323" s="13">
        <f t="shared" si="545"/>
        <v>1.8376219185564906E-6</v>
      </c>
      <c r="BC323" s="13">
        <f t="shared" si="546"/>
        <v>3.421671584201697E-7</v>
      </c>
      <c r="BD323" s="13">
        <f t="shared" si="547"/>
        <v>1.6248896956560613E-4</v>
      </c>
      <c r="BE323" s="13">
        <f t="shared" si="548"/>
        <v>1.2766794255916468E-4</v>
      </c>
      <c r="BF323" s="13">
        <f t="shared" si="549"/>
        <v>5.0154492335275983E-5</v>
      </c>
      <c r="BG323" s="13">
        <f t="shared" si="550"/>
        <v>1.3135498497040588E-5</v>
      </c>
      <c r="BH323" s="13">
        <f t="shared" si="551"/>
        <v>2.5801475510758864E-6</v>
      </c>
      <c r="BI323" s="13">
        <f t="shared" si="552"/>
        <v>4.0544552682627142E-7</v>
      </c>
      <c r="BJ323" s="14">
        <f t="shared" si="553"/>
        <v>0.29098838438042174</v>
      </c>
      <c r="BK323" s="14">
        <f t="shared" si="554"/>
        <v>0.33720692788396212</v>
      </c>
      <c r="BL323" s="14">
        <f t="shared" si="555"/>
        <v>0.34762433746004212</v>
      </c>
      <c r="BM323" s="14">
        <f t="shared" si="556"/>
        <v>0.24712150289164253</v>
      </c>
      <c r="BN323" s="14">
        <f t="shared" si="557"/>
        <v>0.75280642387438923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1.3125</v>
      </c>
      <c r="F324" s="10">
        <f>VLOOKUP(B324,home!$B$2:$E$405,3,FALSE)</f>
        <v>1.3332999999999999</v>
      </c>
      <c r="G324" s="10">
        <f>VLOOKUP(C324,away!$B$2:$E$405,4,FALSE)</f>
        <v>1.3332999999999999</v>
      </c>
      <c r="H324" s="10">
        <f>VLOOKUP(A324,away!$A$2:$E$405,3,FALSE)</f>
        <v>1.2082999999999999</v>
      </c>
      <c r="I324" s="10">
        <f>VLOOKUP(C324,away!$B$2:$E$405,3,FALSE)</f>
        <v>1.2414000000000001</v>
      </c>
      <c r="J324" s="10">
        <f>VLOOKUP(B324,home!$B$2:$E$405,4,FALSE)</f>
        <v>0.8276</v>
      </c>
      <c r="K324" s="12">
        <f t="shared" si="502"/>
        <v>2.3332166681249995</v>
      </c>
      <c r="L324" s="12">
        <f t="shared" si="503"/>
        <v>1.2413864439120001</v>
      </c>
      <c r="M324" s="13">
        <f t="shared" si="504"/>
        <v>2.8026546966277578E-2</v>
      </c>
      <c r="N324" s="13">
        <f t="shared" si="505"/>
        <v>6.5392006531706973E-2</v>
      </c>
      <c r="O324" s="13">
        <f t="shared" si="506"/>
        <v>3.4791775473599976E-2</v>
      </c>
      <c r="P324" s="13">
        <f t="shared" si="507"/>
        <v>8.1176750448665999E-2</v>
      </c>
      <c r="Q324" s="13">
        <f t="shared" si="508"/>
        <v>7.6286859800958812E-2</v>
      </c>
      <c r="R324" s="13">
        <f t="shared" si="509"/>
        <v>2.1595019216278512E-2</v>
      </c>
      <c r="S324" s="13">
        <f t="shared" si="510"/>
        <v>5.8780562776194763E-2</v>
      </c>
      <c r="T324" s="13">
        <f t="shared" si="511"/>
        <v>9.4701473605525555E-2</v>
      </c>
      <c r="U324" s="13">
        <f t="shared" si="512"/>
        <v>5.0385858783900679E-2</v>
      </c>
      <c r="V324" s="13">
        <f t="shared" si="513"/>
        <v>1.8917045096393258E-2</v>
      </c>
      <c r="W324" s="13">
        <f t="shared" si="514"/>
        <v>5.9331257615504021E-2</v>
      </c>
      <c r="X324" s="13">
        <f t="shared" si="515"/>
        <v>7.3653018904137307E-2</v>
      </c>
      <c r="Y324" s="13">
        <f t="shared" si="516"/>
        <v>4.5715929610395167E-2</v>
      </c>
      <c r="Z324" s="13">
        <f t="shared" si="517"/>
        <v>8.935921370369096E-3</v>
      </c>
      <c r="AA324" s="13">
        <f t="shared" si="518"/>
        <v>2.0849440686399559E-2</v>
      </c>
      <c r="AB324" s="13">
        <f t="shared" si="519"/>
        <v>2.4323131265295502E-2</v>
      </c>
      <c r="AC324" s="13">
        <f t="shared" si="520"/>
        <v>3.424485923256503E-3</v>
      </c>
      <c r="AD324" s="13">
        <f t="shared" si="521"/>
        <v>3.4608169802328066E-2</v>
      </c>
      <c r="AE324" s="13">
        <f t="shared" si="522"/>
        <v>4.2962112841214706E-2</v>
      </c>
      <c r="AF324" s="13">
        <f t="shared" si="523"/>
        <v>2.6666292241450798E-2</v>
      </c>
      <c r="AG324" s="13">
        <f t="shared" si="524"/>
        <v>1.1034391232644256E-2</v>
      </c>
      <c r="AH324" s="13">
        <f t="shared" si="525"/>
        <v>2.7732329132599365E-3</v>
      </c>
      <c r="AI324" s="13">
        <f t="shared" si="526"/>
        <v>6.4705532578109336E-3</v>
      </c>
      <c r="AJ324" s="13">
        <f t="shared" si="527"/>
        <v>7.5486013565574965E-3</v>
      </c>
      <c r="AK324" s="13">
        <f t="shared" si="528"/>
        <v>5.8708408353836446E-3</v>
      </c>
      <c r="AL324" s="13">
        <f t="shared" si="529"/>
        <v>3.9675046596592499E-4</v>
      </c>
      <c r="AM324" s="13">
        <f t="shared" si="530"/>
        <v>1.6149671727218425E-2</v>
      </c>
      <c r="AN324" s="13">
        <f t="shared" si="531"/>
        <v>2.0047983555797851E-2</v>
      </c>
      <c r="AO324" s="13">
        <f t="shared" si="532"/>
        <v>1.2443647506969075E-2</v>
      </c>
      <c r="AP324" s="13">
        <f t="shared" si="533"/>
        <v>5.1491251093235884E-3</v>
      </c>
      <c r="AQ324" s="13">
        <f t="shared" si="534"/>
        <v>1.5980135271803006E-3</v>
      </c>
      <c r="AR324" s="13">
        <f t="shared" si="535"/>
        <v>6.8853074886629354E-4</v>
      </c>
      <c r="AS324" s="13">
        <f t="shared" si="536"/>
        <v>1.6064914197714238E-3</v>
      </c>
      <c r="AT324" s="13">
        <f t="shared" si="537"/>
        <v>1.8741462789052415E-3</v>
      </c>
      <c r="AU324" s="13">
        <f t="shared" si="538"/>
        <v>1.4575964454820512E-3</v>
      </c>
      <c r="AV324" s="13">
        <f t="shared" si="539"/>
        <v>8.5022208049961823E-4</v>
      </c>
      <c r="AW324" s="13">
        <f t="shared" si="540"/>
        <v>3.1921038614706832E-5</v>
      </c>
      <c r="AX324" s="13">
        <f t="shared" si="541"/>
        <v>6.2801138764488488E-3</v>
      </c>
      <c r="AY324" s="13">
        <f t="shared" si="542"/>
        <v>7.7960482324472419E-3</v>
      </c>
      <c r="AZ324" s="13">
        <f t="shared" si="543"/>
        <v>4.838954295922058E-3</v>
      </c>
      <c r="BA324" s="13">
        <f t="shared" si="544"/>
        <v>2.0023374218891268E-3</v>
      </c>
      <c r="BB324" s="13">
        <f t="shared" si="545"/>
        <v>6.2141863291771671E-4</v>
      </c>
      <c r="BC324" s="13">
        <f t="shared" si="546"/>
        <v>1.5428413337967612E-4</v>
      </c>
      <c r="BD324" s="13">
        <f t="shared" si="547"/>
        <v>1.4245545630986586E-4</v>
      </c>
      <c r="BE324" s="13">
        <f t="shared" si="548"/>
        <v>3.3237944512753157E-4</v>
      </c>
      <c r="BF324" s="13">
        <f t="shared" si="549"/>
        <v>3.877566307568478E-4</v>
      </c>
      <c r="BG324" s="13">
        <f t="shared" si="550"/>
        <v>3.0157341135262272E-4</v>
      </c>
      <c r="BH324" s="13">
        <f t="shared" si="551"/>
        <v>1.7590902750781403E-4</v>
      </c>
      <c r="BI324" s="13">
        <f t="shared" si="552"/>
        <v>8.2086775010978163E-5</v>
      </c>
      <c r="BJ324" s="14">
        <f t="shared" si="553"/>
        <v>0.60743311020535973</v>
      </c>
      <c r="BK324" s="14">
        <f t="shared" si="554"/>
        <v>0.19851818990920128</v>
      </c>
      <c r="BL324" s="14">
        <f t="shared" si="555"/>
        <v>0.18250760150807652</v>
      </c>
      <c r="BM324" s="14">
        <f t="shared" si="556"/>
        <v>0.68236173736168615</v>
      </c>
      <c r="BN324" s="14">
        <f t="shared" si="557"/>
        <v>0.3072689584374878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1.2796000000000001</v>
      </c>
      <c r="F325" s="10">
        <f>VLOOKUP(B325,home!$B$2:$E$405,3,FALSE)</f>
        <v>1.1982999999999999</v>
      </c>
      <c r="G325" s="10">
        <f>VLOOKUP(C325,away!$B$2:$E$405,4,FALSE)</f>
        <v>0.72570000000000001</v>
      </c>
      <c r="H325" s="10">
        <f>VLOOKUP(A325,away!$A$2:$E$405,3,FALSE)</f>
        <v>1.129</v>
      </c>
      <c r="I325" s="10">
        <f>VLOOKUP(C325,away!$B$2:$E$405,3,FALSE)</f>
        <v>0.82250000000000001</v>
      </c>
      <c r="J325" s="10">
        <f>VLOOKUP(B325,home!$B$2:$E$405,4,FALSE)</f>
        <v>1.3581000000000001</v>
      </c>
      <c r="K325" s="12">
        <f t="shared" si="502"/>
        <v>1.112748234276</v>
      </c>
      <c r="L325" s="12">
        <f t="shared" si="503"/>
        <v>1.26113505525</v>
      </c>
      <c r="M325" s="13">
        <f t="shared" si="504"/>
        <v>9.3118417483093727E-2</v>
      </c>
      <c r="N325" s="13">
        <f t="shared" si="505"/>
        <v>0.10361735463288795</v>
      </c>
      <c r="O325" s="13">
        <f t="shared" si="506"/>
        <v>0.11743490057733395</v>
      </c>
      <c r="P325" s="13">
        <f t="shared" si="507"/>
        <v>0.13067547825980597</v>
      </c>
      <c r="Q325" s="13">
        <f t="shared" si="508"/>
        <v>5.7650014204048097E-2</v>
      </c>
      <c r="R325" s="13">
        <f t="shared" si="509"/>
        <v>7.4050634913937194E-2</v>
      </c>
      <c r="S325" s="13">
        <f t="shared" si="510"/>
        <v>4.5845067710502362E-2</v>
      </c>
      <c r="T325" s="13">
        <f t="shared" si="511"/>
        <v>7.2704453848385475E-2</v>
      </c>
      <c r="U325" s="13">
        <f t="shared" si="512"/>
        <v>8.2399713247500325E-2</v>
      </c>
      <c r="V325" s="13">
        <f t="shared" si="513"/>
        <v>7.1483962879974345E-3</v>
      </c>
      <c r="W325" s="13">
        <f t="shared" si="514"/>
        <v>2.1383317170513609E-2</v>
      </c>
      <c r="X325" s="13">
        <f t="shared" si="515"/>
        <v>2.6967250881263949E-2</v>
      </c>
      <c r="Y325" s="13">
        <f t="shared" si="516"/>
        <v>1.7004672715041719E-2</v>
      </c>
      <c r="Z325" s="13">
        <f t="shared" si="517"/>
        <v>3.1129283851161916E-2</v>
      </c>
      <c r="AA325" s="13">
        <f t="shared" si="518"/>
        <v>3.4639055639656822E-2</v>
      </c>
      <c r="AB325" s="13">
        <f t="shared" si="519"/>
        <v>1.9272274000008128E-2</v>
      </c>
      <c r="AC325" s="13">
        <f t="shared" si="520"/>
        <v>6.2697056136496994E-4</v>
      </c>
      <c r="AD325" s="13">
        <f t="shared" si="521"/>
        <v>5.9485621061131722E-3</v>
      </c>
      <c r="AE325" s="13">
        <f t="shared" si="522"/>
        <v>7.5019402003510911E-3</v>
      </c>
      <c r="AF325" s="13">
        <f t="shared" si="523"/>
        <v>4.7304798845259873E-3</v>
      </c>
      <c r="AG325" s="13">
        <f t="shared" si="524"/>
        <v>1.9885913368435644E-3</v>
      </c>
      <c r="AH325" s="13">
        <f t="shared" si="525"/>
        <v>9.8145577773820023E-3</v>
      </c>
      <c r="AI325" s="13">
        <f t="shared" si="526"/>
        <v>1.0921131836981606E-2</v>
      </c>
      <c r="AJ325" s="13">
        <f t="shared" si="527"/>
        <v>6.0762350839483467E-3</v>
      </c>
      <c r="AK325" s="13">
        <f t="shared" si="528"/>
        <v>2.2537732869031346E-3</v>
      </c>
      <c r="AL325" s="13">
        <f t="shared" si="529"/>
        <v>3.519375873244896E-5</v>
      </c>
      <c r="AM325" s="13">
        <f t="shared" si="530"/>
        <v>1.3238503960117105E-3</v>
      </c>
      <c r="AN325" s="13">
        <f t="shared" si="531"/>
        <v>1.6695541423169626E-3</v>
      </c>
      <c r="AO325" s="13">
        <f t="shared" si="532"/>
        <v>1.052766627756885E-3</v>
      </c>
      <c r="AP325" s="13">
        <f t="shared" si="533"/>
        <v>4.4256029975384511E-4</v>
      </c>
      <c r="AQ325" s="13">
        <f t="shared" si="534"/>
        <v>1.3953207702038049E-4</v>
      </c>
      <c r="AR325" s="13">
        <f t="shared" si="535"/>
        <v>2.4754965729665941E-3</v>
      </c>
      <c r="AS325" s="13">
        <f t="shared" si="536"/>
        <v>2.7546044405248665E-3</v>
      </c>
      <c r="AT325" s="13">
        <f t="shared" si="537"/>
        <v>1.5325906136614373E-3</v>
      </c>
      <c r="AU325" s="13">
        <f t="shared" si="538"/>
        <v>5.6846249973991183E-4</v>
      </c>
      <c r="AV325" s="13">
        <f t="shared" si="539"/>
        <v>1.5813891070942698E-4</v>
      </c>
      <c r="AW325" s="13">
        <f t="shared" si="540"/>
        <v>1.3718974954533825E-6</v>
      </c>
      <c r="AX325" s="13">
        <f t="shared" si="541"/>
        <v>2.4551869843460222E-4</v>
      </c>
      <c r="AY325" s="13">
        <f t="shared" si="542"/>
        <v>3.0963223731523008E-4</v>
      </c>
      <c r="AZ325" s="13">
        <f t="shared" si="543"/>
        <v>1.9524403435686202E-4</v>
      </c>
      <c r="BA325" s="13">
        <f t="shared" si="544"/>
        <v>8.2076365351958016E-5</v>
      </c>
      <c r="BB325" s="13">
        <f t="shared" si="545"/>
        <v>2.5877345388215186E-5</v>
      </c>
      <c r="BC325" s="13">
        <f t="shared" si="546"/>
        <v>6.5269654811780183E-6</v>
      </c>
      <c r="BD325" s="13">
        <f t="shared" si="547"/>
        <v>5.2032258455323593E-4</v>
      </c>
      <c r="BE325" s="13">
        <f t="shared" si="548"/>
        <v>5.7898803721553795E-4</v>
      </c>
      <c r="BF325" s="13">
        <f t="shared" si="549"/>
        <v>3.2213395803925849E-4</v>
      </c>
      <c r="BG325" s="13">
        <f t="shared" si="550"/>
        <v>1.1948466433617462E-4</v>
      </c>
      <c r="BH325" s="13">
        <f t="shared" si="551"/>
        <v>3.3239087315784714E-5</v>
      </c>
      <c r="BI325" s="13">
        <f t="shared" si="552"/>
        <v>7.3973471439170418E-6</v>
      </c>
      <c r="BJ325" s="14">
        <f t="shared" si="553"/>
        <v>0.32498977616916241</v>
      </c>
      <c r="BK325" s="14">
        <f t="shared" si="554"/>
        <v>0.27775915629881215</v>
      </c>
      <c r="BL325" s="14">
        <f t="shared" si="555"/>
        <v>0.3659331350798577</v>
      </c>
      <c r="BM325" s="14">
        <f t="shared" si="556"/>
        <v>0.42295629098806742</v>
      </c>
      <c r="BN325" s="14">
        <f t="shared" si="557"/>
        <v>0.57654680007110681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1.2796000000000001</v>
      </c>
      <c r="F326" s="10">
        <f>VLOOKUP(B326,home!$B$2:$E$405,3,FALSE)</f>
        <v>0.60109999999999997</v>
      </c>
      <c r="G326" s="10">
        <f>VLOOKUP(C326,away!$B$2:$E$405,4,FALSE)</f>
        <v>0.90169999999999995</v>
      </c>
      <c r="H326" s="10">
        <f>VLOOKUP(A326,away!$A$2:$E$405,3,FALSE)</f>
        <v>1.129</v>
      </c>
      <c r="I326" s="10">
        <f>VLOOKUP(C326,away!$B$2:$E$405,3,FALSE)</f>
        <v>1.9077</v>
      </c>
      <c r="J326" s="10">
        <f>VLOOKUP(B326,home!$B$2:$E$405,4,FALSE)</f>
        <v>1.4308000000000001</v>
      </c>
      <c r="K326" s="12">
        <f t="shared" si="502"/>
        <v>0.69355838885199994</v>
      </c>
      <c r="L326" s="12">
        <f t="shared" si="503"/>
        <v>3.08164745364</v>
      </c>
      <c r="M326" s="13">
        <f t="shared" si="504"/>
        <v>2.2932369699933865E-2</v>
      </c>
      <c r="N326" s="13">
        <f t="shared" si="505"/>
        <v>1.5904937381644554E-2</v>
      </c>
      <c r="O326" s="13">
        <f t="shared" si="506"/>
        <v>7.066947869173229E-2</v>
      </c>
      <c r="P326" s="13">
        <f t="shared" si="507"/>
        <v>4.9013409782448586E-2</v>
      </c>
      <c r="Q326" s="13">
        <f t="shared" si="508"/>
        <v>5.5155013726026709E-3</v>
      </c>
      <c r="R326" s="13">
        <f t="shared" si="509"/>
        <v>0.10888920953022155</v>
      </c>
      <c r="S326" s="13">
        <f t="shared" si="510"/>
        <v>2.6189120116412952E-2</v>
      </c>
      <c r="T326" s="13">
        <f t="shared" si="511"/>
        <v>1.6996830760428946E-2</v>
      </c>
      <c r="U326" s="13">
        <f t="shared" si="512"/>
        <v>7.5521024725148295E-2</v>
      </c>
      <c r="V326" s="13">
        <f t="shared" si="513"/>
        <v>6.2193411559654105E-3</v>
      </c>
      <c r="W326" s="13">
        <f t="shared" si="514"/>
        <v>1.2751074152311012E-3</v>
      </c>
      <c r="X326" s="13">
        <f t="shared" si="515"/>
        <v>3.9294315192644046E-3</v>
      </c>
      <c r="Y326" s="13">
        <f t="shared" si="516"/>
        <v>6.0545613177969563E-3</v>
      </c>
      <c r="Z326" s="13">
        <f t="shared" si="517"/>
        <v>0.11185271842589321</v>
      </c>
      <c r="AA326" s="13">
        <f t="shared" si="518"/>
        <v>7.7576391180178908E-2</v>
      </c>
      <c r="AB326" s="13">
        <f t="shared" si="519"/>
        <v>2.6901878439938687E-2</v>
      </c>
      <c r="AC326" s="13">
        <f t="shared" si="520"/>
        <v>8.3078831538901964E-4</v>
      </c>
      <c r="AD326" s="13">
        <f t="shared" si="521"/>
        <v>2.2109036113023009E-4</v>
      </c>
      <c r="AE326" s="13">
        <f t="shared" si="522"/>
        <v>6.8132254840132147E-4</v>
      </c>
      <c r="AF326" s="13">
        <f t="shared" si="523"/>
        <v>1.0497979481942244E-3</v>
      </c>
      <c r="AG326" s="13">
        <f t="shared" si="524"/>
        <v>1.078369057963076E-3</v>
      </c>
      <c r="AH326" s="13">
        <f t="shared" si="525"/>
        <v>8.6172661229966432E-2</v>
      </c>
      <c r="AI326" s="13">
        <f t="shared" si="526"/>
        <v>5.9765772085744719E-2</v>
      </c>
      <c r="AJ326" s="13">
        <f t="shared" si="527"/>
        <v>2.0725526298142467E-2</v>
      </c>
      <c r="AK326" s="13">
        <f t="shared" si="528"/>
        <v>4.7914542091498152E-3</v>
      </c>
      <c r="AL326" s="13">
        <f t="shared" si="529"/>
        <v>7.102583584242425E-5</v>
      </c>
      <c r="AM326" s="13">
        <f t="shared" si="530"/>
        <v>3.0667814931237851E-5</v>
      </c>
      <c r="AN326" s="13">
        <f t="shared" si="531"/>
        <v>9.4507393791551893E-5</v>
      </c>
      <c r="AO326" s="13">
        <f t="shared" si="532"/>
        <v>1.4561923471394437E-4</v>
      </c>
      <c r="AP326" s="13">
        <f t="shared" si="533"/>
        <v>1.4958238128574404E-4</v>
      </c>
      <c r="AQ326" s="13">
        <f t="shared" si="534"/>
        <v>1.1524004109965517E-4</v>
      </c>
      <c r="AR326" s="13">
        <f t="shared" si="535"/>
        <v>5.3110752410541667E-2</v>
      </c>
      <c r="AS326" s="13">
        <f t="shared" si="536"/>
        <v>3.6835407872572751E-2</v>
      </c>
      <c r="AT326" s="13">
        <f t="shared" si="537"/>
        <v>1.2773753068403915E-2</v>
      </c>
      <c r="AU326" s="13">
        <f t="shared" si="538"/>
        <v>2.9531145325718371E-3</v>
      </c>
      <c r="AV326" s="13">
        <f t="shared" si="539"/>
        <v>5.1203933932648742E-4</v>
      </c>
      <c r="AW326" s="13">
        <f t="shared" si="540"/>
        <v>4.2167692349732078E-6</v>
      </c>
      <c r="AX326" s="13">
        <f t="shared" si="541"/>
        <v>3.5449867188867713E-6</v>
      </c>
      <c r="AY326" s="13">
        <f t="shared" si="542"/>
        <v>1.0924399295445037E-5</v>
      </c>
      <c r="AZ326" s="13">
        <f t="shared" si="543"/>
        <v>1.6832573635677408E-5</v>
      </c>
      <c r="BA326" s="13">
        <f t="shared" si="544"/>
        <v>1.7290685894197693E-5</v>
      </c>
      <c r="BB326" s="13">
        <f t="shared" si="545"/>
        <v>1.3320949539385846E-5</v>
      </c>
      <c r="BC326" s="13">
        <f t="shared" si="546"/>
        <v>8.2100940456230629E-6</v>
      </c>
      <c r="BD326" s="13">
        <f t="shared" si="547"/>
        <v>2.7278102487808379E-2</v>
      </c>
      <c r="BE326" s="13">
        <f t="shared" si="548"/>
        <v>1.8918956812384112E-2</v>
      </c>
      <c r="BF326" s="13">
        <f t="shared" si="549"/>
        <v>6.560700602778846E-3</v>
      </c>
      <c r="BG326" s="13">
        <f t="shared" si="550"/>
        <v>1.5167429799345471E-3</v>
      </c>
      <c r="BH326" s="13">
        <f t="shared" si="551"/>
        <v>2.6298745436649637E-4</v>
      </c>
      <c r="BI326" s="13">
        <f t="shared" si="552"/>
        <v>3.6479431027743229E-5</v>
      </c>
      <c r="BJ326" s="14">
        <f t="shared" si="553"/>
        <v>5.3312690237608824E-2</v>
      </c>
      <c r="BK326" s="14">
        <f t="shared" si="554"/>
        <v>0.10526697930528769</v>
      </c>
      <c r="BL326" s="14">
        <f t="shared" si="555"/>
        <v>0.69177243338193983</v>
      </c>
      <c r="BM326" s="14">
        <f t="shared" si="556"/>
        <v>0.68927320726208552</v>
      </c>
      <c r="BN326" s="14">
        <f t="shared" si="557"/>
        <v>0.27292490645858353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1.2796000000000001</v>
      </c>
      <c r="F327" s="10">
        <f>VLOOKUP(B327,home!$B$2:$E$405,3,FALSE)</f>
        <v>1.1422000000000001</v>
      </c>
      <c r="G327" s="10">
        <f>VLOOKUP(C327,away!$B$2:$E$405,4,FALSE)</f>
        <v>0.83730000000000004</v>
      </c>
      <c r="H327" s="10">
        <f>VLOOKUP(A327,away!$A$2:$E$405,3,FALSE)</f>
        <v>1.129</v>
      </c>
      <c r="I327" s="10">
        <f>VLOOKUP(C327,away!$B$2:$E$405,3,FALSE)</f>
        <v>0.75919999999999999</v>
      </c>
      <c r="J327" s="10">
        <f>VLOOKUP(B327,home!$B$2:$E$405,4,FALSE)</f>
        <v>0.61319999999999997</v>
      </c>
      <c r="K327" s="12">
        <f t="shared" si="502"/>
        <v>1.2237634511760003</v>
      </c>
      <c r="L327" s="12">
        <f t="shared" si="503"/>
        <v>0.52559628575999995</v>
      </c>
      <c r="M327" s="13">
        <f t="shared" si="504"/>
        <v>0.1738852401136913</v>
      </c>
      <c r="N327" s="13">
        <f t="shared" si="505"/>
        <v>0.21279440155009832</v>
      </c>
      <c r="O327" s="13">
        <f t="shared" si="506"/>
        <v>9.1393436352241883E-2</v>
      </c>
      <c r="P327" s="13">
        <f t="shared" si="507"/>
        <v>0.11184394708525365</v>
      </c>
      <c r="Q327" s="13">
        <f t="shared" si="508"/>
        <v>0.13020500561593998</v>
      </c>
      <c r="R327" s="13">
        <f t="shared" si="509"/>
        <v>2.4018025344790646E-2</v>
      </c>
      <c r="S327" s="13">
        <f t="shared" si="510"/>
        <v>1.7984661164211269E-2</v>
      </c>
      <c r="T327" s="13">
        <f t="shared" si="511"/>
        <v>6.843526733909798E-2</v>
      </c>
      <c r="U327" s="13">
        <f t="shared" si="512"/>
        <v>2.9392381586373646E-2</v>
      </c>
      <c r="V327" s="13">
        <f t="shared" si="513"/>
        <v>1.2853148242938847E-3</v>
      </c>
      <c r="W327" s="13">
        <f t="shared" si="514"/>
        <v>5.3113375677651078E-2</v>
      </c>
      <c r="X327" s="13">
        <f t="shared" si="515"/>
        <v>2.7916192980348923E-2</v>
      </c>
      <c r="Y327" s="13">
        <f t="shared" si="516"/>
        <v>7.3363236715153889E-3</v>
      </c>
      <c r="Z327" s="13">
        <f t="shared" si="517"/>
        <v>4.2079283041705018E-3</v>
      </c>
      <c r="AA327" s="13">
        <f t="shared" si="518"/>
        <v>5.1495088638128673E-3</v>
      </c>
      <c r="AB327" s="13">
        <f t="shared" si="519"/>
        <v>3.1508903695205196E-3</v>
      </c>
      <c r="AC327" s="13">
        <f t="shared" si="520"/>
        <v>5.1670099738707797E-5</v>
      </c>
      <c r="AD327" s="13">
        <f t="shared" si="521"/>
        <v>1.6249551980722428E-2</v>
      </c>
      <c r="AE327" s="13">
        <f t="shared" si="522"/>
        <v>8.5407041663317571E-3</v>
      </c>
      <c r="AF327" s="13">
        <f t="shared" si="523"/>
        <v>2.2444811937994643E-3</v>
      </c>
      <c r="AG327" s="13">
        <f t="shared" si="524"/>
        <v>3.9323032630638973E-4</v>
      </c>
      <c r="AH327" s="13">
        <f t="shared" si="525"/>
        <v>5.529178718540977E-4</v>
      </c>
      <c r="AI327" s="13">
        <f t="shared" si="526"/>
        <v>6.7664068307706003E-4</v>
      </c>
      <c r="AJ327" s="13">
        <f t="shared" si="527"/>
        <v>4.1402406876423463E-4</v>
      </c>
      <c r="AK327" s="13">
        <f t="shared" si="528"/>
        <v>1.6888917442028318E-4</v>
      </c>
      <c r="AL327" s="13">
        <f t="shared" si="529"/>
        <v>1.3293797443158126E-6</v>
      </c>
      <c r="AM327" s="13">
        <f t="shared" si="530"/>
        <v>3.9771215623985367E-3</v>
      </c>
      <c r="AN327" s="13">
        <f t="shared" si="531"/>
        <v>2.0903603212126787E-3</v>
      </c>
      <c r="AO327" s="13">
        <f t="shared" si="532"/>
        <v>5.4934281036473221E-4</v>
      </c>
      <c r="AP327" s="13">
        <f t="shared" si="533"/>
        <v>9.6244180245554412E-5</v>
      </c>
      <c r="AQ327" s="13">
        <f t="shared" si="534"/>
        <v>1.2646395915769838E-5</v>
      </c>
      <c r="AR327" s="13">
        <f t="shared" si="535"/>
        <v>5.8122315955367504E-5</v>
      </c>
      <c r="AS327" s="13">
        <f t="shared" si="536"/>
        <v>7.1127965963882435E-5</v>
      </c>
      <c r="AT327" s="13">
        <f t="shared" si="537"/>
        <v>4.3521902551544927E-5</v>
      </c>
      <c r="AU327" s="13">
        <f t="shared" si="538"/>
        <v>1.7753504556074734E-5</v>
      </c>
      <c r="AV327" s="13">
        <f t="shared" si="539"/>
        <v>5.4315225015027155E-6</v>
      </c>
      <c r="AW327" s="13">
        <f t="shared" si="540"/>
        <v>2.3751788772719744E-8</v>
      </c>
      <c r="AX327" s="13">
        <f t="shared" si="541"/>
        <v>8.1117600149122049E-4</v>
      </c>
      <c r="AY327" s="13">
        <f t="shared" si="542"/>
        <v>4.2635109348143364E-4</v>
      </c>
      <c r="AZ327" s="13">
        <f t="shared" si="543"/>
        <v>1.1204427558177802E-4</v>
      </c>
      <c r="BA327" s="13">
        <f t="shared" si="544"/>
        <v>1.9630018362150796E-5</v>
      </c>
      <c r="BB327" s="13">
        <f t="shared" si="545"/>
        <v>2.5793661851367635E-6</v>
      </c>
      <c r="BC327" s="13">
        <f t="shared" si="546"/>
        <v>2.7114105730456478E-7</v>
      </c>
      <c r="BD327" s="13">
        <f t="shared" si="547"/>
        <v>5.091478897651721E-6</v>
      </c>
      <c r="BE327" s="13">
        <f t="shared" si="548"/>
        <v>6.230765787380047E-6</v>
      </c>
      <c r="BF327" s="13">
        <f t="shared" si="549"/>
        <v>3.8124917217167778E-6</v>
      </c>
      <c r="BG327" s="13">
        <f t="shared" si="550"/>
        <v>1.5551960089826854E-6</v>
      </c>
      <c r="BH327" s="13">
        <f t="shared" si="551"/>
        <v>4.7579800880194823E-7</v>
      </c>
      <c r="BI327" s="13">
        <f t="shared" si="552"/>
        <v>1.1645284266282819E-7</v>
      </c>
      <c r="BJ327" s="14">
        <f t="shared" si="553"/>
        <v>0.53532630166810791</v>
      </c>
      <c r="BK327" s="14">
        <f t="shared" si="554"/>
        <v>0.30547851376041463</v>
      </c>
      <c r="BL327" s="14">
        <f t="shared" si="555"/>
        <v>0.15512995370965083</v>
      </c>
      <c r="BM327" s="14">
        <f t="shared" si="556"/>
        <v>0.25557631403863534</v>
      </c>
      <c r="BN327" s="14">
        <f t="shared" si="557"/>
        <v>0.74414005606201583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1.2796000000000001</v>
      </c>
      <c r="F328" s="10">
        <f>VLOOKUP(B328,home!$B$2:$E$405,3,FALSE)</f>
        <v>0.78149999999999997</v>
      </c>
      <c r="G328" s="10">
        <f>VLOOKUP(C328,away!$B$2:$E$405,4,FALSE)</f>
        <v>0.61399999999999999</v>
      </c>
      <c r="H328" s="10">
        <f>VLOOKUP(A328,away!$A$2:$E$405,3,FALSE)</f>
        <v>1.129</v>
      </c>
      <c r="I328" s="10">
        <f>VLOOKUP(C328,away!$B$2:$E$405,3,FALSE)</f>
        <v>1.0123</v>
      </c>
      <c r="J328" s="10">
        <f>VLOOKUP(B328,home!$B$2:$E$405,4,FALSE)</f>
        <v>1.4551000000000001</v>
      </c>
      <c r="K328" s="12">
        <f t="shared" si="502"/>
        <v>0.61400454360000001</v>
      </c>
      <c r="L328" s="12">
        <f t="shared" si="503"/>
        <v>1.6630144371700002</v>
      </c>
      <c r="M328" s="13">
        <f t="shared" si="504"/>
        <v>0.10258957282767231</v>
      </c>
      <c r="N328" s="13">
        <f t="shared" si="505"/>
        <v>6.2990463842173897E-2</v>
      </c>
      <c r="O328" s="13">
        <f t="shared" si="506"/>
        <v>0.17060794071552221</v>
      </c>
      <c r="P328" s="13">
        <f t="shared" si="507"/>
        <v>0.10475405077357006</v>
      </c>
      <c r="Q328" s="13">
        <f t="shared" si="508"/>
        <v>1.9338215501283142E-2</v>
      </c>
      <c r="R328" s="13">
        <f t="shared" si="509"/>
        <v>0.14186173425287849</v>
      </c>
      <c r="S328" s="13">
        <f t="shared" si="510"/>
        <v>2.6741048946330514E-2</v>
      </c>
      <c r="T328" s="13">
        <f t="shared" si="511"/>
        <v>3.2159731567738555E-2</v>
      </c>
      <c r="U328" s="13">
        <f t="shared" si="512"/>
        <v>8.7103749394243132E-2</v>
      </c>
      <c r="V328" s="13">
        <f t="shared" si="513"/>
        <v>3.0339158712746226E-3</v>
      </c>
      <c r="W328" s="13">
        <f t="shared" si="514"/>
        <v>3.957917394301267E-3</v>
      </c>
      <c r="X328" s="13">
        <f t="shared" si="515"/>
        <v>6.5820737678492745E-3</v>
      </c>
      <c r="Y328" s="13">
        <f t="shared" si="516"/>
        <v>5.4730418512256435E-3</v>
      </c>
      <c r="Z328" s="13">
        <f t="shared" si="517"/>
        <v>7.863937071483694E-2</v>
      </c>
      <c r="AA328" s="13">
        <f t="shared" si="518"/>
        <v>4.8284930924754658E-2</v>
      </c>
      <c r="AB328" s="13">
        <f t="shared" si="519"/>
        <v>1.4823583487605756E-2</v>
      </c>
      <c r="AC328" s="13">
        <f t="shared" si="520"/>
        <v>1.936204190045345E-4</v>
      </c>
      <c r="AD328" s="13">
        <f t="shared" si="521"/>
        <v>6.0754481582361256E-4</v>
      </c>
      <c r="AE328" s="13">
        <f t="shared" si="522"/>
        <v>1.0103557999424563E-3</v>
      </c>
      <c r="AF328" s="13">
        <f t="shared" si="523"/>
        <v>8.4011814099137487E-4</v>
      </c>
      <c r="AG328" s="13">
        <f t="shared" si="524"/>
        <v>4.6570953246569265E-4</v>
      </c>
      <c r="AH328" s="13">
        <f t="shared" si="525"/>
        <v>3.2694602207184398E-2</v>
      </c>
      <c r="AI328" s="13">
        <f t="shared" si="526"/>
        <v>2.0074634306405808E-2</v>
      </c>
      <c r="AJ328" s="13">
        <f t="shared" si="527"/>
        <v>6.1629583376207999E-3</v>
      </c>
      <c r="AK328" s="13">
        <f t="shared" si="528"/>
        <v>1.2613614737722247E-3</v>
      </c>
      <c r="AL328" s="13">
        <f t="shared" si="529"/>
        <v>7.9082201608426811E-6</v>
      </c>
      <c r="AM328" s="13">
        <f t="shared" si="530"/>
        <v>7.4607055471264666E-5</v>
      </c>
      <c r="AN328" s="13">
        <f t="shared" si="531"/>
        <v>1.2407261036345618E-4</v>
      </c>
      <c r="AO328" s="13">
        <f t="shared" si="532"/>
        <v>1.0316727114589793E-4</v>
      </c>
      <c r="AP328" s="13">
        <f t="shared" si="533"/>
        <v>5.7189553786353415E-5</v>
      </c>
      <c r="AQ328" s="13">
        <f t="shared" si="534"/>
        <v>2.3776763400503999E-5</v>
      </c>
      <c r="AR328" s="13">
        <f t="shared" si="535"/>
        <v>1.0874319097615558E-2</v>
      </c>
      <c r="AS328" s="13">
        <f t="shared" si="536"/>
        <v>6.6768813344922039E-3</v>
      </c>
      <c r="AT328" s="13">
        <f t="shared" si="537"/>
        <v>2.0498177382281221E-3</v>
      </c>
      <c r="AU328" s="13">
        <f t="shared" si="538"/>
        <v>4.1953246827464749E-4</v>
      </c>
      <c r="AV328" s="13">
        <f t="shared" si="539"/>
        <v>6.4398710427089094E-5</v>
      </c>
      <c r="AW328" s="13">
        <f t="shared" si="540"/>
        <v>2.2430753097670584E-7</v>
      </c>
      <c r="AX328" s="13">
        <f t="shared" si="541"/>
        <v>7.6348451739956224E-6</v>
      </c>
      <c r="AY328" s="13">
        <f t="shared" si="542"/>
        <v>1.2696857749912423E-5</v>
      </c>
      <c r="AZ328" s="13">
        <f t="shared" si="543"/>
        <v>1.0557528872399084E-5</v>
      </c>
      <c r="BA328" s="13">
        <f t="shared" si="544"/>
        <v>5.852440978546262E-6</v>
      </c>
      <c r="BB328" s="13">
        <f t="shared" si="545"/>
        <v>2.4331734600019398E-6</v>
      </c>
      <c r="BC328" s="13">
        <f t="shared" si="546"/>
        <v>8.092805184244214E-7</v>
      </c>
      <c r="BD328" s="13">
        <f t="shared" si="547"/>
        <v>3.0140249422880199E-3</v>
      </c>
      <c r="BE328" s="13">
        <f t="shared" si="548"/>
        <v>1.850625009088572E-3</v>
      </c>
      <c r="BF328" s="13">
        <f t="shared" si="549"/>
        <v>5.6814608204008724E-4</v>
      </c>
      <c r="BG328" s="13">
        <f t="shared" si="550"/>
        <v>1.1628142526705064E-4</v>
      </c>
      <c r="BH328" s="13">
        <f t="shared" si="551"/>
        <v>1.7849330862563229E-5</v>
      </c>
      <c r="BI328" s="13">
        <f t="shared" si="552"/>
        <v>2.1919140499667066E-6</v>
      </c>
      <c r="BJ328" s="14">
        <f t="shared" si="553"/>
        <v>0.13384796959471576</v>
      </c>
      <c r="BK328" s="14">
        <f t="shared" si="554"/>
        <v>0.23733281391576277</v>
      </c>
      <c r="BL328" s="14">
        <f t="shared" si="555"/>
        <v>0.54852956315262136</v>
      </c>
      <c r="BM328" s="14">
        <f t="shared" si="556"/>
        <v>0.39619526691461776</v>
      </c>
      <c r="BN328" s="14">
        <f t="shared" si="557"/>
        <v>0.60214197791310009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1.2796000000000001</v>
      </c>
      <c r="F329" s="10">
        <f>VLOOKUP(B329,home!$B$2:$E$405,3,FALSE)</f>
        <v>1.0047999999999999</v>
      </c>
      <c r="G329" s="10">
        <f>VLOOKUP(C329,away!$B$2:$E$405,4,FALSE)</f>
        <v>0.84160000000000001</v>
      </c>
      <c r="H329" s="10">
        <f>VLOOKUP(A329,away!$A$2:$E$405,3,FALSE)</f>
        <v>1.129</v>
      </c>
      <c r="I329" s="10">
        <f>VLOOKUP(C329,away!$B$2:$E$405,3,FALSE)</f>
        <v>1.0901000000000001</v>
      </c>
      <c r="J329" s="10">
        <f>VLOOKUP(B329,home!$B$2:$E$405,4,FALSE)</f>
        <v>0.82250000000000001</v>
      </c>
      <c r="K329" s="12">
        <f t="shared" si="502"/>
        <v>1.082080534528</v>
      </c>
      <c r="L329" s="12">
        <f t="shared" si="503"/>
        <v>1.0122695852500001</v>
      </c>
      <c r="M329" s="13">
        <f t="shared" si="504"/>
        <v>0.12315025056587411</v>
      </c>
      <c r="N329" s="13">
        <f t="shared" si="505"/>
        <v>0.1332584889595782</v>
      </c>
      <c r="O329" s="13">
        <f t="shared" si="506"/>
        <v>0.12466125306375098</v>
      </c>
      <c r="P329" s="13">
        <f t="shared" si="507"/>
        <v>0.13489351535015395</v>
      </c>
      <c r="Q329" s="13">
        <f t="shared" si="508"/>
        <v>7.2098208481886986E-2</v>
      </c>
      <c r="R329" s="13">
        <f t="shared" si="509"/>
        <v>6.3095397467794245E-2</v>
      </c>
      <c r="S329" s="13">
        <f t="shared" si="510"/>
        <v>3.6939146286569836E-2</v>
      </c>
      <c r="T329" s="13">
        <f t="shared" si="511"/>
        <v>7.2982823597227769E-2</v>
      </c>
      <c r="U329" s="13">
        <f t="shared" si="512"/>
        <v>6.8274301418207423E-2</v>
      </c>
      <c r="V329" s="13">
        <f t="shared" si="513"/>
        <v>4.4957289288967842E-3</v>
      </c>
      <c r="W329" s="13">
        <f t="shared" si="514"/>
        <v>2.6005355990863819E-2</v>
      </c>
      <c r="X329" s="13">
        <f t="shared" si="515"/>
        <v>2.6324430923150323E-2</v>
      </c>
      <c r="Y329" s="13">
        <f t="shared" si="516"/>
        <v>1.3323710386259825E-2</v>
      </c>
      <c r="Z329" s="13">
        <f t="shared" si="517"/>
        <v>2.1289850608635995E-2</v>
      </c>
      <c r="AA329" s="13">
        <f t="shared" si="518"/>
        <v>2.3037332926614106E-2</v>
      </c>
      <c r="AB329" s="13">
        <f t="shared" si="519"/>
        <v>1.2464124763665043E-2</v>
      </c>
      <c r="AC329" s="13">
        <f t="shared" si="520"/>
        <v>3.0777681962362158E-4</v>
      </c>
      <c r="AD329" s="13">
        <f t="shared" si="521"/>
        <v>7.0349723777962106E-3</v>
      </c>
      <c r="AE329" s="13">
        <f t="shared" si="522"/>
        <v>7.1212885711169774E-3</v>
      </c>
      <c r="AF329" s="13">
        <f t="shared" si="523"/>
        <v>3.6043319141650736E-3</v>
      </c>
      <c r="AG329" s="13">
        <f t="shared" si="524"/>
        <v>1.2161851906184061E-3</v>
      </c>
      <c r="AH329" s="13">
        <f t="shared" si="525"/>
        <v>5.3877670614096056E-3</v>
      </c>
      <c r="AI329" s="13">
        <f t="shared" si="526"/>
        <v>5.8299978617224581E-3</v>
      </c>
      <c r="AJ329" s="13">
        <f t="shared" si="527"/>
        <v>3.1542636012548671E-3</v>
      </c>
      <c r="AK329" s="13">
        <f t="shared" si="528"/>
        <v>1.1377224145626937E-3</v>
      </c>
      <c r="AL329" s="13">
        <f t="shared" si="529"/>
        <v>1.3485022385760469E-5</v>
      </c>
      <c r="AM329" s="13">
        <f t="shared" si="530"/>
        <v>1.5224813341910884E-3</v>
      </c>
      <c r="AN329" s="13">
        <f t="shared" si="531"/>
        <v>1.5411615487124798E-3</v>
      </c>
      <c r="AO329" s="13">
        <f t="shared" si="532"/>
        <v>7.8003548085921485E-4</v>
      </c>
      <c r="AP329" s="13">
        <f t="shared" si="533"/>
        <v>2.6320206422988056E-4</v>
      </c>
      <c r="AQ329" s="13">
        <f t="shared" si="534"/>
        <v>6.6607861098731281E-5</v>
      </c>
      <c r="AR329" s="13">
        <f t="shared" si="535"/>
        <v>1.0907745457353429E-3</v>
      </c>
      <c r="AS329" s="13">
        <f t="shared" si="536"/>
        <v>1.1803059034988363E-3</v>
      </c>
      <c r="AT329" s="13">
        <f t="shared" si="537"/>
        <v>6.3859302148228732E-4</v>
      </c>
      <c r="AU329" s="13">
        <f t="shared" si="538"/>
        <v>2.3033635934380139E-4</v>
      </c>
      <c r="AV329" s="13">
        <f t="shared" si="539"/>
        <v>6.2310622709993506E-5</v>
      </c>
      <c r="AW329" s="13">
        <f t="shared" si="540"/>
        <v>4.1030323749337552E-7</v>
      </c>
      <c r="AX329" s="13">
        <f t="shared" si="541"/>
        <v>2.7457456931839915E-4</v>
      </c>
      <c r="AY329" s="13">
        <f t="shared" si="542"/>
        <v>2.7794348540413329E-4</v>
      </c>
      <c r="AZ329" s="13">
        <f t="shared" si="543"/>
        <v>1.4067686834649072E-4</v>
      </c>
      <c r="BA329" s="13">
        <f t="shared" si="544"/>
        <v>4.7467638391790343E-5</v>
      </c>
      <c r="BB329" s="13">
        <f t="shared" si="545"/>
        <v>1.201251165691365E-5</v>
      </c>
      <c r="BC329" s="13">
        <f t="shared" si="546"/>
        <v>2.4319800385509547E-6</v>
      </c>
      <c r="BD329" s="13">
        <f t="shared" si="547"/>
        <v>1.8402631616879538E-4</v>
      </c>
      <c r="BE329" s="13">
        <f t="shared" si="548"/>
        <v>1.9913129456714887E-4</v>
      </c>
      <c r="BF329" s="13">
        <f t="shared" si="549"/>
        <v>1.0773804883323653E-4</v>
      </c>
      <c r="BG329" s="13">
        <f t="shared" si="550"/>
        <v>3.8860415156824124E-5</v>
      </c>
      <c r="BH329" s="13">
        <f t="shared" si="551"/>
        <v>1.0512524701219057E-5</v>
      </c>
      <c r="BI329" s="13">
        <f t="shared" si="552"/>
        <v>2.2750796695867853E-6</v>
      </c>
      <c r="BJ329" s="14">
        <f t="shared" si="553"/>
        <v>0.36789839173491135</v>
      </c>
      <c r="BK329" s="14">
        <f t="shared" si="554"/>
        <v>0.30007784645890817</v>
      </c>
      <c r="BL329" s="14">
        <f t="shared" si="555"/>
        <v>0.31078702471084851</v>
      </c>
      <c r="BM329" s="14">
        <f t="shared" si="556"/>
        <v>0.34861846644209882</v>
      </c>
      <c r="BN329" s="14">
        <f t="shared" si="557"/>
        <v>0.65115711388903841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1.2796000000000001</v>
      </c>
      <c r="F330" s="10">
        <f>VLOOKUP(B330,home!$B$2:$E$405,3,FALSE)</f>
        <v>1.042</v>
      </c>
      <c r="G330" s="10">
        <f>VLOOKUP(C330,away!$B$2:$E$405,4,FALSE)</f>
        <v>1.5629999999999999</v>
      </c>
      <c r="H330" s="10">
        <f>VLOOKUP(A330,away!$A$2:$E$405,3,FALSE)</f>
        <v>1.129</v>
      </c>
      <c r="I330" s="10">
        <f>VLOOKUP(C330,away!$B$2:$E$405,3,FALSE)</f>
        <v>0.82250000000000001</v>
      </c>
      <c r="J330" s="10">
        <f>VLOOKUP(B330,home!$B$2:$E$405,4,FALSE)</f>
        <v>1.181</v>
      </c>
      <c r="K330" s="12">
        <f t="shared" si="502"/>
        <v>2.0840154216000002</v>
      </c>
      <c r="L330" s="12">
        <f t="shared" si="503"/>
        <v>1.0966795524999999</v>
      </c>
      <c r="M330" s="13">
        <f t="shared" si="504"/>
        <v>4.1556764208313335E-2</v>
      </c>
      <c r="N330" s="13">
        <f t="shared" si="505"/>
        <v>8.66049374819199E-2</v>
      </c>
      <c r="O330" s="13">
        <f t="shared" si="506"/>
        <v>4.5574453575321076E-2</v>
      </c>
      <c r="P330" s="13">
        <f t="shared" si="507"/>
        <v>9.4977864081962377E-2</v>
      </c>
      <c r="Q330" s="13">
        <f t="shared" si="508"/>
        <v>9.0243012649512511E-2</v>
      </c>
      <c r="R330" s="13">
        <f t="shared" si="509"/>
        <v>2.4990285676207567E-2</v>
      </c>
      <c r="S330" s="13">
        <f t="shared" si="510"/>
        <v>5.4267908230010452E-2</v>
      </c>
      <c r="T330" s="13">
        <f t="shared" si="511"/>
        <v>9.8967666728719206E-2</v>
      </c>
      <c r="U330" s="13">
        <f t="shared" si="512"/>
        <v>5.2080140739406151E-2</v>
      </c>
      <c r="V330" s="13">
        <f t="shared" si="513"/>
        <v>1.3781016320085347E-2</v>
      </c>
      <c r="W330" s="13">
        <f t="shared" si="514"/>
        <v>6.2689276684409323E-2</v>
      </c>
      <c r="X330" s="13">
        <f t="shared" si="515"/>
        <v>6.8750047900806688E-2</v>
      </c>
      <c r="Y330" s="13">
        <f t="shared" si="516"/>
        <v>3.7698385883105118E-2</v>
      </c>
      <c r="Z330" s="13">
        <f t="shared" si="517"/>
        <v>9.135445104076826E-3</v>
      </c>
      <c r="AA330" s="13">
        <f t="shared" si="518"/>
        <v>1.9038408480076322E-2</v>
      </c>
      <c r="AB330" s="13">
        <f t="shared" si="519"/>
        <v>1.9838168437599644E-2</v>
      </c>
      <c r="AC330" s="13">
        <f t="shared" si="520"/>
        <v>1.9685295521314474E-3</v>
      </c>
      <c r="AD330" s="13">
        <f t="shared" si="521"/>
        <v>3.266135484481459E-2</v>
      </c>
      <c r="AE330" s="13">
        <f t="shared" si="522"/>
        <v>3.581904001525496E-2</v>
      </c>
      <c r="AF330" s="13">
        <f t="shared" si="523"/>
        <v>1.96410043874547E-2</v>
      </c>
      <c r="AG330" s="13">
        <f t="shared" si="524"/>
        <v>7.1799626340947869E-3</v>
      </c>
      <c r="AH330" s="13">
        <f t="shared" si="525"/>
        <v>2.5046639621568215E-3</v>
      </c>
      <c r="AI330" s="13">
        <f t="shared" si="526"/>
        <v>5.2197583230605745E-3</v>
      </c>
      <c r="AJ330" s="13">
        <f t="shared" si="527"/>
        <v>5.4390284211415984E-3</v>
      </c>
      <c r="AK330" s="13">
        <f t="shared" si="528"/>
        <v>3.7783397027265973E-3</v>
      </c>
      <c r="AL330" s="13">
        <f t="shared" si="529"/>
        <v>1.7996274330354606E-4</v>
      </c>
      <c r="AM330" s="13">
        <f t="shared" si="530"/>
        <v>1.3613353437388703E-2</v>
      </c>
      <c r="AN330" s="13">
        <f t="shared" si="531"/>
        <v>1.4929486355739778E-2</v>
      </c>
      <c r="AO330" s="13">
        <f t="shared" si="532"/>
        <v>8.1864312078337772E-3</v>
      </c>
      <c r="AP330" s="13">
        <f t="shared" si="533"/>
        <v>2.9926305711930603E-3</v>
      </c>
      <c r="AQ330" s="13">
        <f t="shared" si="534"/>
        <v>8.2048918890345601E-4</v>
      </c>
      <c r="AR330" s="13">
        <f t="shared" si="535"/>
        <v>5.4936275063620409E-4</v>
      </c>
      <c r="AS330" s="13">
        <f t="shared" si="536"/>
        <v>1.1448804443784444E-3</v>
      </c>
      <c r="AT330" s="13">
        <f t="shared" si="537"/>
        <v>1.1929742509864702E-3</v>
      </c>
      <c r="AU330" s="13">
        <f t="shared" si="538"/>
        <v>8.2872557887583777E-4</v>
      </c>
      <c r="AV330" s="13">
        <f t="shared" si="539"/>
        <v>4.3176922166290833E-4</v>
      </c>
      <c r="AW330" s="13">
        <f t="shared" si="540"/>
        <v>1.1425120220047482E-5</v>
      </c>
      <c r="AX330" s="13">
        <f t="shared" si="541"/>
        <v>4.7284064172015659E-3</v>
      </c>
      <c r="AY330" s="13">
        <f t="shared" si="542"/>
        <v>5.1855466336547416E-3</v>
      </c>
      <c r="AZ330" s="13">
        <f t="shared" si="543"/>
        <v>2.8434414808321813E-3</v>
      </c>
      <c r="BA330" s="13">
        <f t="shared" si="544"/>
        <v>1.0394480435863248E-3</v>
      </c>
      <c r="BB330" s="13">
        <f t="shared" si="545"/>
        <v>2.8498535382181269E-4</v>
      </c>
      <c r="BC330" s="13">
        <f t="shared" si="546"/>
        <v>6.2507522059671958E-5</v>
      </c>
      <c r="BD330" s="13">
        <f t="shared" si="547"/>
        <v>1.0041248258798021E-4</v>
      </c>
      <c r="BE330" s="13">
        <f t="shared" si="548"/>
        <v>2.0926116223449223E-4</v>
      </c>
      <c r="BF330" s="13">
        <f t="shared" si="549"/>
        <v>2.1805174461931077E-4</v>
      </c>
      <c r="BG330" s="13">
        <f t="shared" si="550"/>
        <v>1.514743994978095E-4</v>
      </c>
      <c r="BH330" s="13">
        <f t="shared" si="551"/>
        <v>7.8918746132758584E-5</v>
      </c>
      <c r="BI330" s="13">
        <f t="shared" si="552"/>
        <v>3.2893576798800866E-5</v>
      </c>
      <c r="BJ330" s="14">
        <f t="shared" si="553"/>
        <v>0.59494141542230683</v>
      </c>
      <c r="BK330" s="14">
        <f t="shared" si="554"/>
        <v>0.21191759176946126</v>
      </c>
      <c r="BL330" s="14">
        <f t="shared" si="555"/>
        <v>0.18340197167610736</v>
      </c>
      <c r="BM330" s="14">
        <f t="shared" si="556"/>
        <v>0.61027498478528086</v>
      </c>
      <c r="BN330" s="14">
        <f t="shared" si="557"/>
        <v>0.38394731767323681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1.2796000000000001</v>
      </c>
      <c r="F331" s="10">
        <f>VLOOKUP(B331,home!$B$2:$E$405,3,FALSE)</f>
        <v>0.62519999999999998</v>
      </c>
      <c r="G331" s="10">
        <f>VLOOKUP(C331,away!$B$2:$E$405,4,FALSE)</f>
        <v>0.39069999999999999</v>
      </c>
      <c r="H331" s="10">
        <f>VLOOKUP(A331,away!$A$2:$E$405,3,FALSE)</f>
        <v>1.129</v>
      </c>
      <c r="I331" s="10">
        <f>VLOOKUP(C331,away!$B$2:$E$405,3,FALSE)</f>
        <v>1.9613</v>
      </c>
      <c r="J331" s="10">
        <f>VLOOKUP(B331,home!$B$2:$E$405,4,FALSE)</f>
        <v>1.0629</v>
      </c>
      <c r="K331" s="12">
        <f t="shared" si="502"/>
        <v>0.312562312944</v>
      </c>
      <c r="L331" s="12">
        <f t="shared" si="503"/>
        <v>2.3535876543300001</v>
      </c>
      <c r="M331" s="13">
        <f t="shared" si="504"/>
        <v>6.9519362556731995E-2</v>
      </c>
      <c r="N331" s="13">
        <f t="shared" si="505"/>
        <v>2.1729132755124655E-2</v>
      </c>
      <c r="O331" s="13">
        <f t="shared" si="506"/>
        <v>0.16361991345041568</v>
      </c>
      <c r="P331" s="13">
        <f t="shared" si="507"/>
        <v>5.1141418591759011E-2</v>
      </c>
      <c r="Q331" s="13">
        <f t="shared" si="508"/>
        <v>3.3958539961044965E-3</v>
      </c>
      <c r="R331" s="13">
        <f t="shared" si="509"/>
        <v>0.19254690414972078</v>
      </c>
      <c r="S331" s="13">
        <f t="shared" si="510"/>
        <v>9.4054541043984488E-3</v>
      </c>
      <c r="T331" s="13">
        <f t="shared" si="511"/>
        <v>7.9924400411387399E-3</v>
      </c>
      <c r="U331" s="13">
        <f t="shared" si="512"/>
        <v>6.0182905711243392E-2</v>
      </c>
      <c r="V331" s="13">
        <f t="shared" si="513"/>
        <v>7.6878384462248403E-4</v>
      </c>
      <c r="W331" s="13">
        <f t="shared" si="514"/>
        <v>3.5380532648084887E-4</v>
      </c>
      <c r="X331" s="13">
        <f t="shared" si="515"/>
        <v>8.327118484415209E-4</v>
      </c>
      <c r="Y331" s="13">
        <f t="shared" si="516"/>
        <v>9.7993016305313908E-4</v>
      </c>
      <c r="Z331" s="13">
        <f t="shared" si="517"/>
        <v>0.15105867216208155</v>
      </c>
      <c r="AA331" s="13">
        <f t="shared" si="518"/>
        <v>4.7215247961229626E-2</v>
      </c>
      <c r="AB331" s="13">
        <f t="shared" si="519"/>
        <v>7.3788535544932051E-3</v>
      </c>
      <c r="AC331" s="13">
        <f t="shared" si="520"/>
        <v>3.5346893799133545E-5</v>
      </c>
      <c r="AD331" s="13">
        <f t="shared" si="521"/>
        <v>2.7646552794190288E-5</v>
      </c>
      <c r="AE331" s="13">
        <f t="shared" si="522"/>
        <v>6.506858534118883E-5</v>
      </c>
      <c r="AF331" s="13">
        <f t="shared" si="523"/>
        <v>7.6572309571870035E-5</v>
      </c>
      <c r="AG331" s="13">
        <f t="shared" si="524"/>
        <v>6.0073214157296069E-5</v>
      </c>
      <c r="AH331" s="13">
        <f t="shared" si="525"/>
        <v>8.8882456470039492E-2</v>
      </c>
      <c r="AI331" s="13">
        <f t="shared" si="526"/>
        <v>2.7781306174419935E-2</v>
      </c>
      <c r="AJ331" s="13">
        <f t="shared" si="527"/>
        <v>4.3416946572410612E-3</v>
      </c>
      <c r="AK331" s="13">
        <f t="shared" si="528"/>
        <v>4.523500413879578E-4</v>
      </c>
      <c r="AL331" s="13">
        <f t="shared" si="529"/>
        <v>1.0401075183764854E-6</v>
      </c>
      <c r="AM331" s="13">
        <f t="shared" si="530"/>
        <v>1.7282540972561058E-6</v>
      </c>
      <c r="AN331" s="13">
        <f t="shared" si="531"/>
        <v>4.0675975068472099E-6</v>
      </c>
      <c r="AO331" s="13">
        <f t="shared" si="532"/>
        <v>4.7867236374495411E-6</v>
      </c>
      <c r="AP331" s="13">
        <f t="shared" si="533"/>
        <v>3.7553245525969435E-6</v>
      </c>
      <c r="AQ331" s="13">
        <f t="shared" si="534"/>
        <v>2.2096213762486241E-6</v>
      </c>
      <c r="AR331" s="13">
        <f t="shared" si="535"/>
        <v>4.1838530446881725E-2</v>
      </c>
      <c r="AS331" s="13">
        <f t="shared" si="536"/>
        <v>1.3077147846655316E-2</v>
      </c>
      <c r="AT331" s="13">
        <f t="shared" si="537"/>
        <v>2.0437117888306173E-3</v>
      </c>
      <c r="AU331" s="13">
        <f t="shared" si="538"/>
        <v>2.1292909456927246E-4</v>
      </c>
      <c r="AV331" s="13">
        <f t="shared" si="539"/>
        <v>1.6638402572910875E-5</v>
      </c>
      <c r="AW331" s="13">
        <f t="shared" si="540"/>
        <v>2.1254100225322565E-8</v>
      </c>
      <c r="AX331" s="13">
        <f t="shared" si="541"/>
        <v>9.0031182998885446E-8</v>
      </c>
      <c r="AY331" s="13">
        <f t="shared" si="542"/>
        <v>2.1189628081090177E-7</v>
      </c>
      <c r="AZ331" s="13">
        <f t="shared" si="543"/>
        <v>2.4935823525749072E-7</v>
      </c>
      <c r="BA331" s="13">
        <f t="shared" si="544"/>
        <v>1.9562882133584861E-7</v>
      </c>
      <c r="BB331" s="13">
        <f t="shared" si="545"/>
        <v>1.1510739468179564E-7</v>
      </c>
      <c r="BC331" s="13">
        <f t="shared" si="546"/>
        <v>5.4183068609032999E-8</v>
      </c>
      <c r="BD331" s="13">
        <f t="shared" si="547"/>
        <v>1.6411774789181769E-2</v>
      </c>
      <c r="BE331" s="13">
        <f t="shared" si="548"/>
        <v>5.1297022876226808E-3</v>
      </c>
      <c r="BF331" s="13">
        <f t="shared" si="549"/>
        <v>8.0167580586673647E-4</v>
      </c>
      <c r="BG331" s="13">
        <f t="shared" si="550"/>
        <v>8.3524548037650751E-5</v>
      </c>
      <c r="BH331" s="13">
        <f t="shared" si="551"/>
        <v>6.5266564805625877E-6</v>
      </c>
      <c r="BI331" s="13">
        <f t="shared" si="552"/>
        <v>4.0799736907111814E-7</v>
      </c>
      <c r="BJ331" s="14">
        <f t="shared" si="553"/>
        <v>3.5530698518362033E-2</v>
      </c>
      <c r="BK331" s="14">
        <f t="shared" si="554"/>
        <v>0.13087161799511024</v>
      </c>
      <c r="BL331" s="14">
        <f t="shared" si="555"/>
        <v>0.6720242018342597</v>
      </c>
      <c r="BM331" s="14">
        <f t="shared" si="556"/>
        <v>0.48753241436777606</v>
      </c>
      <c r="BN331" s="14">
        <f t="shared" si="557"/>
        <v>0.50195258549985666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1.2796000000000001</v>
      </c>
      <c r="F332" s="10">
        <f>VLOOKUP(B332,home!$B$2:$E$405,3,FALSE)</f>
        <v>1.3955</v>
      </c>
      <c r="G332" s="10">
        <f>VLOOKUP(C332,away!$B$2:$E$405,4,FALSE)</f>
        <v>0.83030000000000004</v>
      </c>
      <c r="H332" s="10">
        <f>VLOOKUP(A332,away!$A$2:$E$405,3,FALSE)</f>
        <v>1.129</v>
      </c>
      <c r="I332" s="10">
        <f>VLOOKUP(C332,away!$B$2:$E$405,3,FALSE)</f>
        <v>0.94110000000000005</v>
      </c>
      <c r="J332" s="10">
        <f>VLOOKUP(B332,home!$B$2:$E$405,4,FALSE)</f>
        <v>0.69589999999999996</v>
      </c>
      <c r="K332" s="12">
        <f t="shared" si="502"/>
        <v>1.4826515985400002</v>
      </c>
      <c r="L332" s="12">
        <f t="shared" si="503"/>
        <v>0.73939507221</v>
      </c>
      <c r="M332" s="13">
        <f t="shared" si="504"/>
        <v>0.10838704905787216</v>
      </c>
      <c r="N332" s="13">
        <f t="shared" si="505"/>
        <v>0.16070023154668758</v>
      </c>
      <c r="O332" s="13">
        <f t="shared" si="506"/>
        <v>8.0140849964774191E-2</v>
      </c>
      <c r="P332" s="13">
        <f t="shared" si="507"/>
        <v>0.11882095930862677</v>
      </c>
      <c r="Q332" s="13">
        <f t="shared" si="508"/>
        <v>0.11913122759422229</v>
      </c>
      <c r="R332" s="13">
        <f t="shared" si="509"/>
        <v>2.9627874773337497E-2</v>
      </c>
      <c r="S332" s="13">
        <f t="shared" si="510"/>
        <v>3.2564823227828534E-2</v>
      </c>
      <c r="T332" s="13">
        <f t="shared" si="511"/>
        <v>8.808504262949593E-2</v>
      </c>
      <c r="U332" s="13">
        <f t="shared" si="512"/>
        <v>4.3927815894031781E-2</v>
      </c>
      <c r="V332" s="13">
        <f t="shared" si="513"/>
        <v>3.9666316935260213E-3</v>
      </c>
      <c r="W332" s="13">
        <f t="shared" si="514"/>
        <v>5.887670167620207E-2</v>
      </c>
      <c r="X332" s="13">
        <f t="shared" si="515"/>
        <v>4.3533143087362058E-2</v>
      </c>
      <c r="Y332" s="13">
        <f t="shared" si="516"/>
        <v>1.6094095738304164E-2</v>
      </c>
      <c r="Z332" s="13">
        <f t="shared" si="517"/>
        <v>7.3022348691535741E-3</v>
      </c>
      <c r="AA332" s="13">
        <f t="shared" si="518"/>
        <v>1.0826670201665075E-2</v>
      </c>
      <c r="AB332" s="13">
        <f t="shared" si="519"/>
        <v>8.0260899406820567E-3</v>
      </c>
      <c r="AC332" s="13">
        <f t="shared" si="520"/>
        <v>2.7178003918917741E-4</v>
      </c>
      <c r="AD332" s="13">
        <f t="shared" si="521"/>
        <v>2.1823408964245932E-2</v>
      </c>
      <c r="AE332" s="13">
        <f t="shared" si="522"/>
        <v>1.613612104698698E-2</v>
      </c>
      <c r="AF332" s="13">
        <f t="shared" si="523"/>
        <v>5.9654841933631199E-3</v>
      </c>
      <c r="AG332" s="13">
        <f t="shared" si="524"/>
        <v>1.4702832053064463E-3</v>
      </c>
      <c r="AH332" s="13">
        <f t="shared" si="525"/>
        <v>1.3498091195930462E-3</v>
      </c>
      <c r="AI332" s="13">
        <f t="shared" si="526"/>
        <v>2.0012966488884999E-3</v>
      </c>
      <c r="AJ332" s="13">
        <f t="shared" si="527"/>
        <v>1.4836128378136403E-3</v>
      </c>
      <c r="AK332" s="13">
        <f t="shared" si="528"/>
        <v>7.3322698186628653E-4</v>
      </c>
      <c r="AL332" s="13">
        <f t="shared" si="529"/>
        <v>1.1917720893075201E-5</v>
      </c>
      <c r="AM332" s="13">
        <f t="shared" si="530"/>
        <v>6.4713024372862792E-3</v>
      </c>
      <c r="AN332" s="13">
        <f t="shared" si="531"/>
        <v>4.784849132910037E-3</v>
      </c>
      <c r="AO332" s="13">
        <f t="shared" si="532"/>
        <v>1.7689469350709861E-3</v>
      </c>
      <c r="AP332" s="13">
        <f t="shared" si="533"/>
        <v>4.3598354893082346E-4</v>
      </c>
      <c r="AQ332" s="13">
        <f t="shared" si="534"/>
        <v>8.0591021911019536E-5</v>
      </c>
      <c r="AR332" s="13">
        <f t="shared" si="535"/>
        <v>1.9960844229024343E-4</v>
      </c>
      <c r="AS332" s="13">
        <f t="shared" si="536"/>
        <v>2.9594977604370878E-4</v>
      </c>
      <c r="AT332" s="13">
        <f t="shared" si="537"/>
        <v>2.1939520426938E-4</v>
      </c>
      <c r="AU332" s="13">
        <f t="shared" si="538"/>
        <v>1.0842888344066868E-4</v>
      </c>
      <c r="AV332" s="13">
        <f t="shared" si="539"/>
        <v>4.0190564340303702E-5</v>
      </c>
      <c r="AW332" s="13">
        <f t="shared" si="540"/>
        <v>3.6291621390310181E-7</v>
      </c>
      <c r="AX332" s="13">
        <f t="shared" si="541"/>
        <v>1.5991144838797152E-3</v>
      </c>
      <c r="AY332" s="13">
        <f t="shared" si="542"/>
        <v>1.1823773692802989E-3</v>
      </c>
      <c r="AZ332" s="13">
        <f t="shared" si="543"/>
        <v>4.3712200016923818E-4</v>
      </c>
      <c r="BA332" s="13">
        <f t="shared" si="544"/>
        <v>1.0773528429323786E-4</v>
      </c>
      <c r="BB332" s="13">
        <f t="shared" si="545"/>
        <v>1.9914734577390865E-5</v>
      </c>
      <c r="BC332" s="13">
        <f t="shared" si="546"/>
        <v>2.9449713221785813E-6</v>
      </c>
      <c r="BD332" s="13">
        <f t="shared" si="547"/>
        <v>2.459824976682002E-5</v>
      </c>
      <c r="BE332" s="13">
        <f t="shared" si="548"/>
        <v>3.647063433806189E-5</v>
      </c>
      <c r="BF332" s="13">
        <f t="shared" si="549"/>
        <v>2.7036622150547646E-5</v>
      </c>
      <c r="BG332" s="13">
        <f t="shared" si="550"/>
        <v>1.3361963683543814E-5</v>
      </c>
      <c r="BH332" s="13">
        <f t="shared" si="551"/>
        <v>4.9527842037599171E-6</v>
      </c>
      <c r="BI332" s="13">
        <f t="shared" si="552"/>
        <v>1.4686506833856602E-6</v>
      </c>
      <c r="BJ332" s="14">
        <f t="shared" si="553"/>
        <v>0.54870662160180772</v>
      </c>
      <c r="BK332" s="14">
        <f t="shared" si="554"/>
        <v>0.265205538417216</v>
      </c>
      <c r="BL332" s="14">
        <f t="shared" si="555"/>
        <v>0.17908870813786254</v>
      </c>
      <c r="BM332" s="14">
        <f t="shared" si="556"/>
        <v>0.38231289632745291</v>
      </c>
      <c r="BN332" s="14">
        <f t="shared" si="557"/>
        <v>0.61680819224552053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1.2796000000000001</v>
      </c>
      <c r="F333" s="10">
        <f>VLOOKUP(B333,home!$B$2:$E$405,3,FALSE)</f>
        <v>0.55820000000000003</v>
      </c>
      <c r="G333" s="10">
        <f>VLOOKUP(C333,away!$B$2:$E$405,4,FALSE)</f>
        <v>0.67730000000000001</v>
      </c>
      <c r="H333" s="10">
        <f>VLOOKUP(A333,away!$A$2:$E$405,3,FALSE)</f>
        <v>1.129</v>
      </c>
      <c r="I333" s="10">
        <f>VLOOKUP(C333,away!$B$2:$E$405,3,FALSE)</f>
        <v>1.24</v>
      </c>
      <c r="J333" s="10">
        <f>VLOOKUP(B333,home!$B$2:$E$405,4,FALSE)</f>
        <v>0.69589999999999996</v>
      </c>
      <c r="K333" s="12">
        <f t="shared" si="502"/>
        <v>0.48377691325600009</v>
      </c>
      <c r="L333" s="12">
        <f t="shared" si="503"/>
        <v>0.97423216400000001</v>
      </c>
      <c r="M333" s="13">
        <f t="shared" si="504"/>
        <v>0.23269909978268447</v>
      </c>
      <c r="N333" s="13">
        <f t="shared" si="505"/>
        <v>0.11257445221031706</v>
      </c>
      <c r="O333" s="13">
        <f t="shared" si="506"/>
        <v>0.22670294754213663</v>
      </c>
      <c r="P333" s="13">
        <f t="shared" si="507"/>
        <v>0.10967365218797177</v>
      </c>
      <c r="Q333" s="13">
        <f t="shared" si="508"/>
        <v>2.7230460500896135E-2</v>
      </c>
      <c r="R333" s="13">
        <f t="shared" si="509"/>
        <v>0.11043065158457711</v>
      </c>
      <c r="S333" s="13">
        <f t="shared" si="510"/>
        <v>1.2922600469319961E-2</v>
      </c>
      <c r="T333" s="13">
        <f t="shared" si="511"/>
        <v>2.6528790460504569E-2</v>
      </c>
      <c r="U333" s="13">
        <f t="shared" si="512"/>
        <v>5.3423799752435532E-2</v>
      </c>
      <c r="V333" s="13">
        <f t="shared" si="513"/>
        <v>6.7672934730822031E-4</v>
      </c>
      <c r="W333" s="13">
        <f t="shared" si="514"/>
        <v>4.3911560425543231E-3</v>
      </c>
      <c r="X333" s="13">
        <f t="shared" si="515"/>
        <v>4.2780054537993745E-3</v>
      </c>
      <c r="Y333" s="13">
        <f t="shared" si="516"/>
        <v>2.0838852554293831E-3</v>
      </c>
      <c r="Z333" s="13">
        <f t="shared" si="517"/>
        <v>3.586169755505754E-2</v>
      </c>
      <c r="AA333" s="13">
        <f t="shared" si="518"/>
        <v>1.7349061347305982E-2</v>
      </c>
      <c r="AB333" s="13">
        <f t="shared" si="519"/>
        <v>4.1965376732443346E-3</v>
      </c>
      <c r="AC333" s="13">
        <f t="shared" si="520"/>
        <v>1.9934375318648541E-5</v>
      </c>
      <c r="AD333" s="13">
        <f t="shared" si="521"/>
        <v>5.3108497897309077E-4</v>
      </c>
      <c r="AE333" s="13">
        <f t="shared" si="522"/>
        <v>5.1740006833284882E-4</v>
      </c>
      <c r="AF333" s="13">
        <f t="shared" si="523"/>
        <v>2.5203389411282954E-4</v>
      </c>
      <c r="AG333" s="13">
        <f t="shared" si="524"/>
        <v>8.1846508687629605E-5</v>
      </c>
      <c r="AH333" s="13">
        <f t="shared" si="525"/>
        <v>8.7344048034443001E-3</v>
      </c>
      <c r="AI333" s="13">
        <f t="shared" si="526"/>
        <v>4.2255033949386636E-3</v>
      </c>
      <c r="AJ333" s="13">
        <f t="shared" si="527"/>
        <v>1.0221004946780877E-3</v>
      </c>
      <c r="AK333" s="13">
        <f t="shared" si="528"/>
        <v>1.6482287411759871E-4</v>
      </c>
      <c r="AL333" s="13">
        <f t="shared" si="529"/>
        <v>3.7581163783163625E-7</v>
      </c>
      <c r="AM333" s="13">
        <f t="shared" si="530"/>
        <v>5.1385330360845915E-5</v>
      </c>
      <c r="AN333" s="13">
        <f t="shared" si="531"/>
        <v>5.0061241595301823E-5</v>
      </c>
      <c r="AO333" s="13">
        <f t="shared" si="532"/>
        <v>2.438563586595885E-5</v>
      </c>
      <c r="AP333" s="13">
        <f t="shared" si="533"/>
        <v>7.91909026673637E-6</v>
      </c>
      <c r="AQ333" s="13">
        <f t="shared" si="534"/>
        <v>1.9287581118684771E-6</v>
      </c>
      <c r="AR333" s="13">
        <f t="shared" si="535"/>
        <v>1.7018676185823079E-3</v>
      </c>
      <c r="AS333" s="13">
        <f t="shared" si="536"/>
        <v>8.2332426328808866E-4</v>
      </c>
      <c r="AT333" s="13">
        <f t="shared" si="537"/>
        <v>1.9915263535114089E-4</v>
      </c>
      <c r="AU333" s="13">
        <f t="shared" si="538"/>
        <v>3.211514906565757E-5</v>
      </c>
      <c r="AV333" s="13">
        <f t="shared" si="539"/>
        <v>3.8841419209350331E-6</v>
      </c>
      <c r="AW333" s="13">
        <f t="shared" si="540"/>
        <v>4.9201158270046653E-9</v>
      </c>
      <c r="AX333" s="13">
        <f t="shared" si="541"/>
        <v>4.1431727514349755E-6</v>
      </c>
      <c r="AY333" s="13">
        <f t="shared" si="542"/>
        <v>4.0364121554563307E-6</v>
      </c>
      <c r="AZ333" s="13">
        <f t="shared" si="543"/>
        <v>1.9662012745030627E-6</v>
      </c>
      <c r="BA333" s="13">
        <f t="shared" si="544"/>
        <v>6.3851217417289236E-7</v>
      </c>
      <c r="BB333" s="13">
        <f t="shared" si="545"/>
        <v>1.5551477429620041E-7</v>
      </c>
      <c r="BC333" s="13">
        <f t="shared" si="546"/>
        <v>3.0301499019311793E-8</v>
      </c>
      <c r="BD333" s="13">
        <f t="shared" si="547"/>
        <v>2.7633569548216128E-4</v>
      </c>
      <c r="BE333" s="13">
        <f t="shared" si="548"/>
        <v>1.3368482978281E-4</v>
      </c>
      <c r="BF333" s="13">
        <f t="shared" si="549"/>
        <v>3.23368171507408E-5</v>
      </c>
      <c r="BG333" s="13">
        <f t="shared" si="550"/>
        <v>5.2146018619030242E-6</v>
      </c>
      <c r="BH333" s="13">
        <f t="shared" si="551"/>
        <v>6.3067599815260889E-7</v>
      </c>
      <c r="BI333" s="13">
        <f t="shared" si="552"/>
        <v>6.1021297530183193E-8</v>
      </c>
      <c r="BJ333" s="14">
        <f t="shared" si="553"/>
        <v>0.17861576554443678</v>
      </c>
      <c r="BK333" s="14">
        <f t="shared" si="554"/>
        <v>0.35599642838639639</v>
      </c>
      <c r="BL333" s="14">
        <f t="shared" si="555"/>
        <v>0.42945843691665975</v>
      </c>
      <c r="BM333" s="14">
        <f t="shared" si="556"/>
        <v>0.1806170331019275</v>
      </c>
      <c r="BN333" s="14">
        <f t="shared" si="557"/>
        <v>0.81931126380858321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1.2796000000000001</v>
      </c>
      <c r="F334" s="10">
        <f>VLOOKUP(B334,home!$B$2:$E$405,3,FALSE)</f>
        <v>0.61399999999999999</v>
      </c>
      <c r="G334" s="10">
        <f>VLOOKUP(C334,away!$B$2:$E$405,4,FALSE)</f>
        <v>0.61399999999999999</v>
      </c>
      <c r="H334" s="10">
        <f>VLOOKUP(A334,away!$A$2:$E$405,3,FALSE)</f>
        <v>1.129</v>
      </c>
      <c r="I334" s="10">
        <f>VLOOKUP(C334,away!$B$2:$E$405,3,FALSE)</f>
        <v>0.56940000000000002</v>
      </c>
      <c r="J334" s="10">
        <f>VLOOKUP(B334,home!$B$2:$E$405,4,FALSE)</f>
        <v>0.94899999999999995</v>
      </c>
      <c r="K334" s="12">
        <f t="shared" si="502"/>
        <v>0.48240408159999998</v>
      </c>
      <c r="L334" s="12">
        <f t="shared" si="503"/>
        <v>0.61006711739999997</v>
      </c>
      <c r="M334" s="13">
        <f t="shared" si="504"/>
        <v>0.33538666160613356</v>
      </c>
      <c r="N334" s="13">
        <f t="shared" si="505"/>
        <v>0.16179189447299683</v>
      </c>
      <c r="O334" s="13">
        <f t="shared" si="506"/>
        <v>0.20460837386046316</v>
      </c>
      <c r="P334" s="13">
        <f t="shared" si="507"/>
        <v>9.8703914679826171E-2</v>
      </c>
      <c r="Q334" s="13">
        <f t="shared" si="508"/>
        <v>3.9024535131785075E-2</v>
      </c>
      <c r="R334" s="13">
        <f t="shared" si="509"/>
        <v>6.241242041847711E-2</v>
      </c>
      <c r="S334" s="13">
        <f t="shared" si="510"/>
        <v>7.262112576620303E-3</v>
      </c>
      <c r="T334" s="13">
        <f t="shared" si="511"/>
        <v>2.3807585655723152E-2</v>
      </c>
      <c r="U334" s="13">
        <f t="shared" si="512"/>
        <v>3.0108006352408536E-2</v>
      </c>
      <c r="V334" s="13">
        <f t="shared" si="513"/>
        <v>2.374701674265041E-4</v>
      </c>
      <c r="W334" s="13">
        <f t="shared" si="514"/>
        <v>6.2751983433719056E-3</v>
      </c>
      <c r="X334" s="13">
        <f t="shared" si="515"/>
        <v>3.8282921644541539E-3</v>
      </c>
      <c r="Y334" s="13">
        <f t="shared" si="516"/>
        <v>1.1677575826667759E-3</v>
      </c>
      <c r="Z334" s="13">
        <f t="shared" si="517"/>
        <v>1.2691921804885748E-2</v>
      </c>
      <c r="AA334" s="13">
        <f t="shared" si="518"/>
        <v>6.1226348820249228E-3</v>
      </c>
      <c r="AB334" s="13">
        <f t="shared" si="519"/>
        <v>1.4767920286176787E-3</v>
      </c>
      <c r="AC334" s="13">
        <f t="shared" si="520"/>
        <v>4.3679500834241414E-6</v>
      </c>
      <c r="AD334" s="13">
        <f t="shared" si="521"/>
        <v>7.5679532342304116E-4</v>
      </c>
      <c r="AE334" s="13">
        <f t="shared" si="522"/>
        <v>4.6169594142249544E-4</v>
      </c>
      <c r="AF334" s="13">
        <f t="shared" si="523"/>
        <v>1.4083275604945047E-4</v>
      </c>
      <c r="AG334" s="13">
        <f t="shared" si="524"/>
        <v>2.8639144506195229E-5</v>
      </c>
      <c r="AH334" s="13">
        <f t="shared" si="525"/>
        <v>1.9357310374432128E-3</v>
      </c>
      <c r="AI334" s="13">
        <f t="shared" si="526"/>
        <v>9.3380455334240813E-4</v>
      </c>
      <c r="AJ334" s="13">
        <f t="shared" si="527"/>
        <v>2.2523556397452131E-4</v>
      </c>
      <c r="AK334" s="13">
        <f t="shared" si="528"/>
        <v>3.6218185127595672E-5</v>
      </c>
      <c r="AL334" s="13">
        <f t="shared" si="529"/>
        <v>5.1419310511083433E-8</v>
      </c>
      <c r="AM334" s="13">
        <f t="shared" si="530"/>
        <v>7.301623059101344E-5</v>
      </c>
      <c r="AN334" s="13">
        <f t="shared" si="531"/>
        <v>4.454480132007327E-5</v>
      </c>
      <c r="AO334" s="13">
        <f t="shared" si="532"/>
        <v>1.3587659268246403E-5</v>
      </c>
      <c r="AP334" s="13">
        <f t="shared" si="533"/>
        <v>2.7631280406641593E-6</v>
      </c>
      <c r="AQ334" s="13">
        <f t="shared" si="534"/>
        <v>4.2142338969377328E-7</v>
      </c>
      <c r="AR334" s="13">
        <f t="shared" si="535"/>
        <v>2.3618517081493848E-4</v>
      </c>
      <c r="AS334" s="13">
        <f t="shared" si="536"/>
        <v>1.139366904145195E-4</v>
      </c>
      <c r="AT334" s="13">
        <f t="shared" si="537"/>
        <v>2.7481762249979905E-5</v>
      </c>
      <c r="AU334" s="13">
        <f t="shared" si="538"/>
        <v>4.4191047596503694E-6</v>
      </c>
      <c r="AV334" s="13">
        <f t="shared" si="539"/>
        <v>5.3294854326833106E-7</v>
      </c>
      <c r="AW334" s="13">
        <f t="shared" si="540"/>
        <v>4.2035124583902482E-10</v>
      </c>
      <c r="AX334" s="13">
        <f t="shared" si="541"/>
        <v>5.8705546100252785E-6</v>
      </c>
      <c r="AY334" s="13">
        <f t="shared" si="542"/>
        <v>3.5814323284774027E-6</v>
      </c>
      <c r="AZ334" s="13">
        <f t="shared" si="543"/>
        <v>1.0924570483986891E-6</v>
      </c>
      <c r="BA334" s="13">
        <f t="shared" si="544"/>
        <v>2.2215737413330025E-7</v>
      </c>
      <c r="BB334" s="13">
        <f t="shared" si="545"/>
        <v>3.388272721166394E-8</v>
      </c>
      <c r="BC334" s="13">
        <f t="shared" si="546"/>
        <v>4.1341475439340727E-9</v>
      </c>
      <c r="BD334" s="13">
        <f t="shared" si="547"/>
        <v>2.4014801055282685E-5</v>
      </c>
      <c r="BE334" s="13">
        <f t="shared" si="548"/>
        <v>1.1584838047880352E-5</v>
      </c>
      <c r="BF334" s="13">
        <f t="shared" si="549"/>
        <v>2.7942865794862293E-6</v>
      </c>
      <c r="BG334" s="13">
        <f t="shared" si="550"/>
        <v>4.4932508370142001E-7</v>
      </c>
      <c r="BH334" s="13">
        <f t="shared" si="551"/>
        <v>5.4189063585706647E-8</v>
      </c>
      <c r="BI334" s="13">
        <f t="shared" si="552"/>
        <v>5.2282050903653639E-9</v>
      </c>
      <c r="BJ334" s="14">
        <f t="shared" si="553"/>
        <v>0.23742836437724452</v>
      </c>
      <c r="BK334" s="14">
        <f t="shared" si="554"/>
        <v>0.4415981598317289</v>
      </c>
      <c r="BL334" s="14">
        <f t="shared" si="555"/>
        <v>0.30828067522669644</v>
      </c>
      <c r="BM334" s="14">
        <f t="shared" si="556"/>
        <v>9.806774005889668E-2</v>
      </c>
      <c r="BN334" s="14">
        <f t="shared" si="557"/>
        <v>0.90192780016968199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1.4576</v>
      </c>
      <c r="F335" s="10">
        <f>VLOOKUP(B335,home!$B$2:$E$405,3,FALSE)</f>
        <v>1.3721000000000001</v>
      </c>
      <c r="G335" s="10">
        <f>VLOOKUP(C335,away!$B$2:$E$405,4,FALSE)</f>
        <v>0.68610000000000004</v>
      </c>
      <c r="H335" s="10">
        <f>VLOOKUP(A335,away!$A$2:$E$405,3,FALSE)</f>
        <v>1.1355999999999999</v>
      </c>
      <c r="I335" s="10">
        <f>VLOOKUP(C335,away!$B$2:$E$405,3,FALSE)</f>
        <v>0.58709999999999996</v>
      </c>
      <c r="J335" s="10">
        <f>VLOOKUP(B335,home!$B$2:$E$405,4,FALSE)</f>
        <v>0.29349999999999998</v>
      </c>
      <c r="K335" s="12">
        <f t="shared" si="502"/>
        <v>1.3721814478560002</v>
      </c>
      <c r="L335" s="12">
        <f t="shared" si="503"/>
        <v>0.19567960805999998</v>
      </c>
      <c r="M335" s="13">
        <f t="shared" si="504"/>
        <v>0.20849065562038863</v>
      </c>
      <c r="N335" s="13">
        <f t="shared" si="505"/>
        <v>0.28608700969363154</v>
      </c>
      <c r="O335" s="13">
        <f t="shared" si="506"/>
        <v>4.0797369775970073E-2</v>
      </c>
      <c r="P335" s="13">
        <f t="shared" si="507"/>
        <v>5.5981393927907235E-2</v>
      </c>
      <c r="Q335" s="13">
        <f t="shared" si="508"/>
        <v>0.19628164358710051</v>
      </c>
      <c r="R335" s="13">
        <f t="shared" si="509"/>
        <v>3.9916066638203572E-3</v>
      </c>
      <c r="S335" s="13">
        <f t="shared" si="510"/>
        <v>3.7578620211853033E-3</v>
      </c>
      <c r="T335" s="13">
        <f t="shared" si="511"/>
        <v>3.8408315086496433E-2</v>
      </c>
      <c r="U335" s="13">
        <f t="shared" si="512"/>
        <v>5.4772086112326755E-3</v>
      </c>
      <c r="V335" s="13">
        <f t="shared" si="513"/>
        <v>1.1211286051737174E-4</v>
      </c>
      <c r="W335" s="13">
        <f t="shared" si="514"/>
        <v>8.9778009961634347E-2</v>
      </c>
      <c r="X335" s="13">
        <f t="shared" si="515"/>
        <v>1.756772580169938E-2</v>
      </c>
      <c r="Y335" s="13">
        <f t="shared" si="516"/>
        <v>1.718822849691042E-3</v>
      </c>
      <c r="Z335" s="13">
        <f t="shared" si="517"/>
        <v>2.6035867583535044E-4</v>
      </c>
      <c r="AA335" s="13">
        <f t="shared" si="518"/>
        <v>3.572593447696221E-4</v>
      </c>
      <c r="AB335" s="13">
        <f t="shared" si="519"/>
        <v>2.4511232248303308E-4</v>
      </c>
      <c r="AC335" s="13">
        <f t="shared" si="520"/>
        <v>1.8814494918045097E-6</v>
      </c>
      <c r="AD335" s="13">
        <f t="shared" si="521"/>
        <v>3.0797929923696444E-2</v>
      </c>
      <c r="AE335" s="13">
        <f t="shared" si="522"/>
        <v>6.0265268565282649E-3</v>
      </c>
      <c r="AF335" s="13">
        <f t="shared" si="523"/>
        <v>5.8963420662425732E-4</v>
      </c>
      <c r="AG335" s="13">
        <f t="shared" si="524"/>
        <v>3.8459796817001228E-5</v>
      </c>
      <c r="AH335" s="13">
        <f t="shared" si="525"/>
        <v>1.2736720910620496E-5</v>
      </c>
      <c r="AI335" s="13">
        <f t="shared" si="526"/>
        <v>1.7477092140073022E-5</v>
      </c>
      <c r="AJ335" s="13">
        <f t="shared" si="527"/>
        <v>1.1990870798539064E-5</v>
      </c>
      <c r="AK335" s="13">
        <f t="shared" si="528"/>
        <v>5.4845501511311902E-6</v>
      </c>
      <c r="AL335" s="13">
        <f t="shared" si="529"/>
        <v>2.020736417999334E-8</v>
      </c>
      <c r="AM335" s="13">
        <f t="shared" si="530"/>
        <v>8.4520696147330817E-3</v>
      </c>
      <c r="AN335" s="13">
        <f t="shared" si="531"/>
        <v>1.6538976695068045E-3</v>
      </c>
      <c r="AO335" s="13">
        <f t="shared" si="532"/>
        <v>1.6181702387021944E-4</v>
      </c>
      <c r="AP335" s="13">
        <f t="shared" si="533"/>
        <v>1.0554763936120064E-5</v>
      </c>
      <c r="AQ335" s="13">
        <f t="shared" si="534"/>
        <v>5.1633801754644942E-7</v>
      </c>
      <c r="AR335" s="13">
        <f t="shared" si="535"/>
        <v>4.9846331115196531E-7</v>
      </c>
      <c r="AS335" s="13">
        <f t="shared" si="536"/>
        <v>6.839821079995996E-7</v>
      </c>
      <c r="AT335" s="13">
        <f t="shared" si="537"/>
        <v>4.6927377963124502E-7</v>
      </c>
      <c r="AU335" s="13">
        <f t="shared" si="538"/>
        <v>2.1464292479175316E-7</v>
      </c>
      <c r="AV335" s="13">
        <f t="shared" si="539"/>
        <v>7.3632259828198581E-8</v>
      </c>
      <c r="AW335" s="13">
        <f t="shared" si="540"/>
        <v>1.5071770789902083E-10</v>
      </c>
      <c r="AX335" s="13">
        <f t="shared" si="541"/>
        <v>1.9329621868873568E-3</v>
      </c>
      <c r="AY335" s="13">
        <f t="shared" si="542"/>
        <v>3.7824128312491839E-4</v>
      </c>
      <c r="AZ335" s="13">
        <f t="shared" si="543"/>
        <v>3.7007053016997761E-5</v>
      </c>
      <c r="BA335" s="13">
        <f t="shared" si="544"/>
        <v>2.4138418766072527E-6</v>
      </c>
      <c r="BB335" s="13">
        <f t="shared" si="545"/>
        <v>1.1808490808333057E-7</v>
      </c>
      <c r="BC335" s="13">
        <f t="shared" si="546"/>
        <v>4.6213617063094541E-9</v>
      </c>
      <c r="BD335" s="13">
        <f t="shared" si="547"/>
        <v>1.6256517559751036E-8</v>
      </c>
      <c r="BE335" s="13">
        <f t="shared" si="548"/>
        <v>2.2306891802235665E-8</v>
      </c>
      <c r="BF335" s="13">
        <f t="shared" si="549"/>
        <v>1.5304551545179445E-8</v>
      </c>
      <c r="BG335" s="13">
        <f t="shared" si="550"/>
        <v>7.0002072326837056E-9</v>
      </c>
      <c r="BH335" s="13">
        <f t="shared" si="551"/>
        <v>2.4013886239589921E-9</v>
      </c>
      <c r="BI335" s="13">
        <f t="shared" si="552"/>
        <v>6.5902818377779539E-10</v>
      </c>
      <c r="BJ335" s="14">
        <f t="shared" si="553"/>
        <v>0.67992368024515881</v>
      </c>
      <c r="BK335" s="14">
        <f t="shared" si="554"/>
        <v>0.26872216736997939</v>
      </c>
      <c r="BL335" s="14">
        <f t="shared" si="555"/>
        <v>5.0918249875244487E-2</v>
      </c>
      <c r="BM335" s="14">
        <f t="shared" si="556"/>
        <v>0.20781653576499232</v>
      </c>
      <c r="BN335" s="14">
        <f t="shared" si="557"/>
        <v>0.79162967926881833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1.2811999999999999</v>
      </c>
      <c r="F336" s="10">
        <f>VLOOKUP(B336,home!$B$2:$E$405,3,FALSE)</f>
        <v>2.1463999999999999</v>
      </c>
      <c r="G336" s="10">
        <f>VLOOKUP(C336,away!$B$2:$E$405,4,FALSE)</f>
        <v>0.78049999999999997</v>
      </c>
      <c r="H336" s="10">
        <f>VLOOKUP(A336,away!$A$2:$E$405,3,FALSE)</f>
        <v>0.82809999999999995</v>
      </c>
      <c r="I336" s="10">
        <f>VLOOKUP(C336,away!$B$2:$E$405,3,FALSE)</f>
        <v>0.90569999999999995</v>
      </c>
      <c r="J336" s="10">
        <f>VLOOKUP(B336,home!$B$2:$E$405,4,FALSE)</f>
        <v>0</v>
      </c>
      <c r="K336" s="12">
        <f t="shared" si="502"/>
        <v>2.1463497742399995</v>
      </c>
      <c r="L336" s="12">
        <f t="shared" si="503"/>
        <v>0</v>
      </c>
      <c r="M336" s="13">
        <f t="shared" si="504"/>
        <v>0.11691012821800417</v>
      </c>
      <c r="N336" s="13">
        <f t="shared" si="505"/>
        <v>0.25093002730708264</v>
      </c>
      <c r="O336" s="13">
        <f t="shared" si="506"/>
        <v>0</v>
      </c>
      <c r="P336" s="13">
        <f t="shared" si="507"/>
        <v>0</v>
      </c>
      <c r="Q336" s="13">
        <f t="shared" si="508"/>
        <v>0.26929180373029693</v>
      </c>
      <c r="R336" s="13">
        <f t="shared" si="509"/>
        <v>0</v>
      </c>
      <c r="S336" s="13">
        <f t="shared" si="510"/>
        <v>0</v>
      </c>
      <c r="T336" s="13">
        <f t="shared" si="511"/>
        <v>0</v>
      </c>
      <c r="U336" s="13">
        <f t="shared" si="512"/>
        <v>0</v>
      </c>
      <c r="V336" s="13">
        <f t="shared" si="513"/>
        <v>0</v>
      </c>
      <c r="W336" s="13">
        <f t="shared" si="514"/>
        <v>0.19266480071373498</v>
      </c>
      <c r="X336" s="13">
        <f t="shared" si="515"/>
        <v>0</v>
      </c>
      <c r="Y336" s="13">
        <f t="shared" si="516"/>
        <v>0</v>
      </c>
      <c r="Z336" s="13">
        <f t="shared" si="517"/>
        <v>0</v>
      </c>
      <c r="AA336" s="13">
        <f t="shared" si="518"/>
        <v>0</v>
      </c>
      <c r="AB336" s="13">
        <f t="shared" si="519"/>
        <v>0</v>
      </c>
      <c r="AC336" s="13">
        <f t="shared" si="520"/>
        <v>0</v>
      </c>
      <c r="AD336" s="13">
        <f t="shared" si="521"/>
        <v>0.10338151287897994</v>
      </c>
      <c r="AE336" s="13">
        <f t="shared" si="522"/>
        <v>0</v>
      </c>
      <c r="AF336" s="13">
        <f t="shared" si="523"/>
        <v>0</v>
      </c>
      <c r="AG336" s="13">
        <f t="shared" si="524"/>
        <v>0</v>
      </c>
      <c r="AH336" s="13">
        <f t="shared" si="525"/>
        <v>0</v>
      </c>
      <c r="AI336" s="13">
        <f t="shared" si="526"/>
        <v>0</v>
      </c>
      <c r="AJ336" s="13">
        <f t="shared" si="527"/>
        <v>0</v>
      </c>
      <c r="AK336" s="13">
        <f t="shared" si="528"/>
        <v>0</v>
      </c>
      <c r="AL336" s="13">
        <f t="shared" si="529"/>
        <v>0</v>
      </c>
      <c r="AM336" s="13">
        <f t="shared" si="530"/>
        <v>4.4378577365677581E-2</v>
      </c>
      <c r="AN336" s="13">
        <f t="shared" si="531"/>
        <v>0</v>
      </c>
      <c r="AO336" s="13">
        <f t="shared" si="532"/>
        <v>0</v>
      </c>
      <c r="AP336" s="13">
        <f t="shared" si="533"/>
        <v>0</v>
      </c>
      <c r="AQ336" s="13">
        <f t="shared" si="534"/>
        <v>0</v>
      </c>
      <c r="AR336" s="13">
        <f t="shared" si="535"/>
        <v>0</v>
      </c>
      <c r="AS336" s="13">
        <f t="shared" si="536"/>
        <v>0</v>
      </c>
      <c r="AT336" s="13">
        <f t="shared" si="537"/>
        <v>0</v>
      </c>
      <c r="AU336" s="13">
        <f t="shared" si="538"/>
        <v>0</v>
      </c>
      <c r="AV336" s="13">
        <f t="shared" si="539"/>
        <v>0</v>
      </c>
      <c r="AW336" s="13">
        <f t="shared" si="540"/>
        <v>0</v>
      </c>
      <c r="AX336" s="13">
        <f t="shared" si="541"/>
        <v>1.5875324918319101E-2</v>
      </c>
      <c r="AY336" s="13">
        <f t="shared" si="542"/>
        <v>0</v>
      </c>
      <c r="AZ336" s="13">
        <f t="shared" si="543"/>
        <v>0</v>
      </c>
      <c r="BA336" s="13">
        <f t="shared" si="544"/>
        <v>0</v>
      </c>
      <c r="BB336" s="13">
        <f t="shared" si="545"/>
        <v>0</v>
      </c>
      <c r="BC336" s="13">
        <f t="shared" si="546"/>
        <v>0</v>
      </c>
      <c r="BD336" s="13">
        <f t="shared" si="547"/>
        <v>0</v>
      </c>
      <c r="BE336" s="13">
        <f t="shared" si="548"/>
        <v>0</v>
      </c>
      <c r="BF336" s="13">
        <f t="shared" si="549"/>
        <v>0</v>
      </c>
      <c r="BG336" s="13">
        <f t="shared" si="550"/>
        <v>0</v>
      </c>
      <c r="BH336" s="13">
        <f t="shared" si="551"/>
        <v>0</v>
      </c>
      <c r="BI336" s="13">
        <f t="shared" si="552"/>
        <v>0</v>
      </c>
      <c r="BJ336" s="14">
        <f t="shared" si="553"/>
        <v>0.8765220469140913</v>
      </c>
      <c r="BK336" s="14">
        <f t="shared" si="554"/>
        <v>0.11691012821800417</v>
      </c>
      <c r="BL336" s="14">
        <f t="shared" si="555"/>
        <v>0</v>
      </c>
      <c r="BM336" s="14">
        <f t="shared" si="556"/>
        <v>0.35630021587671162</v>
      </c>
      <c r="BN336" s="14">
        <f t="shared" si="557"/>
        <v>0.63713195925538368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1.2811999999999999</v>
      </c>
      <c r="F337" s="10">
        <f>VLOOKUP(B337,home!$B$2:$E$405,3,FALSE)</f>
        <v>1.0927</v>
      </c>
      <c r="G337" s="10">
        <f>VLOOKUP(C337,away!$B$2:$E$405,4,FALSE)</f>
        <v>1.7562</v>
      </c>
      <c r="H337" s="10">
        <f>VLOOKUP(A337,away!$A$2:$E$405,3,FALSE)</f>
        <v>0.82809999999999995</v>
      </c>
      <c r="I337" s="10">
        <f>VLOOKUP(C337,away!$B$2:$E$405,3,FALSE)</f>
        <v>1.2076</v>
      </c>
      <c r="J337" s="10">
        <f>VLOOKUP(B337,home!$B$2:$E$405,4,FALSE)</f>
        <v>0.72460000000000002</v>
      </c>
      <c r="K337" s="12">
        <f t="shared" si="502"/>
        <v>2.4586224668879999</v>
      </c>
      <c r="L337" s="12">
        <f t="shared" si="503"/>
        <v>0.72460982557599996</v>
      </c>
      <c r="M337" s="13">
        <f t="shared" si="504"/>
        <v>4.1451455125172627E-2</v>
      </c>
      <c r="N337" s="13">
        <f t="shared" si="505"/>
        <v>0.10191347885594915</v>
      </c>
      <c r="O337" s="13">
        <f t="shared" si="506"/>
        <v>3.0036131668122724E-2</v>
      </c>
      <c r="P337" s="13">
        <f t="shared" si="507"/>
        <v>7.3847508137652673E-2</v>
      </c>
      <c r="Q337" s="13">
        <f t="shared" si="508"/>
        <v>0.12528338439697587</v>
      </c>
      <c r="R337" s="13">
        <f t="shared" si="509"/>
        <v>1.0882238064508087E-2</v>
      </c>
      <c r="S337" s="13">
        <f t="shared" si="510"/>
        <v>3.2890609278206653E-2</v>
      </c>
      <c r="T337" s="13">
        <f t="shared" si="511"/>
        <v>9.0781571315463633E-2</v>
      </c>
      <c r="U337" s="13">
        <f t="shared" si="512"/>
        <v>2.6755314995423368E-2</v>
      </c>
      <c r="V337" s="13">
        <f t="shared" si="513"/>
        <v>6.5106668591544941E-3</v>
      </c>
      <c r="W337" s="13">
        <f t="shared" si="514"/>
        <v>0.10267484786872347</v>
      </c>
      <c r="X337" s="13">
        <f t="shared" si="515"/>
        <v>7.4399203605198042E-2</v>
      </c>
      <c r="Y337" s="13">
        <f t="shared" si="516"/>
        <v>2.6955196973677927E-2</v>
      </c>
      <c r="Z337" s="13">
        <f t="shared" si="517"/>
        <v>2.6284588752665708E-3</v>
      </c>
      <c r="AA337" s="13">
        <f t="shared" si="518"/>
        <v>6.4623880440215532E-3</v>
      </c>
      <c r="AB337" s="13">
        <f t="shared" si="519"/>
        <v>7.9442862173898961E-3</v>
      </c>
      <c r="AC337" s="13">
        <f t="shared" si="520"/>
        <v>7.2493915233354982E-4</v>
      </c>
      <c r="AD337" s="13">
        <f t="shared" si="521"/>
        <v>6.3109671938587755E-2</v>
      </c>
      <c r="AE337" s="13">
        <f t="shared" si="522"/>
        <v>4.5729888375578655E-2</v>
      </c>
      <c r="AF337" s="13">
        <f t="shared" si="523"/>
        <v>1.6568163219718997E-2</v>
      </c>
      <c r="AG337" s="13">
        <f t="shared" si="524"/>
        <v>4.0018179535850932E-3</v>
      </c>
      <c r="AH337" s="13">
        <f t="shared" si="525"/>
        <v>4.7615178178514965E-4</v>
      </c>
      <c r="AI337" s="13">
        <f t="shared" si="526"/>
        <v>1.1706774683457211E-3</v>
      </c>
      <c r="AJ337" s="13">
        <f t="shared" si="527"/>
        <v>1.4391269625771779E-3</v>
      </c>
      <c r="AK337" s="13">
        <f t="shared" si="528"/>
        <v>1.1794232942988452E-3</v>
      </c>
      <c r="AL337" s="13">
        <f t="shared" si="529"/>
        <v>5.1660381802851721E-5</v>
      </c>
      <c r="AM337" s="13">
        <f t="shared" si="530"/>
        <v>3.1032571461228575E-2</v>
      </c>
      <c r="AN337" s="13">
        <f t="shared" si="531"/>
        <v>2.2486506193695591E-2</v>
      </c>
      <c r="AO337" s="13">
        <f t="shared" si="532"/>
        <v>8.1469716654137027E-3</v>
      </c>
      <c r="AP337" s="13">
        <f t="shared" si="533"/>
        <v>1.967791905816012E-3</v>
      </c>
      <c r="AQ337" s="13">
        <f t="shared" si="534"/>
        <v>3.5647033741080118E-4</v>
      </c>
      <c r="AR337" s="13">
        <f t="shared" si="535"/>
        <v>6.9004851909407796E-5</v>
      </c>
      <c r="AS337" s="13">
        <f t="shared" si="536"/>
        <v>1.6965687922874931E-4</v>
      </c>
      <c r="AT337" s="13">
        <f t="shared" si="537"/>
        <v>2.0856110746695359E-4</v>
      </c>
      <c r="AU337" s="13">
        <f t="shared" si="538"/>
        <v>1.7092434151243157E-4</v>
      </c>
      <c r="AV337" s="13">
        <f t="shared" si="539"/>
        <v>1.0505960654512539E-4</v>
      </c>
      <c r="AW337" s="13">
        <f t="shared" si="540"/>
        <v>2.556531659919388E-6</v>
      </c>
      <c r="AX337" s="13">
        <f t="shared" si="541"/>
        <v>1.2716229566647334E-2</v>
      </c>
      <c r="AY337" s="13">
        <f t="shared" si="542"/>
        <v>9.214304888272698E-3</v>
      </c>
      <c r="AZ337" s="13">
        <f t="shared" si="543"/>
        <v>3.3383879289476818E-3</v>
      </c>
      <c r="BA337" s="13">
        <f t="shared" si="544"/>
        <v>8.0634289829993437E-4</v>
      </c>
      <c r="BB337" s="13">
        <f t="shared" si="545"/>
        <v>1.4607099672289041E-4</v>
      </c>
      <c r="BC337" s="13">
        <f t="shared" si="546"/>
        <v>2.1168895891417222E-5</v>
      </c>
      <c r="BD337" s="13">
        <f t="shared" si="547"/>
        <v>8.3335989509956118E-6</v>
      </c>
      <c r="BE337" s="13">
        <f t="shared" si="548"/>
        <v>2.0489173610952078E-5</v>
      </c>
      <c r="BF337" s="13">
        <f t="shared" si="549"/>
        <v>2.5187571283927758E-5</v>
      </c>
      <c r="BG337" s="13">
        <f t="shared" si="550"/>
        <v>2.0642242881669268E-5</v>
      </c>
      <c r="BH337" s="13">
        <f t="shared" si="551"/>
        <v>1.2687870528957743E-5</v>
      </c>
      <c r="BI337" s="13">
        <f t="shared" si="552"/>
        <v>6.2389367078923212E-6</v>
      </c>
      <c r="BJ337" s="14">
        <f t="shared" si="553"/>
        <v>0.74165004124180522</v>
      </c>
      <c r="BK337" s="14">
        <f t="shared" si="554"/>
        <v>0.16469114382259553</v>
      </c>
      <c r="BL337" s="14">
        <f t="shared" si="555"/>
        <v>8.716252467709959E-2</v>
      </c>
      <c r="BM337" s="14">
        <f t="shared" si="556"/>
        <v>0.60350622401177334</v>
      </c>
      <c r="BN337" s="14">
        <f t="shared" si="557"/>
        <v>0.38341419624838113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1.4286000000000001</v>
      </c>
      <c r="F338" s="10">
        <f>VLOOKUP(B338,home!$B$2:$E$405,3,FALSE)</f>
        <v>1.8666</v>
      </c>
      <c r="G338" s="10">
        <f>VLOOKUP(C338,away!$B$2:$E$405,4,FALSE)</f>
        <v>1.6333</v>
      </c>
      <c r="H338" s="10">
        <f>VLOOKUP(A338,away!$A$2:$E$405,3,FALSE)</f>
        <v>1.25</v>
      </c>
      <c r="I338" s="10">
        <f>VLOOKUP(C338,away!$B$2:$E$405,3,FALSE)</f>
        <v>0</v>
      </c>
      <c r="J338" s="10">
        <f>VLOOKUP(B338,home!$B$2:$E$405,4,FALSE)</f>
        <v>0.26669999999999999</v>
      </c>
      <c r="K338" s="12">
        <f t="shared" si="502"/>
        <v>4.3553982205080004</v>
      </c>
      <c r="L338" s="12">
        <f t="shared" si="503"/>
        <v>0</v>
      </c>
      <c r="M338" s="13">
        <f t="shared" si="504"/>
        <v>1.283732647950254E-2</v>
      </c>
      <c r="N338" s="13">
        <f t="shared" si="505"/>
        <v>5.59116689049056E-2</v>
      </c>
      <c r="O338" s="13">
        <f t="shared" si="506"/>
        <v>0</v>
      </c>
      <c r="P338" s="13">
        <f t="shared" si="507"/>
        <v>0</v>
      </c>
      <c r="Q338" s="13">
        <f t="shared" si="508"/>
        <v>0.12175879162702918</v>
      </c>
      <c r="R338" s="13">
        <f t="shared" si="509"/>
        <v>0</v>
      </c>
      <c r="S338" s="13">
        <f t="shared" si="510"/>
        <v>0</v>
      </c>
      <c r="T338" s="13">
        <f t="shared" si="511"/>
        <v>0</v>
      </c>
      <c r="U338" s="13">
        <f t="shared" si="512"/>
        <v>0</v>
      </c>
      <c r="V338" s="13">
        <f t="shared" si="513"/>
        <v>0</v>
      </c>
      <c r="W338" s="13">
        <f t="shared" si="514"/>
        <v>0.17676934146118911</v>
      </c>
      <c r="X338" s="13">
        <f t="shared" si="515"/>
        <v>0</v>
      </c>
      <c r="Y338" s="13">
        <f t="shared" si="516"/>
        <v>0</v>
      </c>
      <c r="Z338" s="13">
        <f t="shared" si="517"/>
        <v>0</v>
      </c>
      <c r="AA338" s="13">
        <f t="shared" si="518"/>
        <v>0</v>
      </c>
      <c r="AB338" s="13">
        <f t="shared" si="519"/>
        <v>0</v>
      </c>
      <c r="AC338" s="13">
        <f t="shared" si="520"/>
        <v>0</v>
      </c>
      <c r="AD338" s="13">
        <f t="shared" si="521"/>
        <v>0.19247521881010854</v>
      </c>
      <c r="AE338" s="13">
        <f t="shared" si="522"/>
        <v>0</v>
      </c>
      <c r="AF338" s="13">
        <f t="shared" si="523"/>
        <v>0</v>
      </c>
      <c r="AG338" s="13">
        <f t="shared" si="524"/>
        <v>0</v>
      </c>
      <c r="AH338" s="13">
        <f t="shared" si="525"/>
        <v>0</v>
      </c>
      <c r="AI338" s="13">
        <f t="shared" si="526"/>
        <v>0</v>
      </c>
      <c r="AJ338" s="13">
        <f t="shared" si="527"/>
        <v>0</v>
      </c>
      <c r="AK338" s="13">
        <f t="shared" si="528"/>
        <v>0</v>
      </c>
      <c r="AL338" s="13">
        <f t="shared" si="529"/>
        <v>0</v>
      </c>
      <c r="AM338" s="13">
        <f t="shared" si="530"/>
        <v>0.16766124509948691</v>
      </c>
      <c r="AN338" s="13">
        <f t="shared" si="531"/>
        <v>0</v>
      </c>
      <c r="AO338" s="13">
        <f t="shared" si="532"/>
        <v>0</v>
      </c>
      <c r="AP338" s="13">
        <f t="shared" si="533"/>
        <v>0</v>
      </c>
      <c r="AQ338" s="13">
        <f t="shared" si="534"/>
        <v>0</v>
      </c>
      <c r="AR338" s="13">
        <f t="shared" si="535"/>
        <v>0</v>
      </c>
      <c r="AS338" s="13">
        <f t="shared" si="536"/>
        <v>0</v>
      </c>
      <c r="AT338" s="13">
        <f t="shared" si="537"/>
        <v>0</v>
      </c>
      <c r="AU338" s="13">
        <f t="shared" si="538"/>
        <v>0</v>
      </c>
      <c r="AV338" s="13">
        <f t="shared" si="539"/>
        <v>0</v>
      </c>
      <c r="AW338" s="13">
        <f t="shared" si="540"/>
        <v>0</v>
      </c>
      <c r="AX338" s="13">
        <f t="shared" si="541"/>
        <v>0.12170524809241019</v>
      </c>
      <c r="AY338" s="13">
        <f t="shared" si="542"/>
        <v>0</v>
      </c>
      <c r="AZ338" s="13">
        <f t="shared" si="543"/>
        <v>0</v>
      </c>
      <c r="BA338" s="13">
        <f t="shared" si="544"/>
        <v>0</v>
      </c>
      <c r="BB338" s="13">
        <f t="shared" si="545"/>
        <v>0</v>
      </c>
      <c r="BC338" s="13">
        <f t="shared" si="546"/>
        <v>0</v>
      </c>
      <c r="BD338" s="13">
        <f t="shared" si="547"/>
        <v>0</v>
      </c>
      <c r="BE338" s="13">
        <f t="shared" si="548"/>
        <v>0</v>
      </c>
      <c r="BF338" s="13">
        <f t="shared" si="549"/>
        <v>0</v>
      </c>
      <c r="BG338" s="13">
        <f t="shared" si="550"/>
        <v>0</v>
      </c>
      <c r="BH338" s="13">
        <f t="shared" si="551"/>
        <v>0</v>
      </c>
      <c r="BI338" s="13">
        <f t="shared" si="552"/>
        <v>0</v>
      </c>
      <c r="BJ338" s="14">
        <f t="shared" si="553"/>
        <v>0.83628151399512951</v>
      </c>
      <c r="BK338" s="14">
        <f t="shared" si="554"/>
        <v>1.283732647950254E-2</v>
      </c>
      <c r="BL338" s="14">
        <f t="shared" si="555"/>
        <v>0</v>
      </c>
      <c r="BM338" s="14">
        <f t="shared" si="556"/>
        <v>0.65861105346319482</v>
      </c>
      <c r="BN338" s="14">
        <f t="shared" si="557"/>
        <v>0.19050778701143734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1.4861</v>
      </c>
      <c r="F339" s="10">
        <f>VLOOKUP(B339,home!$B$2:$E$405,3,FALSE)</f>
        <v>1.0934999999999999</v>
      </c>
      <c r="G339" s="10">
        <f>VLOOKUP(C339,away!$B$2:$E$405,4,FALSE)</f>
        <v>0.84109999999999996</v>
      </c>
      <c r="H339" s="10">
        <f>VLOOKUP(A339,away!$A$2:$E$405,3,FALSE)</f>
        <v>1.0625</v>
      </c>
      <c r="I339" s="10">
        <f>VLOOKUP(C339,away!$B$2:$E$405,3,FALSE)</f>
        <v>1.0588</v>
      </c>
      <c r="J339" s="10">
        <f>VLOOKUP(B339,home!$B$2:$E$405,4,FALSE)</f>
        <v>0.94120000000000004</v>
      </c>
      <c r="K339" s="12">
        <f t="shared" si="502"/>
        <v>1.3668298493849997</v>
      </c>
      <c r="L339" s="12">
        <f t="shared" si="503"/>
        <v>1.0588264700000001</v>
      </c>
      <c r="M339" s="13">
        <f t="shared" si="504"/>
        <v>8.8420068189445422E-2</v>
      </c>
      <c r="N339" s="13">
        <f t="shared" si="505"/>
        <v>0.12085518848599108</v>
      </c>
      <c r="O339" s="13">
        <f t="shared" si="506"/>
        <v>9.3621508678189788E-2</v>
      </c>
      <c r="P339" s="13">
        <f t="shared" si="507"/>
        <v>0.1279646726058066</v>
      </c>
      <c r="Q339" s="13">
        <f t="shared" si="508"/>
        <v>8.2594239537851485E-2</v>
      </c>
      <c r="R339" s="13">
        <f t="shared" si="509"/>
        <v>4.9564465774901027E-2</v>
      </c>
      <c r="S339" s="13">
        <f t="shared" si="510"/>
        <v>4.6298758218628944E-2</v>
      </c>
      <c r="T339" s="13">
        <f t="shared" si="511"/>
        <v>8.7452967092197728E-2</v>
      </c>
      <c r="U339" s="13">
        <f t="shared" si="512"/>
        <v>6.7746191289955945E-2</v>
      </c>
      <c r="V339" s="13">
        <f t="shared" si="513"/>
        <v>7.4450235849782467E-3</v>
      </c>
      <c r="W339" s="13">
        <f t="shared" si="514"/>
        <v>3.7630757329196726E-2</v>
      </c>
      <c r="X339" s="13">
        <f t="shared" si="515"/>
        <v>3.9844441946299998E-2</v>
      </c>
      <c r="Y339" s="13">
        <f t="shared" si="516"/>
        <v>2.1094174907560378E-2</v>
      </c>
      <c r="Z339" s="13">
        <f t="shared" si="517"/>
        <v>1.7493389444624766E-2</v>
      </c>
      <c r="AA339" s="13">
        <f t="shared" si="518"/>
        <v>2.3910486859829608E-2</v>
      </c>
      <c r="AB339" s="13">
        <f t="shared" si="519"/>
        <v>1.6340783576671465E-2</v>
      </c>
      <c r="AC339" s="13">
        <f t="shared" si="520"/>
        <v>6.7341895984590779E-4</v>
      </c>
      <c r="AD339" s="13">
        <f t="shared" si="521"/>
        <v>1.2858710593127353E-2</v>
      </c>
      <c r="AE339" s="13">
        <f t="shared" si="522"/>
        <v>1.3615143146072643E-2</v>
      </c>
      <c r="AF339" s="13">
        <f t="shared" si="523"/>
        <v>7.2080369779503953E-3</v>
      </c>
      <c r="AG339" s="13">
        <f t="shared" si="524"/>
        <v>2.544020116330896E-3</v>
      </c>
      <c r="AH339" s="13">
        <f t="shared" si="525"/>
        <v>4.630615948496823E-3</v>
      </c>
      <c r="AI339" s="13">
        <f t="shared" si="526"/>
        <v>6.3292640994436905E-3</v>
      </c>
      <c r="AJ339" s="13">
        <f t="shared" si="527"/>
        <v>4.3255135478802538E-3</v>
      </c>
      <c r="AK339" s="13">
        <f t="shared" si="528"/>
        <v>1.9707470103873148E-3</v>
      </c>
      <c r="AL339" s="13">
        <f t="shared" si="529"/>
        <v>3.8983836356512057E-5</v>
      </c>
      <c r="AM339" s="13">
        <f t="shared" si="530"/>
        <v>3.5151338926579121E-3</v>
      </c>
      <c r="AN339" s="13">
        <f t="shared" si="531"/>
        <v>3.7219168111403363E-3</v>
      </c>
      <c r="AO339" s="13">
        <f t="shared" si="532"/>
        <v>1.9704320193866891E-3</v>
      </c>
      <c r="AP339" s="13">
        <f t="shared" si="533"/>
        <v>6.954485264873936E-4</v>
      </c>
      <c r="AQ339" s="13">
        <f t="shared" si="534"/>
        <v>1.8408982709183704E-4</v>
      </c>
      <c r="AR339" s="13">
        <f t="shared" si="535"/>
        <v>9.8060374773451908E-4</v>
      </c>
      <c r="AS339" s="13">
        <f t="shared" si="536"/>
        <v>1.3403184728223391E-3</v>
      </c>
      <c r="AT339" s="13">
        <f t="shared" si="537"/>
        <v>9.1599364816784539E-4</v>
      </c>
      <c r="AU339" s="13">
        <f t="shared" si="538"/>
        <v>4.1733582005429098E-4</v>
      </c>
      <c r="AV339" s="13">
        <f t="shared" si="539"/>
        <v>1.4260676401694293E-4</v>
      </c>
      <c r="AW339" s="13">
        <f t="shared" si="540"/>
        <v>1.5671887987612628E-6</v>
      </c>
      <c r="AX339" s="13">
        <f t="shared" si="541"/>
        <v>8.0076498817828836E-4</v>
      </c>
      <c r="AY339" s="13">
        <f t="shared" si="542"/>
        <v>8.4787116573240885E-4</v>
      </c>
      <c r="AZ339" s="13">
        <f t="shared" si="543"/>
        <v>4.4887421671361568E-4</v>
      </c>
      <c r="BA339" s="13">
        <f t="shared" si="544"/>
        <v>1.5842663411896429E-4</v>
      </c>
      <c r="BB339" s="13">
        <f t="shared" si="545"/>
        <v>4.1936578439541118E-5</v>
      </c>
      <c r="BC339" s="13">
        <f t="shared" si="546"/>
        <v>8.8807118626034894E-6</v>
      </c>
      <c r="BD339" s="13">
        <f t="shared" si="547"/>
        <v>1.7304820078041852E-4</v>
      </c>
      <c r="BE339" s="13">
        <f t="shared" si="548"/>
        <v>2.3652744620904464E-4</v>
      </c>
      <c r="BF339" s="13">
        <f t="shared" si="549"/>
        <v>1.616463868386636E-4</v>
      </c>
      <c r="BG339" s="13">
        <f t="shared" si="550"/>
        <v>7.3647702192106674E-5</v>
      </c>
      <c r="BH339" s="13">
        <f t="shared" si="551"/>
        <v>2.516596942369711E-5</v>
      </c>
      <c r="BI339" s="13">
        <f t="shared" si="552"/>
        <v>6.8795196394038854E-6</v>
      </c>
      <c r="BJ339" s="14">
        <f t="shared" si="553"/>
        <v>0.43809145550438833</v>
      </c>
      <c r="BK339" s="14">
        <f t="shared" si="554"/>
        <v>0.27168879656079409</v>
      </c>
      <c r="BL339" s="14">
        <f t="shared" si="555"/>
        <v>0.27291335046363513</v>
      </c>
      <c r="BM339" s="14">
        <f t="shared" si="556"/>
        <v>0.43632054472432319</v>
      </c>
      <c r="BN339" s="14">
        <f t="shared" si="557"/>
        <v>0.56302014327218541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1.4861</v>
      </c>
      <c r="F340" s="10">
        <f>VLOOKUP(B340,home!$B$2:$E$405,3,FALSE)</f>
        <v>0.74770000000000003</v>
      </c>
      <c r="G340" s="10">
        <f>VLOOKUP(C340,away!$B$2:$E$405,4,FALSE)</f>
        <v>1.4953000000000001</v>
      </c>
      <c r="H340" s="10">
        <f>VLOOKUP(A340,away!$A$2:$E$405,3,FALSE)</f>
        <v>1.0625</v>
      </c>
      <c r="I340" s="10">
        <f>VLOOKUP(C340,away!$B$2:$E$405,3,FALSE)</f>
        <v>0.94120000000000004</v>
      </c>
      <c r="J340" s="10">
        <f>VLOOKUP(B340,home!$B$2:$E$405,4,FALSE)</f>
        <v>1.1503000000000001</v>
      </c>
      <c r="K340" s="12">
        <f t="shared" si="502"/>
        <v>1.6615130172410002</v>
      </c>
      <c r="L340" s="12">
        <f t="shared" si="503"/>
        <v>1.1503287575000001</v>
      </c>
      <c r="M340" s="13">
        <f t="shared" si="504"/>
        <v>6.0094210407149837E-2</v>
      </c>
      <c r="N340" s="13">
        <f t="shared" si="505"/>
        <v>9.9847312852299031E-2</v>
      </c>
      <c r="O340" s="13">
        <f t="shared" si="506"/>
        <v>6.9128098390600246E-2</v>
      </c>
      <c r="P340" s="13">
        <f t="shared" si="507"/>
        <v>0.11485723533309894</v>
      </c>
      <c r="Q340" s="13">
        <f t="shared" si="508"/>
        <v>8.294880502031475E-2</v>
      </c>
      <c r="R340" s="13">
        <f t="shared" si="509"/>
        <v>3.9760019764998475E-2</v>
      </c>
      <c r="S340" s="13">
        <f t="shared" si="510"/>
        <v>5.488126235032996E-2</v>
      </c>
      <c r="T340" s="13">
        <f t="shared" si="511"/>
        <v>9.541839581512844E-2</v>
      </c>
      <c r="U340" s="13">
        <f t="shared" si="512"/>
        <v>6.606179040530441E-2</v>
      </c>
      <c r="V340" s="13">
        <f t="shared" si="513"/>
        <v>1.1654866625146485E-2</v>
      </c>
      <c r="W340" s="13">
        <f t="shared" si="514"/>
        <v>4.5940173101946202E-2</v>
      </c>
      <c r="X340" s="13">
        <f t="shared" si="515"/>
        <v>5.2846302243696706E-2</v>
      </c>
      <c r="Y340" s="13">
        <f t="shared" si="516"/>
        <v>3.0395310599230552E-2</v>
      </c>
      <c r="Z340" s="13">
        <f t="shared" si="517"/>
        <v>1.5245698044815376E-2</v>
      </c>
      <c r="AA340" s="13">
        <f t="shared" si="518"/>
        <v>2.533092575838641E-2</v>
      </c>
      <c r="AB340" s="13">
        <f t="shared" si="519"/>
        <v>2.1043831443162193E-2</v>
      </c>
      <c r="AC340" s="13">
        <f t="shared" si="520"/>
        <v>1.3922366123861481E-3</v>
      </c>
      <c r="AD340" s="13">
        <f t="shared" si="521"/>
        <v>1.9082548905797123E-2</v>
      </c>
      <c r="AE340" s="13">
        <f t="shared" si="522"/>
        <v>2.1951204772738594E-2</v>
      </c>
      <c r="AF340" s="13">
        <f t="shared" si="523"/>
        <v>1.2625551055926231E-2</v>
      </c>
      <c r="AG340" s="13">
        <f t="shared" si="524"/>
        <v>4.8411781529721434E-3</v>
      </c>
      <c r="AH340" s="13">
        <f t="shared" si="525"/>
        <v>4.3843912222781643E-3</v>
      </c>
      <c r="AI340" s="13">
        <f t="shared" si="526"/>
        <v>7.2847230884923496E-3</v>
      </c>
      <c r="AJ340" s="13">
        <f t="shared" si="527"/>
        <v>6.0518311192630514E-3</v>
      </c>
      <c r="AK340" s="13">
        <f t="shared" si="528"/>
        <v>3.3517320609332446E-3</v>
      </c>
      <c r="AL340" s="13">
        <f t="shared" si="529"/>
        <v>1.0643850523688167E-4</v>
      </c>
      <c r="AM340" s="13">
        <f t="shared" si="530"/>
        <v>6.3411806818239793E-3</v>
      </c>
      <c r="AN340" s="13">
        <f t="shared" si="531"/>
        <v>7.2944424948055819E-3</v>
      </c>
      <c r="AO340" s="13">
        <f t="shared" si="532"/>
        <v>4.1955034858524535E-3</v>
      </c>
      <c r="AP340" s="13">
        <f t="shared" si="533"/>
        <v>1.6087361039891902E-3</v>
      </c>
      <c r="AQ340" s="13">
        <f t="shared" si="534"/>
        <v>4.6264385091181919E-4</v>
      </c>
      <c r="AR340" s="13">
        <f t="shared" si="535"/>
        <v>1.0086982614234297E-3</v>
      </c>
      <c r="AS340" s="13">
        <f t="shared" si="536"/>
        <v>1.6759652918233938E-3</v>
      </c>
      <c r="AT340" s="13">
        <f t="shared" si="537"/>
        <v>1.3923190744043405E-3</v>
      </c>
      <c r="AU340" s="13">
        <f t="shared" si="538"/>
        <v>7.7111875542525089E-4</v>
      </c>
      <c r="AV340" s="13">
        <f t="shared" si="539"/>
        <v>3.203059624944335E-4</v>
      </c>
      <c r="AW340" s="13">
        <f t="shared" si="540"/>
        <v>5.6509568529829542E-6</v>
      </c>
      <c r="AX340" s="13">
        <f t="shared" si="541"/>
        <v>1.7559923745879501E-3</v>
      </c>
      <c r="AY340" s="13">
        <f t="shared" si="542"/>
        <v>2.0199685264392316E-3</v>
      </c>
      <c r="AZ340" s="13">
        <f t="shared" si="543"/>
        <v>1.1618139426039739E-3</v>
      </c>
      <c r="BA340" s="13">
        <f t="shared" si="544"/>
        <v>4.4548932968060175E-4</v>
      </c>
      <c r="BB340" s="13">
        <f t="shared" si="545"/>
        <v>1.2811479677274866E-4</v>
      </c>
      <c r="BC340" s="13">
        <f t="shared" si="546"/>
        <v>2.9474826997792207E-5</v>
      </c>
      <c r="BD340" s="13">
        <f t="shared" si="547"/>
        <v>1.9338910295927048E-4</v>
      </c>
      <c r="BE340" s="13">
        <f t="shared" si="548"/>
        <v>3.2131851195938788E-4</v>
      </c>
      <c r="BF340" s="13">
        <f t="shared" si="549"/>
        <v>2.6693744515051554E-4</v>
      </c>
      <c r="BG340" s="13">
        <f t="shared" si="550"/>
        <v>1.4784001330221241E-4</v>
      </c>
      <c r="BH340" s="13">
        <f t="shared" si="551"/>
        <v>6.1409526642677148E-5</v>
      </c>
      <c r="BI340" s="13">
        <f t="shared" si="552"/>
        <v>2.0406545579883199E-5</v>
      </c>
      <c r="BJ340" s="14">
        <f t="shared" si="553"/>
        <v>0.49134014293451511</v>
      </c>
      <c r="BK340" s="14">
        <f t="shared" si="554"/>
        <v>0.24500621835978753</v>
      </c>
      <c r="BL340" s="14">
        <f t="shared" si="555"/>
        <v>0.24857705174458336</v>
      </c>
      <c r="BM340" s="14">
        <f t="shared" si="556"/>
        <v>0.53151911174565358</v>
      </c>
      <c r="BN340" s="14">
        <f t="shared" si="557"/>
        <v>0.46663568176846132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1.5981000000000001</v>
      </c>
      <c r="F341" s="10">
        <f>VLOOKUP(B341,home!$B$2:$E$405,3,FALSE)</f>
        <v>0.83430000000000004</v>
      </c>
      <c r="G341" s="10">
        <f>VLOOKUP(C341,away!$B$2:$E$405,4,FALSE)</f>
        <v>0.85329999999999995</v>
      </c>
      <c r="H341" s="10">
        <f>VLOOKUP(A341,away!$A$2:$E$405,3,FALSE)</f>
        <v>1.1214999999999999</v>
      </c>
      <c r="I341" s="10">
        <f>VLOOKUP(C341,away!$B$2:$E$405,3,FALSE)</f>
        <v>0.89170000000000005</v>
      </c>
      <c r="J341" s="10">
        <f>VLOOKUP(B341,home!$B$2:$E$405,4,FALSE)</f>
        <v>1.4117999999999999</v>
      </c>
      <c r="K341" s="12">
        <f t="shared" si="502"/>
        <v>1.1377004784389999</v>
      </c>
      <c r="L341" s="12">
        <f t="shared" si="503"/>
        <v>1.4118586602899998</v>
      </c>
      <c r="M341" s="13">
        <f t="shared" si="504"/>
        <v>7.8116096772707422E-2</v>
      </c>
      <c r="N341" s="13">
        <f t="shared" si="505"/>
        <v>8.8872720672096464E-2</v>
      </c>
      <c r="O341" s="13">
        <f t="shared" si="506"/>
        <v>0.11028888773659869</v>
      </c>
      <c r="P341" s="13">
        <f t="shared" si="507"/>
        <v>0.12547572034443349</v>
      </c>
      <c r="Q341" s="13">
        <f t="shared" si="508"/>
        <v>5.0555268414409889E-2</v>
      </c>
      <c r="R341" s="13">
        <f t="shared" si="509"/>
        <v>7.7856160642334221E-2</v>
      </c>
      <c r="S341" s="13">
        <f t="shared" si="510"/>
        <v>5.0387042640407678E-2</v>
      </c>
      <c r="T341" s="13">
        <f t="shared" si="511"/>
        <v>7.137689353417008E-2</v>
      </c>
      <c r="U341" s="13">
        <f t="shared" si="512"/>
        <v>8.8576991212207287E-2</v>
      </c>
      <c r="V341" s="13">
        <f t="shared" si="513"/>
        <v>8.9928121696534018E-3</v>
      </c>
      <c r="W341" s="13">
        <f t="shared" si="514"/>
        <v>1.9172251020895394E-2</v>
      </c>
      <c r="X341" s="13">
        <f t="shared" si="515"/>
        <v>2.7068508641104952E-2</v>
      </c>
      <c r="Y341" s="13">
        <f t="shared" si="516"/>
        <v>1.9108454173039364E-2</v>
      </c>
      <c r="Z341" s="13">
        <f t="shared" si="517"/>
        <v>3.6640631553269659E-2</v>
      </c>
      <c r="AA341" s="13">
        <f t="shared" si="518"/>
        <v>4.1686064048462014E-2</v>
      </c>
      <c r="AB341" s="13">
        <f t="shared" si="519"/>
        <v>2.371312750608702E-2</v>
      </c>
      <c r="AC341" s="13">
        <f t="shared" si="520"/>
        <v>9.028065529444175E-4</v>
      </c>
      <c r="AD341" s="13">
        <f t="shared" si="521"/>
        <v>5.4530697898063233E-3</v>
      </c>
      <c r="AE341" s="13">
        <f t="shared" si="522"/>
        <v>7.6989638079038268E-3</v>
      </c>
      <c r="AF341" s="13">
        <f t="shared" si="523"/>
        <v>5.4349243637241479E-3</v>
      </c>
      <c r="AG341" s="13">
        <f t="shared" si="524"/>
        <v>2.5577816769816845E-3</v>
      </c>
      <c r="AH341" s="13">
        <f t="shared" si="525"/>
        <v>1.2932848244244701E-2</v>
      </c>
      <c r="AI341" s="13">
        <f t="shared" si="526"/>
        <v>1.4713707635056177E-2</v>
      </c>
      <c r="AJ341" s="13">
        <f t="shared" si="527"/>
        <v>8.3698961080074918E-3</v>
      </c>
      <c r="AK341" s="13">
        <f t="shared" si="528"/>
        <v>3.1741449355216149E-3</v>
      </c>
      <c r="AL341" s="13">
        <f t="shared" si="529"/>
        <v>5.8006125365933082E-5</v>
      </c>
      <c r="AM341" s="13">
        <f t="shared" si="530"/>
        <v>1.2407920217647819E-3</v>
      </c>
      <c r="AN341" s="13">
        <f t="shared" si="531"/>
        <v>1.7518229615473455E-3</v>
      </c>
      <c r="AO341" s="13">
        <f t="shared" si="532"/>
        <v>1.2366632097777477E-3</v>
      </c>
      <c r="AP341" s="13">
        <f t="shared" si="533"/>
        <v>5.8199788752891387E-4</v>
      </c>
      <c r="AQ341" s="13">
        <f t="shared" si="534"/>
        <v>2.0542468944454559E-4</v>
      </c>
      <c r="AR341" s="13">
        <f t="shared" si="535"/>
        <v>3.6518707591706402E-3</v>
      </c>
      <c r="AS341" s="13">
        <f t="shared" si="536"/>
        <v>4.1547351099058315E-3</v>
      </c>
      <c r="AT341" s="13">
        <f t="shared" si="537"/>
        <v>2.3634220611635881E-3</v>
      </c>
      <c r="AU341" s="13">
        <f t="shared" si="538"/>
        <v>8.9628880324636707E-4</v>
      </c>
      <c r="AV341" s="13">
        <f t="shared" si="539"/>
        <v>2.5492705006822762E-4</v>
      </c>
      <c r="AW341" s="13">
        <f t="shared" si="540"/>
        <v>2.5881564126909001E-6</v>
      </c>
      <c r="AX341" s="13">
        <f t="shared" si="541"/>
        <v>2.3527494613418106E-4</v>
      </c>
      <c r="AY341" s="13">
        <f t="shared" si="542"/>
        <v>3.3217497024880672E-4</v>
      </c>
      <c r="AZ341" s="13">
        <f t="shared" si="543"/>
        <v>2.3449205423867547E-4</v>
      </c>
      <c r="BA341" s="13">
        <f t="shared" si="544"/>
        <v>1.1035654584868876E-4</v>
      </c>
      <c r="BB341" s="13">
        <f t="shared" si="545"/>
        <v>3.8951961244040413E-5</v>
      </c>
      <c r="BC341" s="13">
        <f t="shared" si="546"/>
        <v>1.0998932763535778E-5</v>
      </c>
      <c r="BD341" s="13">
        <f t="shared" si="547"/>
        <v>8.5932089293248024E-4</v>
      </c>
      <c r="BE341" s="13">
        <f t="shared" si="548"/>
        <v>9.7764979102191152E-4</v>
      </c>
      <c r="BF341" s="13">
        <f t="shared" si="549"/>
        <v>5.5613631749570859E-4</v>
      </c>
      <c r="BG341" s="13">
        <f t="shared" si="550"/>
        <v>2.1090551816405705E-4</v>
      </c>
      <c r="BH341" s="13">
        <f t="shared" si="551"/>
        <v>5.9986827230168227E-5</v>
      </c>
      <c r="BI341" s="13">
        <f t="shared" si="552"/>
        <v>1.3649408407960002E-5</v>
      </c>
      <c r="BJ341" s="14">
        <f t="shared" si="553"/>
        <v>0.30327778627467339</v>
      </c>
      <c r="BK341" s="14">
        <f t="shared" si="554"/>
        <v>0.26426465957576112</v>
      </c>
      <c r="BL341" s="14">
        <f t="shared" si="555"/>
        <v>0.39531072060732614</v>
      </c>
      <c r="BM341" s="14">
        <f t="shared" si="556"/>
        <v>0.46799935661461395</v>
      </c>
      <c r="BN341" s="14">
        <f t="shared" si="557"/>
        <v>0.53116485458258011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1.5981000000000001</v>
      </c>
      <c r="F342" s="10">
        <f>VLOOKUP(B342,home!$B$2:$E$405,3,FALSE)</f>
        <v>1.1946000000000001</v>
      </c>
      <c r="G342" s="10">
        <f>VLOOKUP(C342,away!$B$2:$E$405,4,FALSE)</f>
        <v>0.77010000000000001</v>
      </c>
      <c r="H342" s="10">
        <f>VLOOKUP(A342,away!$A$2:$E$405,3,FALSE)</f>
        <v>1.1214999999999999</v>
      </c>
      <c r="I342" s="10">
        <f>VLOOKUP(C342,away!$B$2:$E$405,3,FALSE)</f>
        <v>0.96030000000000004</v>
      </c>
      <c r="J342" s="10">
        <f>VLOOKUP(B342,home!$B$2:$E$405,4,FALSE)</f>
        <v>0.64849999999999997</v>
      </c>
      <c r="K342" s="12">
        <f t="shared" si="502"/>
        <v>1.4701904092260001</v>
      </c>
      <c r="L342" s="12">
        <f t="shared" si="503"/>
        <v>0.69841922782499999</v>
      </c>
      <c r="M342" s="13">
        <f t="shared" si="504"/>
        <v>0.11433647564905536</v>
      </c>
      <c r="N342" s="13">
        <f t="shared" si="505"/>
        <v>0.16809638992394327</v>
      </c>
      <c r="O342" s="13">
        <f t="shared" si="506"/>
        <v>7.9854793035045168E-2</v>
      </c>
      <c r="P342" s="13">
        <f t="shared" si="507"/>
        <v>0.11740175085085058</v>
      </c>
      <c r="Q342" s="13">
        <f t="shared" si="508"/>
        <v>0.12356685014584774</v>
      </c>
      <c r="R342" s="13">
        <f t="shared" si="509"/>
        <v>2.7886061444830711E-2</v>
      </c>
      <c r="S342" s="13">
        <f t="shared" si="510"/>
        <v>3.0137300945743885E-2</v>
      </c>
      <c r="T342" s="13">
        <f t="shared" si="511"/>
        <v>8.630146406363047E-2</v>
      </c>
      <c r="U342" s="13">
        <f t="shared" si="512"/>
        <v>4.0997820087277044E-2</v>
      </c>
      <c r="V342" s="13">
        <f t="shared" si="513"/>
        <v>3.4383621546882582E-3</v>
      </c>
      <c r="W342" s="13">
        <f t="shared" si="514"/>
        <v>6.0555599327563901E-2</v>
      </c>
      <c r="X342" s="13">
        <f t="shared" si="515"/>
        <v>4.2293194922837271E-2</v>
      </c>
      <c r="Y342" s="13">
        <f t="shared" si="516"/>
        <v>1.4769190270130107E-2</v>
      </c>
      <c r="Z342" s="13">
        <f t="shared" si="517"/>
        <v>6.4920538337930574E-3</v>
      </c>
      <c r="AA342" s="13">
        <f t="shared" si="518"/>
        <v>9.5445552826214381E-3</v>
      </c>
      <c r="AB342" s="13">
        <f t="shared" si="519"/>
        <v>7.0161568184186974E-3</v>
      </c>
      <c r="AC342" s="13">
        <f t="shared" si="520"/>
        <v>2.2065887915918085E-4</v>
      </c>
      <c r="AD342" s="13">
        <f t="shared" si="521"/>
        <v>2.2257065339079212E-2</v>
      </c>
      <c r="AE342" s="13">
        <f t="shared" si="522"/>
        <v>1.5544762387770278E-2</v>
      </c>
      <c r="AF342" s="13">
        <f t="shared" si="523"/>
        <v>5.428380471794809E-3</v>
      </c>
      <c r="AG342" s="13">
        <f t="shared" si="524"/>
        <v>1.2637617658170803E-3</v>
      </c>
      <c r="AH342" s="13">
        <f t="shared" si="525"/>
        <v>1.1335438063990193E-3</v>
      </c>
      <c r="AI342" s="13">
        <f t="shared" si="526"/>
        <v>1.6665252326053719E-3</v>
      </c>
      <c r="AJ342" s="13">
        <f t="shared" si="527"/>
        <v>1.2250547068547734E-3</v>
      </c>
      <c r="AK342" s="13">
        <f t="shared" si="528"/>
        <v>6.0035456026501905E-4</v>
      </c>
      <c r="AL342" s="13">
        <f t="shared" si="529"/>
        <v>9.0629831318534714E-6</v>
      </c>
      <c r="AM342" s="13">
        <f t="shared" si="530"/>
        <v>6.5444247998061363E-3</v>
      </c>
      <c r="AN342" s="13">
        <f t="shared" si="531"/>
        <v>4.5707521152393822E-3</v>
      </c>
      <c r="AO342" s="13">
        <f t="shared" si="532"/>
        <v>1.5961505814524872E-3</v>
      </c>
      <c r="AP342" s="13">
        <f t="shared" si="533"/>
        <v>3.7159408553015706E-4</v>
      </c>
      <c r="AQ342" s="13">
        <f t="shared" si="534"/>
        <v>6.4882113570077313E-5</v>
      </c>
      <c r="AR342" s="13">
        <f t="shared" si="535"/>
        <v>1.583377579942029E-4</v>
      </c>
      <c r="AS342" s="13">
        <f t="shared" si="536"/>
        <v>2.3278665322142453E-4</v>
      </c>
      <c r="AT342" s="13">
        <f t="shared" si="537"/>
        <v>1.7112035248097857E-4</v>
      </c>
      <c r="AU342" s="13">
        <f t="shared" si="538"/>
        <v>8.3859833680302416E-5</v>
      </c>
      <c r="AV342" s="13">
        <f t="shared" si="539"/>
        <v>3.0822480799017025E-5</v>
      </c>
      <c r="AW342" s="13">
        <f t="shared" si="540"/>
        <v>2.5849874765862069E-7</v>
      </c>
      <c r="AX342" s="13">
        <f t="shared" si="541"/>
        <v>1.6035917624292954E-3</v>
      </c>
      <c r="AY342" s="13">
        <f t="shared" si="542"/>
        <v>1.1199793204623994E-3</v>
      </c>
      <c r="AZ342" s="13">
        <f t="shared" si="543"/>
        <v>3.9110754608865853E-4</v>
      </c>
      <c r="BA342" s="13">
        <f t="shared" si="544"/>
        <v>9.1052343445257187E-5</v>
      </c>
      <c r="BB342" s="13">
        <f t="shared" si="545"/>
        <v>1.5898176850173302E-5</v>
      </c>
      <c r="BC342" s="13">
        <f t="shared" si="546"/>
        <v>2.2207184799046663E-6</v>
      </c>
      <c r="BD342" s="13">
        <f t="shared" si="547"/>
        <v>1.8431022445642147E-5</v>
      </c>
      <c r="BE342" s="13">
        <f t="shared" si="548"/>
        <v>2.7097112431812217E-5</v>
      </c>
      <c r="BF342" s="13">
        <f t="shared" si="549"/>
        <v>1.9918957407484474E-5</v>
      </c>
      <c r="BG342" s="13">
        <f t="shared" si="550"/>
        <v>9.7615533807549534E-6</v>
      </c>
      <c r="BH342" s="13">
        <f t="shared" si="551"/>
        <v>3.5878355398833919E-6</v>
      </c>
      <c r="BI342" s="13">
        <f t="shared" si="552"/>
        <v>1.05496028012335E-6</v>
      </c>
      <c r="BJ342" s="14">
        <f t="shared" si="553"/>
        <v>0.55644831218176793</v>
      </c>
      <c r="BK342" s="14">
        <f t="shared" si="554"/>
        <v>0.26666359078309149</v>
      </c>
      <c r="BL342" s="14">
        <f t="shared" si="555"/>
        <v>0.17068164349397894</v>
      </c>
      <c r="BM342" s="14">
        <f t="shared" si="556"/>
        <v>0.36802355842134404</v>
      </c>
      <c r="BN342" s="14">
        <f t="shared" si="557"/>
        <v>0.63114232104957291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1.5981000000000001</v>
      </c>
      <c r="F343" s="10">
        <f>VLOOKUP(B343,home!$B$2:$E$405,3,FALSE)</f>
        <v>1.0107999999999999</v>
      </c>
      <c r="G343" s="10">
        <f>VLOOKUP(C343,away!$B$2:$E$405,4,FALSE)</f>
        <v>1.0808</v>
      </c>
      <c r="H343" s="10">
        <f>VLOOKUP(A343,away!$A$2:$E$405,3,FALSE)</f>
        <v>1.1214999999999999</v>
      </c>
      <c r="I343" s="10">
        <f>VLOOKUP(C343,away!$B$2:$E$405,3,FALSE)</f>
        <v>1.0538000000000001</v>
      </c>
      <c r="J343" s="10">
        <f>VLOOKUP(B343,home!$B$2:$E$405,4,FALSE)</f>
        <v>1.0287999999999999</v>
      </c>
      <c r="K343" s="12">
        <f t="shared" si="502"/>
        <v>1.745880525984</v>
      </c>
      <c r="L343" s="12">
        <f t="shared" si="503"/>
        <v>1.2158735969600001</v>
      </c>
      <c r="M343" s="13">
        <f t="shared" si="504"/>
        <v>5.1728100096624971E-2</v>
      </c>
      <c r="N343" s="13">
        <f t="shared" si="505"/>
        <v>9.0311082604848616E-2</v>
      </c>
      <c r="O343" s="13">
        <f t="shared" si="506"/>
        <v>6.2894831128390324E-2</v>
      </c>
      <c r="P343" s="13">
        <f t="shared" si="507"/>
        <v>0.10980686085210897</v>
      </c>
      <c r="Q343" s="13">
        <f t="shared" si="508"/>
        <v>7.883618020016879E-2</v>
      </c>
      <c r="R343" s="13">
        <f t="shared" si="509"/>
        <v>3.8236082277133869E-2</v>
      </c>
      <c r="S343" s="13">
        <f t="shared" si="510"/>
        <v>5.8273678463309372E-2</v>
      </c>
      <c r="T343" s="13">
        <f t="shared" si="511"/>
        <v>9.5854829990565965E-2</v>
      </c>
      <c r="U343" s="13">
        <f t="shared" si="512"/>
        <v>6.675563143756999E-2</v>
      </c>
      <c r="V343" s="13">
        <f t="shared" si="513"/>
        <v>1.3744624274509917E-2</v>
      </c>
      <c r="W343" s="13">
        <f t="shared" si="514"/>
        <v>4.5879517251480033E-2</v>
      </c>
      <c r="X343" s="13">
        <f t="shared" si="515"/>
        <v>5.578369366734541E-2</v>
      </c>
      <c r="Y343" s="13">
        <f t="shared" si="516"/>
        <v>3.3912960135515029E-2</v>
      </c>
      <c r="Z343" s="13">
        <f t="shared" si="517"/>
        <v>1.5496747630652426E-2</v>
      </c>
      <c r="AA343" s="13">
        <f t="shared" si="518"/>
        <v>2.7055469904444768E-2</v>
      </c>
      <c r="AB343" s="13">
        <f t="shared" si="519"/>
        <v>2.3617809013758158E-2</v>
      </c>
      <c r="AC343" s="13">
        <f t="shared" si="520"/>
        <v>1.8235422845083653E-3</v>
      </c>
      <c r="AD343" s="13">
        <f t="shared" si="521"/>
        <v>2.0025038927726491E-2</v>
      </c>
      <c r="AE343" s="13">
        <f t="shared" si="522"/>
        <v>2.4347916110318831E-2</v>
      </c>
      <c r="AF343" s="13">
        <f t="shared" si="523"/>
        <v>1.4801994169766849E-2</v>
      </c>
      <c r="AG343" s="13">
        <f t="shared" si="524"/>
        <v>5.9991179644584567E-3</v>
      </c>
      <c r="AH343" s="13">
        <f t="shared" si="525"/>
        <v>4.7105215707156827E-3</v>
      </c>
      <c r="AI343" s="13">
        <f t="shared" si="526"/>
        <v>8.2240078775400755E-3</v>
      </c>
      <c r="AJ343" s="13">
        <f t="shared" si="527"/>
        <v>7.1790675994681131E-3</v>
      </c>
      <c r="AK343" s="13">
        <f t="shared" si="528"/>
        <v>4.1779314388780278E-3</v>
      </c>
      <c r="AL343" s="13">
        <f t="shared" si="529"/>
        <v>1.5483843676370528E-4</v>
      </c>
      <c r="AM343" s="13">
        <f t="shared" si="530"/>
        <v>6.992265099197841E-3</v>
      </c>
      <c r="AN343" s="13">
        <f t="shared" si="531"/>
        <v>8.5017105170595506E-3</v>
      </c>
      <c r="AO343" s="13">
        <f t="shared" si="532"/>
        <v>5.1685026733449295E-3</v>
      </c>
      <c r="AP343" s="13">
        <f t="shared" si="533"/>
        <v>2.0947486454457589E-3</v>
      </c>
      <c r="AQ343" s="13">
        <f t="shared" si="534"/>
        <v>6.3673739256630603E-4</v>
      </c>
      <c r="AR343" s="13">
        <f t="shared" si="535"/>
        <v>1.1454797611487497E-3</v>
      </c>
      <c r="AS343" s="13">
        <f t="shared" si="536"/>
        <v>1.9998708078984061E-3</v>
      </c>
      <c r="AT343" s="13">
        <f t="shared" si="537"/>
        <v>1.7457677489968583E-3</v>
      </c>
      <c r="AU343" s="13">
        <f t="shared" si="538"/>
        <v>1.0159673052881797E-3</v>
      </c>
      <c r="AV343" s="13">
        <f t="shared" si="539"/>
        <v>4.434393833347685E-4</v>
      </c>
      <c r="AW343" s="13">
        <f t="shared" si="540"/>
        <v>9.130177606299375E-6</v>
      </c>
      <c r="AX343" s="13">
        <f t="shared" si="541"/>
        <v>2.0346099115345164E-3</v>
      </c>
      <c r="AY343" s="13">
        <f t="shared" si="542"/>
        <v>2.4738284715479404E-3</v>
      </c>
      <c r="AZ343" s="13">
        <f t="shared" si="543"/>
        <v>1.5039313609815268E-3</v>
      </c>
      <c r="BA343" s="13">
        <f t="shared" si="544"/>
        <v>6.0953014448585259E-4</v>
      </c>
      <c r="BB343" s="13">
        <f t="shared" si="545"/>
        <v>1.8527790230789062E-4</v>
      </c>
      <c r="BC343" s="13">
        <f t="shared" si="546"/>
        <v>4.5054901903259703E-5</v>
      </c>
      <c r="BD343" s="13">
        <f t="shared" si="547"/>
        <v>2.3212643290546832E-4</v>
      </c>
      <c r="BE343" s="13">
        <f t="shared" si="548"/>
        <v>4.0526501877578879E-4</v>
      </c>
      <c r="BF343" s="13">
        <f t="shared" si="549"/>
        <v>3.5377215207159487E-4</v>
      </c>
      <c r="BG343" s="13">
        <f t="shared" si="550"/>
        <v>2.0588130364574927E-4</v>
      </c>
      <c r="BH343" s="13">
        <f t="shared" si="551"/>
        <v>8.9861039674828078E-5</v>
      </c>
      <c r="BI343" s="13">
        <f t="shared" si="552"/>
        <v>3.137732784259159E-5</v>
      </c>
      <c r="BJ343" s="14">
        <f t="shared" si="553"/>
        <v>0.49599852804256989</v>
      </c>
      <c r="BK343" s="14">
        <f t="shared" si="554"/>
        <v>0.23800547287937326</v>
      </c>
      <c r="BL343" s="14">
        <f t="shared" si="555"/>
        <v>0.25052016052948201</v>
      </c>
      <c r="BM343" s="14">
        <f t="shared" si="556"/>
        <v>0.56574307362886023</v>
      </c>
      <c r="BN343" s="14">
        <f t="shared" si="557"/>
        <v>0.43181313715927555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1.2726999999999999</v>
      </c>
      <c r="F344" s="10">
        <f>VLOOKUP(B344,home!$B$2:$E$405,3,FALSE)</f>
        <v>1.3096000000000001</v>
      </c>
      <c r="G344" s="10">
        <f>VLOOKUP(C344,away!$B$2:$E$405,4,FALSE)</f>
        <v>1.0476000000000001</v>
      </c>
      <c r="H344" s="10">
        <f>VLOOKUP(A344,away!$A$2:$E$405,3,FALSE)</f>
        <v>0.89510000000000001</v>
      </c>
      <c r="I344" s="10">
        <f>VLOOKUP(C344,away!$B$2:$E$405,3,FALSE)</f>
        <v>1.8620000000000001</v>
      </c>
      <c r="J344" s="10">
        <f>VLOOKUP(B344,home!$B$2:$E$405,4,FALSE)</f>
        <v>1.8620000000000001</v>
      </c>
      <c r="K344" s="12">
        <f t="shared" si="502"/>
        <v>1.7460641689920002</v>
      </c>
      <c r="L344" s="12">
        <f t="shared" si="503"/>
        <v>3.1033510844000003</v>
      </c>
      <c r="M344" s="13">
        <f t="shared" si="504"/>
        <v>7.8329565050777993E-3</v>
      </c>
      <c r="N344" s="13">
        <f t="shared" si="505"/>
        <v>1.3676844690789147E-2</v>
      </c>
      <c r="O344" s="13">
        <f t="shared" si="506"/>
        <v>2.4308414064091222E-2</v>
      </c>
      <c r="P344" s="13">
        <f t="shared" si="507"/>
        <v>4.2444050802330886E-2</v>
      </c>
      <c r="Q344" s="13">
        <f t="shared" si="508"/>
        <v>1.1940324229727704E-2</v>
      </c>
      <c r="R344" s="13">
        <f t="shared" si="509"/>
        <v>3.7718771572920862E-2</v>
      </c>
      <c r="S344" s="13">
        <f t="shared" si="510"/>
        <v>5.7497365373566353E-2</v>
      </c>
      <c r="T344" s="13">
        <f t="shared" si="511"/>
        <v>3.7055018146413071E-2</v>
      </c>
      <c r="U344" s="13">
        <f t="shared" si="512"/>
        <v>6.5859395541871146E-2</v>
      </c>
      <c r="V344" s="13">
        <f t="shared" si="513"/>
        <v>3.4617567387426905E-2</v>
      </c>
      <c r="W344" s="13">
        <f t="shared" si="514"/>
        <v>6.94952410122485E-3</v>
      </c>
      <c r="X344" s="13">
        <f t="shared" si="515"/>
        <v>2.1566813155600075E-2</v>
      </c>
      <c r="Y344" s="13">
        <f t="shared" si="516"/>
        <v>3.3464696496741844E-2</v>
      </c>
      <c r="Z344" s="13">
        <f t="shared" si="517"/>
        <v>3.9018196887686624E-2</v>
      </c>
      <c r="AA344" s="13">
        <f t="shared" si="518"/>
        <v>6.8128275524264786E-2</v>
      </c>
      <c r="AB344" s="13">
        <f t="shared" si="519"/>
        <v>5.9478170394066728E-2</v>
      </c>
      <c r="AC344" s="13">
        <f t="shared" si="520"/>
        <v>1.1723780381428812E-2</v>
      </c>
      <c r="AD344" s="13">
        <f t="shared" si="521"/>
        <v>3.0335787561737615E-3</v>
      </c>
      <c r="AE344" s="13">
        <f t="shared" si="522"/>
        <v>9.414259922584647E-3</v>
      </c>
      <c r="AF344" s="13">
        <f t="shared" si="523"/>
        <v>1.4607876869788265E-2</v>
      </c>
      <c r="AG344" s="13">
        <f t="shared" si="524"/>
        <v>1.5111123508213031E-2</v>
      </c>
      <c r="AH344" s="13">
        <f t="shared" si="525"/>
        <v>3.027179090568375E-2</v>
      </c>
      <c r="AI344" s="13">
        <f t="shared" si="526"/>
        <v>5.2856489431632278E-2</v>
      </c>
      <c r="AJ344" s="13">
        <f t="shared" si="527"/>
        <v>4.6145411147638746E-2</v>
      </c>
      <c r="AK344" s="13">
        <f t="shared" si="528"/>
        <v>2.685761632276534E-2</v>
      </c>
      <c r="AL344" s="13">
        <f t="shared" si="529"/>
        <v>2.5410825645828953E-3</v>
      </c>
      <c r="AM344" s="13">
        <f t="shared" si="530"/>
        <v>1.059364633994064E-3</v>
      </c>
      <c r="AN344" s="13">
        <f t="shared" si="531"/>
        <v>3.2875803856804876E-3</v>
      </c>
      <c r="AO344" s="13">
        <f t="shared" si="532"/>
        <v>5.1012580774768565E-3</v>
      </c>
      <c r="AP344" s="13">
        <f t="shared" si="533"/>
        <v>5.2769982621806884E-3</v>
      </c>
      <c r="AQ344" s="13">
        <f t="shared" si="534"/>
        <v>4.094094569828839E-3</v>
      </c>
      <c r="AR344" s="13">
        <f t="shared" si="535"/>
        <v>1.8788799026776742E-2</v>
      </c>
      <c r="AS344" s="13">
        <f t="shared" si="536"/>
        <v>3.2806448759046626E-2</v>
      </c>
      <c r="AT344" s="13">
        <f t="shared" si="537"/>
        <v>2.8641082345021704E-2</v>
      </c>
      <c r="AU344" s="13">
        <f t="shared" si="538"/>
        <v>1.6669722547930588E-2</v>
      </c>
      <c r="AV344" s="13">
        <f t="shared" si="539"/>
        <v>7.2766013119949079E-3</v>
      </c>
      <c r="AW344" s="13">
        <f t="shared" si="540"/>
        <v>3.8247881596373631E-4</v>
      </c>
      <c r="AX344" s="13">
        <f t="shared" si="541"/>
        <v>3.0828643821905995E-4</v>
      </c>
      <c r="AY344" s="13">
        <f t="shared" si="542"/>
        <v>9.567210523529333E-4</v>
      </c>
      <c r="AZ344" s="13">
        <f t="shared" si="543"/>
        <v>1.4845206576438927E-3</v>
      </c>
      <c r="BA344" s="13">
        <f t="shared" si="544"/>
        <v>1.5356629309044589E-3</v>
      </c>
      <c r="BB344" s="13">
        <f t="shared" si="545"/>
        <v>1.1914253054738087E-3</v>
      </c>
      <c r="BC344" s="13">
        <f t="shared" si="546"/>
        <v>7.3948220274474891E-4</v>
      </c>
      <c r="BD344" s="13">
        <f t="shared" si="547"/>
        <v>9.7180399723868806E-3</v>
      </c>
      <c r="BE344" s="13">
        <f t="shared" si="548"/>
        <v>1.6968321388616737E-2</v>
      </c>
      <c r="BF344" s="13">
        <f t="shared" si="549"/>
        <v>1.4813888992302137E-2</v>
      </c>
      <c r="BG344" s="13">
        <f t="shared" si="550"/>
        <v>8.6220002576279219E-3</v>
      </c>
      <c r="BH344" s="13">
        <f t="shared" si="551"/>
        <v>3.7636414287209779E-3</v>
      </c>
      <c r="BI344" s="13">
        <f t="shared" si="552"/>
        <v>1.3143118887247104E-3</v>
      </c>
      <c r="BJ344" s="14">
        <f t="shared" si="553"/>
        <v>0.19185545439375626</v>
      </c>
      <c r="BK344" s="14">
        <f t="shared" si="554"/>
        <v>0.1576135240667666</v>
      </c>
      <c r="BL344" s="14">
        <f t="shared" si="555"/>
        <v>0.57100719282408485</v>
      </c>
      <c r="BM344" s="14">
        <f t="shared" si="556"/>
        <v>0.82099876407096695</v>
      </c>
      <c r="BN344" s="14">
        <f t="shared" si="557"/>
        <v>0.13792136186493761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1.1616</v>
      </c>
      <c r="F345" s="10">
        <f>VLOOKUP(B345,home!$B$2:$E$405,3,FALSE)</f>
        <v>0.77480000000000004</v>
      </c>
      <c r="G345" s="10">
        <f>VLOOKUP(C345,away!$B$2:$E$405,4,FALSE)</f>
        <v>1.3305</v>
      </c>
      <c r="H345" s="10">
        <f>VLOOKUP(A345,away!$A$2:$E$405,3,FALSE)</f>
        <v>1.0606</v>
      </c>
      <c r="I345" s="10">
        <f>VLOOKUP(C345,away!$B$2:$E$405,3,FALSE)</f>
        <v>1.0286</v>
      </c>
      <c r="J345" s="10">
        <f>VLOOKUP(B345,home!$B$2:$E$405,4,FALSE)</f>
        <v>0.66</v>
      </c>
      <c r="K345" s="12">
        <f t="shared" si="502"/>
        <v>1.19746021824</v>
      </c>
      <c r="L345" s="12">
        <f t="shared" si="503"/>
        <v>0.72001588559999996</v>
      </c>
      <c r="M345" s="13">
        <f t="shared" si="504"/>
        <v>0.14697745021916353</v>
      </c>
      <c r="N345" s="13">
        <f t="shared" si="505"/>
        <v>0.17599964961579828</v>
      </c>
      <c r="O345" s="13">
        <f t="shared" si="506"/>
        <v>0.10582609898278093</v>
      </c>
      <c r="P345" s="13">
        <f t="shared" si="507"/>
        <v>0.1267225435834087</v>
      </c>
      <c r="Q345" s="13">
        <f t="shared" si="508"/>
        <v>0.10537628941954871</v>
      </c>
      <c r="R345" s="13">
        <f t="shared" si="509"/>
        <v>3.8098236189340128E-2</v>
      </c>
      <c r="S345" s="13">
        <f t="shared" si="510"/>
        <v>2.7314739486062899E-2</v>
      </c>
      <c r="T345" s="13">
        <f t="shared" si="511"/>
        <v>7.5872602347658274E-2</v>
      </c>
      <c r="U345" s="13">
        <f t="shared" si="512"/>
        <v>4.5621122221846291E-2</v>
      </c>
      <c r="V345" s="13">
        <f t="shared" si="513"/>
        <v>2.6167228448465696E-3</v>
      </c>
      <c r="W345" s="13">
        <f t="shared" si="514"/>
        <v>4.2061304841884743E-2</v>
      </c>
      <c r="X345" s="13">
        <f t="shared" si="515"/>
        <v>3.0284807655221211E-2</v>
      </c>
      <c r="Y345" s="13">
        <f t="shared" si="516"/>
        <v>1.0902771302049879E-2</v>
      </c>
      <c r="Z345" s="13">
        <f t="shared" si="517"/>
        <v>9.1437784232219019E-3</v>
      </c>
      <c r="AA345" s="13">
        <f t="shared" si="518"/>
        <v>1.0949310906209502E-2</v>
      </c>
      <c r="AB345" s="13">
        <f t="shared" si="519"/>
        <v>6.555682113663623E-3</v>
      </c>
      <c r="AC345" s="13">
        <f t="shared" si="520"/>
        <v>1.4100707891640549E-4</v>
      </c>
      <c r="AD345" s="13">
        <f t="shared" si="521"/>
        <v>1.2591684818855614E-2</v>
      </c>
      <c r="AE345" s="13">
        <f t="shared" si="522"/>
        <v>9.0662130960443999E-3</v>
      </c>
      <c r="AF345" s="13">
        <f t="shared" si="523"/>
        <v>3.2639087256933629E-3</v>
      </c>
      <c r="AG345" s="13">
        <f t="shared" si="524"/>
        <v>7.8335537721589145E-4</v>
      </c>
      <c r="AH345" s="13">
        <f t="shared" si="525"/>
        <v>1.6459164297815717E-3</v>
      </c>
      <c r="AI345" s="13">
        <f t="shared" si="526"/>
        <v>1.9709194472110427E-3</v>
      </c>
      <c r="AJ345" s="13">
        <f t="shared" si="527"/>
        <v>1.1800488156953981E-3</v>
      </c>
      <c r="AK345" s="13">
        <f t="shared" si="528"/>
        <v>4.7102050412548842E-4</v>
      </c>
      <c r="AL345" s="13">
        <f t="shared" si="529"/>
        <v>4.8629978753634804E-6</v>
      </c>
      <c r="AM345" s="13">
        <f t="shared" si="530"/>
        <v>3.0156083302392274E-3</v>
      </c>
      <c r="AN345" s="13">
        <f t="shared" si="531"/>
        <v>2.1712859025199344E-3</v>
      </c>
      <c r="AO345" s="13">
        <f t="shared" si="532"/>
        <v>7.8168017099684275E-4</v>
      </c>
      <c r="AP345" s="13">
        <f t="shared" si="533"/>
        <v>1.8760738019208374E-4</v>
      </c>
      <c r="AQ345" s="13">
        <f t="shared" si="534"/>
        <v>3.3770073498524761E-5</v>
      </c>
      <c r="AR345" s="13">
        <f t="shared" si="535"/>
        <v>2.3701719516255377E-4</v>
      </c>
      <c r="AS345" s="13">
        <f t="shared" si="536"/>
        <v>2.8381866224598431E-4</v>
      </c>
      <c r="AT345" s="13">
        <f t="shared" si="537"/>
        <v>1.6993077861683067E-4</v>
      </c>
      <c r="AU345" s="13">
        <f t="shared" si="538"/>
        <v>6.7828449082734407E-5</v>
      </c>
      <c r="AV345" s="13">
        <f t="shared" si="539"/>
        <v>2.0305467360372963E-5</v>
      </c>
      <c r="AW345" s="13">
        <f t="shared" si="540"/>
        <v>1.1646749954723911E-7</v>
      </c>
      <c r="AX345" s="13">
        <f t="shared" si="541"/>
        <v>6.0184516820910446E-4</v>
      </c>
      <c r="AY345" s="13">
        <f t="shared" si="542"/>
        <v>4.333380817821593E-4</v>
      </c>
      <c r="AZ345" s="13">
        <f t="shared" si="543"/>
        <v>1.5600515135929331E-4</v>
      </c>
      <c r="BA345" s="13">
        <f t="shared" si="544"/>
        <v>3.7442062404707871E-5</v>
      </c>
      <c r="BB345" s="13">
        <f t="shared" si="545"/>
        <v>6.7397199302540499E-6</v>
      </c>
      <c r="BC345" s="13">
        <f t="shared" si="546"/>
        <v>9.7054108285556809E-7</v>
      </c>
      <c r="BD345" s="13">
        <f t="shared" si="547"/>
        <v>2.8442690946232358E-5</v>
      </c>
      <c r="BE345" s="13">
        <f t="shared" si="548"/>
        <v>3.4058990907808272E-5</v>
      </c>
      <c r="BF345" s="13">
        <f t="shared" si="549"/>
        <v>2.0392143342749143E-5</v>
      </c>
      <c r="BG345" s="13">
        <f t="shared" si="550"/>
        <v>8.1395934725299182E-6</v>
      </c>
      <c r="BH345" s="13">
        <f t="shared" si="551"/>
        <v>2.4367098440001381E-6</v>
      </c>
      <c r="BI345" s="13">
        <f t="shared" si="552"/>
        <v>5.8357262031679223E-7</v>
      </c>
      <c r="BJ345" s="14">
        <f t="shared" si="553"/>
        <v>0.47362887978218526</v>
      </c>
      <c r="BK345" s="14">
        <f t="shared" si="554"/>
        <v>0.30421066429205568</v>
      </c>
      <c r="BL345" s="14">
        <f t="shared" si="555"/>
        <v>0.21319130986425605</v>
      </c>
      <c r="BM345" s="14">
        <f t="shared" si="556"/>
        <v>0.30074114273739599</v>
      </c>
      <c r="BN345" s="14">
        <f t="shared" si="557"/>
        <v>0.69900026801004034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1.4554</v>
      </c>
      <c r="F347" s="10">
        <f>VLOOKUP(B347,home!$B$2:$E$405,3,FALSE)</f>
        <v>0.7853</v>
      </c>
      <c r="G347" s="10">
        <f>VLOOKUP(C347,away!$B$2:$E$405,4,FALSE)</f>
        <v>1.3742000000000001</v>
      </c>
      <c r="H347" s="10">
        <f>VLOOKUP(A347,away!$A$2:$E$405,3,FALSE)</f>
        <v>1.2321</v>
      </c>
      <c r="I347" s="10">
        <f>VLOOKUP(C347,away!$B$2:$E$405,3,FALSE)</f>
        <v>0.57969999999999999</v>
      </c>
      <c r="J347" s="10">
        <f>VLOOKUP(B347,home!$B$2:$E$405,4,FALSE)</f>
        <v>0.69569999999999999</v>
      </c>
      <c r="K347" s="12">
        <f t="shared" ref="K347:K352" si="558">E347*F347*G347</f>
        <v>1.570608387004</v>
      </c>
      <c r="L347" s="12">
        <f t="shared" ref="L347:L352" si="559">H347*I347*J347</f>
        <v>0.49690259100899997</v>
      </c>
      <c r="M347" s="13">
        <f t="shared" ref="M347:M352" si="560">_xlfn.POISSON.DIST(0,K347,FALSE) * _xlfn.POISSON.DIST(0,L347,FALSE)</f>
        <v>0.1265002520896488</v>
      </c>
      <c r="N347" s="13">
        <f t="shared" ref="N347:N352" si="561">_xlfn.POISSON.DIST(1,K347,FALSE) * _xlfn.POISSON.DIST(0,L347,FALSE)</f>
        <v>0.19868235689012267</v>
      </c>
      <c r="O347" s="13">
        <f t="shared" ref="O347:O352" si="562">_xlfn.POISSON.DIST(0,K347,FALSE) * _xlfn.POISSON.DIST(1,L347,FALSE)</f>
        <v>6.2858303026638154E-2</v>
      </c>
      <c r="P347" s="13">
        <f t="shared" ref="P347:P352" si="563">_xlfn.POISSON.DIST(1,K347,FALSE) * _xlfn.POISSON.DIST(1,L347,FALSE)</f>
        <v>9.8725777926476799E-2</v>
      </c>
      <c r="Q347" s="13">
        <f t="shared" ref="Q347:Q352" si="564">_xlfn.POISSON.DIST(2,K347,FALSE) * _xlfn.POISSON.DIST(0,L347,FALSE)</f>
        <v>0.15602608804067433</v>
      </c>
      <c r="R347" s="13">
        <f t="shared" ref="R347:R352" si="565">_xlfn.POISSON.DIST(0,K347,FALSE) * _xlfn.POISSON.DIST(2,L347,FALSE)</f>
        <v>1.5617226820182682E-2</v>
      </c>
      <c r="S347" s="13">
        <f t="shared" ref="S347:S352" si="566">_xlfn.POISSON.DIST(2,K347,FALSE) * _xlfn.POISSON.DIST(2,L347,FALSE)</f>
        <v>1.9262371153775684E-2</v>
      </c>
      <c r="T347" s="13">
        <f t="shared" ref="T347:T352" si="567">_xlfn.POISSON.DIST(2,K347,FALSE) * _xlfn.POISSON.DIST(1,L347,FALSE)</f>
        <v>7.7529767412409425E-2</v>
      </c>
      <c r="U347" s="13">
        <f t="shared" ref="U347:U352" si="568">_xlfn.POISSON.DIST(1,K347,FALSE) * _xlfn.POISSON.DIST(2,L347,FALSE)</f>
        <v>2.4528547425522726E-2</v>
      </c>
      <c r="V347" s="13">
        <f t="shared" ref="V347:V352" si="569">_xlfn.POISSON.DIST(3,K347,FALSE) * _xlfn.POISSON.DIST(3,L347,FALSE)</f>
        <v>1.6703458824531131E-3</v>
      </c>
      <c r="W347" s="13">
        <f t="shared" ref="W347:W352" si="570">_xlfn.POISSON.DIST(3,K347,FALSE) * _xlfn.POISSON.DIST(0,L347,FALSE)</f>
        <v>8.168529415603587E-2</v>
      </c>
      <c r="X347" s="13">
        <f t="shared" ref="X347:X352" si="571">_xlfn.POISSON.DIST(3,K347,FALSE) * _xlfn.POISSON.DIST(1,L347,FALSE)</f>
        <v>4.0589634313466544E-2</v>
      </c>
      <c r="Y347" s="13">
        <f t="shared" ref="Y347:Y352" si="572">_xlfn.POISSON.DIST(3,K347,FALSE) * _xlfn.POISSON.DIST(2,L347,FALSE)</f>
        <v>1.0084547229234669E-2</v>
      </c>
      <c r="Z347" s="13">
        <f t="shared" ref="Z347:Z352" si="573">_xlfn.POISSON.DIST(0,K347,FALSE) * _xlfn.POISSON.DIST(3,L347,FALSE)</f>
        <v>2.5867468237746739E-3</v>
      </c>
      <c r="AA347" s="13">
        <f t="shared" ref="AA347:AA352" si="574">_xlfn.POISSON.DIST(1,K347,FALSE) * _xlfn.POISSON.DIST(3,L347,FALSE)</f>
        <v>4.0627662564764605E-3</v>
      </c>
      <c r="AB347" s="13">
        <f t="shared" ref="AB347:AB352" si="575">_xlfn.POISSON.DIST(2,K347,FALSE) * _xlfn.POISSON.DIST(3,L347,FALSE)</f>
        <v>3.1905073784293868E-3</v>
      </c>
      <c r="AC347" s="13">
        <f t="shared" ref="AC347:AC352" si="576">_xlfn.POISSON.DIST(4,K347,FALSE) * _xlfn.POISSON.DIST(4,L347,FALSE)</f>
        <v>8.147523123837555E-5</v>
      </c>
      <c r="AD347" s="13">
        <f t="shared" ref="AD347:AD352" si="577">_xlfn.POISSON.DIST(4,K347,FALSE) * _xlfn.POISSON.DIST(0,L347,FALSE)</f>
        <v>3.2073902024089697E-2</v>
      </c>
      <c r="AE347" s="13">
        <f t="shared" ref="AE347:AE352" si="578">_xlfn.POISSON.DIST(4,K347,FALSE) * _xlfn.POISSON.DIST(1,L347,FALSE)</f>
        <v>1.5937605019538979E-2</v>
      </c>
      <c r="AF347" s="13">
        <f t="shared" ref="AF347:AF352" si="579">_xlfn.POISSON.DIST(4,K347,FALSE) * _xlfn.POISSON.DIST(2,L347,FALSE)</f>
        <v>3.9597186143434816E-3</v>
      </c>
      <c r="AG347" s="13">
        <f t="shared" ref="AG347:AG352" si="580">_xlfn.POISSON.DIST(4,K347,FALSE) * _xlfn.POISSON.DIST(3,L347,FALSE)</f>
        <v>6.5586481304461442E-4</v>
      </c>
      <c r="AH347" s="13">
        <f t="shared" ref="AH347:AH352" si="581">_xlfn.POISSON.DIST(0,K347,FALSE) * _xlfn.POISSON.DIST(4,L347,FALSE)</f>
        <v>3.2134029975448408E-4</v>
      </c>
      <c r="AI347" s="13">
        <f t="shared" ref="AI347:AI352" si="582">_xlfn.POISSON.DIST(1,K347,FALSE) * _xlfn.POISSON.DIST(4,L347,FALSE)</f>
        <v>5.0469976987677198E-4</v>
      </c>
      <c r="AJ347" s="13">
        <f t="shared" ref="AJ347:AJ352" si="583">_xlfn.POISSON.DIST(2,K347,FALSE) * _xlfn.POISSON.DIST(4,L347,FALSE)</f>
        <v>3.9634284574372348E-4</v>
      </c>
      <c r="AK347" s="13">
        <f t="shared" ref="AK347:AK352" si="584">_xlfn.POISSON.DIST(3,K347,FALSE) * _xlfn.POISSON.DIST(4,L347,FALSE)</f>
        <v>2.0749979921804156E-4</v>
      </c>
      <c r="AL347" s="13">
        <f t="shared" ref="AL347:AL352" si="585">_xlfn.POISSON.DIST(5,K347,FALSE) * _xlfn.POISSON.DIST(5,L347,FALSE)</f>
        <v>2.5434591482229661E-6</v>
      </c>
      <c r="AM347" s="13">
        <f t="shared" ref="AM347:AM352" si="586">_xlfn.POISSON.DIST(5,K347,FALSE) * _xlfn.POISSON.DIST(0,L347,FALSE)</f>
        <v>1.0075107904595973E-2</v>
      </c>
      <c r="AN347" s="13">
        <f t="shared" ref="AN347:AN352" si="587">_xlfn.POISSON.DIST(5,K347,FALSE) * _xlfn.POISSON.DIST(1,L347,FALSE)</f>
        <v>5.0063472224889955E-3</v>
      </c>
      <c r="AO347" s="13">
        <f t="shared" ref="AO347:AO352" si="588">_xlfn.POISSON.DIST(5,K347,FALSE) * _xlfn.POISSON.DIST(2,L347,FALSE)</f>
        <v>1.243833453172746E-3</v>
      </c>
      <c r="AP347" s="13">
        <f t="shared" ref="AP347:AP352" si="589">_xlfn.POISSON.DIST(5,K347,FALSE) * _xlfn.POISSON.DIST(3,L347,FALSE)</f>
        <v>2.0602135522173644E-4</v>
      </c>
      <c r="AQ347" s="13">
        <f t="shared" ref="AQ347:AQ352" si="590">_xlfn.POISSON.DIST(5,K347,FALSE) * _xlfn.POISSON.DIST(4,L347,FALSE)</f>
        <v>2.5593136303216595E-5</v>
      </c>
      <c r="AR347" s="13">
        <f t="shared" ref="AR347:AR352" si="591">_xlfn.POISSON.DIST(0,K347,FALSE) * _xlfn.POISSON.DIST(5,L347,FALSE)</f>
        <v>3.1934965508722387E-5</v>
      </c>
      <c r="AS347" s="13">
        <f t="shared" ref="AS347:AS352" si="592">_xlfn.POISSON.DIST(1,K347,FALSE) * _xlfn.POISSON.DIST(5,L347,FALSE)</f>
        <v>5.0157324666682835E-5</v>
      </c>
      <c r="AT347" s="13">
        <f t="shared" ref="AT347:AT352" si="593">_xlfn.POISSON.DIST(2,K347,FALSE) * _xlfn.POISSON.DIST(5,L347,FALSE)</f>
        <v>3.9388757395587338E-5</v>
      </c>
      <c r="AU347" s="13">
        <f t="shared" ref="AU347:AU352" si="594">_xlfn.POISSON.DIST(3,K347,FALSE) * _xlfn.POISSON.DIST(5,L347,FALSE)</f>
        <v>2.0621437573058436E-5</v>
      </c>
      <c r="AV347" s="13">
        <f t="shared" ref="AV347:AV352" si="595">_xlfn.POISSON.DIST(4,K347,FALSE) * _xlfn.POISSON.DIST(5,L347,FALSE)</f>
        <v>8.0970507010812497E-6</v>
      </c>
      <c r="AW347" s="13">
        <f t="shared" ref="AW347:AW352" si="596">_xlfn.POISSON.DIST(6,K347,FALSE) * _xlfn.POISSON.DIST(6,L347,FALSE)</f>
        <v>5.5139324249148487E-8</v>
      </c>
      <c r="AX347" s="13">
        <f t="shared" ref="AX347:AX352" si="597">_xlfn.POISSON.DIST(6,K347,FALSE) * _xlfn.POISSON.DIST(0,L347,FALSE)</f>
        <v>2.637341495821453E-3</v>
      </c>
      <c r="AY347" s="13">
        <f t="shared" ref="AY347:AY352" si="598">_xlfn.POISSON.DIST(6,K347,FALSE) * _xlfn.POISSON.DIST(1,L347,FALSE)</f>
        <v>1.3105018226492317E-3</v>
      </c>
      <c r="AZ347" s="13">
        <f t="shared" ref="AZ347:AZ352" si="599">_xlfn.POISSON.DIST(6,K347,FALSE) * _xlfn.POISSON.DIST(2,L347,FALSE)</f>
        <v>3.2559587559821007E-4</v>
      </c>
      <c r="BA347" s="13">
        <f t="shared" ref="BA347:BA352" si="600">_xlfn.POISSON.DIST(6,K347,FALSE) * _xlfn.POISSON.DIST(3,L347,FALSE)</f>
        <v>5.3929811402198216E-5</v>
      </c>
      <c r="BB347" s="13">
        <f t="shared" ref="BB347:BB352" si="601">_xlfn.POISSON.DIST(6,K347,FALSE) * _xlfn.POISSON.DIST(4,L347,FALSE)</f>
        <v>6.6994657545947493E-6</v>
      </c>
      <c r="BC347" s="13">
        <f t="shared" ref="BC347:BC352" si="602">_xlfn.POISSON.DIST(6,K347,FALSE) * _xlfn.POISSON.DIST(5,L347,FALSE)</f>
        <v>6.6579637836683952E-7</v>
      </c>
      <c r="BD347" s="13">
        <f t="shared" ref="BD347:BD352" si="603">_xlfn.POISSON.DIST(0,K347,FALSE) * _xlfn.POISSON.DIST(6,L347,FALSE)</f>
        <v>2.6447611841778654E-6</v>
      </c>
      <c r="BE347" s="13">
        <f t="shared" ref="BE347:BE352" si="604">_xlfn.POISSON.DIST(1,K347,FALSE) * _xlfn.POISSON.DIST(6,L347,FALSE)</f>
        <v>4.1538840974923857E-6</v>
      </c>
      <c r="BF347" s="13">
        <f t="shared" ref="BF347:BF352" si="605">_xlfn.POISSON.DIST(2,K347,FALSE) * _xlfn.POISSON.DIST(6,L347,FALSE)</f>
        <v>3.2620626010820413E-6</v>
      </c>
      <c r="BG347" s="13">
        <f t="shared" ref="BG347:BG352" si="606">_xlfn.POISSON.DIST(3,K347,FALSE) * _xlfn.POISSON.DIST(6,L347,FALSE)</f>
        <v>1.7078076267305125E-6</v>
      </c>
      <c r="BH347" s="13">
        <f t="shared" ref="BH347:BH352" si="607">_xlfn.POISSON.DIST(4,K347,FALSE) * _xlfn.POISSON.DIST(6,L347,FALSE)</f>
        <v>6.7057424548308507E-7</v>
      </c>
      <c r="BI347" s="13">
        <f t="shared" ref="BI347:BI352" si="608">_xlfn.POISSON.DIST(5,K347,FALSE) * _xlfn.POISSON.DIST(6,L347,FALSE)</f>
        <v>2.1064190681292255E-7</v>
      </c>
      <c r="BJ347" s="14">
        <f t="shared" ref="BJ347:BJ352" si="609">SUM(N347,Q347,T347,W347,X347,Y347,AD347,AE347,AF347,AG347,AM347,AN347,AO347,AP347,AQ347,AX347,AY347,AZ347,BA347,BB347,BC347)</f>
        <v>0.63811641585234691</v>
      </c>
      <c r="BK347" s="14">
        <f t="shared" ref="BK347:BK352" si="610">SUM(M347,P347,S347,V347,AC347,AL347,AY347)</f>
        <v>0.2475532675653902</v>
      </c>
      <c r="BL347" s="14">
        <f t="shared" ref="BL347:BL352" si="611">SUM(O347,R347,U347,AA347,AB347,AH347,AI347,AJ347,AK347,AR347,AS347,AT347,AU347,AV347,BD347,BE347,BF347,BG347,BH347,BI347)</f>
        <v>0.11185008288934935</v>
      </c>
      <c r="BM347" s="14">
        <f t="shared" ref="BM347:BM352" si="612">SUM(S347:BI347)</f>
        <v>0.34038606165379287</v>
      </c>
      <c r="BN347" s="14">
        <f t="shared" ref="BN347:BN352" si="613">SUM(M347:R347)</f>
        <v>0.65841000479374334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1.4554</v>
      </c>
      <c r="F348" s="10">
        <f>VLOOKUP(B348,home!$B$2:$E$405,3,FALSE)</f>
        <v>1.3742000000000001</v>
      </c>
      <c r="G348" s="10">
        <f>VLOOKUP(C348,away!$B$2:$E$405,4,FALSE)</f>
        <v>1.4722999999999999</v>
      </c>
      <c r="H348" s="10">
        <f>VLOOKUP(A348,away!$A$2:$E$405,3,FALSE)</f>
        <v>1.2321</v>
      </c>
      <c r="I348" s="10">
        <f>VLOOKUP(C348,away!$B$2:$E$405,3,FALSE)</f>
        <v>0.92759999999999998</v>
      </c>
      <c r="J348" s="10">
        <f>VLOOKUP(B348,home!$B$2:$E$405,4,FALSE)</f>
        <v>0.46379999999999999</v>
      </c>
      <c r="K348" s="12">
        <f t="shared" si="558"/>
        <v>2.9446157241640005</v>
      </c>
      <c r="L348" s="12">
        <f t="shared" si="559"/>
        <v>0.53007514624800001</v>
      </c>
      <c r="M348" s="13">
        <f t="shared" si="560"/>
        <v>3.0971406521636286E-2</v>
      </c>
      <c r="N348" s="13">
        <f t="shared" si="561"/>
        <v>9.1198890643085673E-2</v>
      </c>
      <c r="O348" s="13">
        <f t="shared" si="562"/>
        <v>1.6417172841462612E-2</v>
      </c>
      <c r="P348" s="13">
        <f t="shared" si="563"/>
        <v>4.834226529528899E-2</v>
      </c>
      <c r="Q348" s="13">
        <f t="shared" si="564"/>
        <v>0.13427284370697165</v>
      </c>
      <c r="R348" s="13">
        <f t="shared" si="565"/>
        <v>4.3511676474584952E-3</v>
      </c>
      <c r="S348" s="13">
        <f t="shared" si="566"/>
        <v>1.8863969030979585E-2</v>
      </c>
      <c r="T348" s="13">
        <f t="shared" si="567"/>
        <v>7.1174697265107834E-2</v>
      </c>
      <c r="U348" s="13">
        <f t="shared" si="568"/>
        <v>1.2812516673179966E-2</v>
      </c>
      <c r="V348" s="13">
        <f t="shared" si="569"/>
        <v>3.2715731409323151E-3</v>
      </c>
      <c r="W348" s="13">
        <f t="shared" si="570"/>
        <v>0.13179397563592132</v>
      </c>
      <c r="X348" s="13">
        <f t="shared" si="571"/>
        <v>6.9860710909816326E-2</v>
      </c>
      <c r="Y348" s="13">
        <f t="shared" si="572"/>
        <v>1.8515713276255074E-2</v>
      </c>
      <c r="Z348" s="13">
        <f t="shared" si="573"/>
        <v>7.6881527569204282E-4</v>
      </c>
      <c r="AA348" s="13">
        <f t="shared" si="574"/>
        <v>2.2638655497802702E-3</v>
      </c>
      <c r="AB348" s="13">
        <f t="shared" si="575"/>
        <v>3.3331070476380828E-3</v>
      </c>
      <c r="AC348" s="13">
        <f t="shared" si="576"/>
        <v>3.1915578446809953E-4</v>
      </c>
      <c r="AD348" s="13">
        <f t="shared" si="577"/>
        <v>9.7020653251905273E-2</v>
      </c>
      <c r="AE348" s="13">
        <f t="shared" si="578"/>
        <v>5.1428236961580179E-2</v>
      </c>
      <c r="AF348" s="13">
        <f t="shared" si="579"/>
        <v>1.363041511434321E-2</v>
      </c>
      <c r="AG348" s="13">
        <f t="shared" si="580"/>
        <v>2.4083814283854762E-3</v>
      </c>
      <c r="AH348" s="13">
        <f t="shared" si="581"/>
        <v>1.0188246742503898E-4</v>
      </c>
      <c r="AI348" s="13">
        <f t="shared" si="582"/>
        <v>3.000047155963963E-4</v>
      </c>
      <c r="AJ348" s="13">
        <f t="shared" si="583"/>
        <v>4.4169930143424897E-4</v>
      </c>
      <c r="AK348" s="13">
        <f t="shared" si="584"/>
        <v>4.3354490278518131E-4</v>
      </c>
      <c r="AL348" s="13">
        <f t="shared" si="585"/>
        <v>1.9926397068863648E-5</v>
      </c>
      <c r="AM348" s="13">
        <f t="shared" si="586"/>
        <v>5.7137708226844684E-2</v>
      </c>
      <c r="AN348" s="13">
        <f t="shared" si="587"/>
        <v>3.0287279044620245E-2</v>
      </c>
      <c r="AO348" s="13">
        <f t="shared" si="588"/>
        <v>8.0272669345155326E-3</v>
      </c>
      <c r="AP348" s="13">
        <f t="shared" si="589"/>
        <v>1.4183515647616855E-3</v>
      </c>
      <c r="AQ348" s="13">
        <f t="shared" si="590"/>
        <v>1.8795822828053248E-4</v>
      </c>
      <c r="AR348" s="13">
        <f t="shared" si="591"/>
        <v>1.080107276408693E-5</v>
      </c>
      <c r="AS348" s="13">
        <f t="shared" si="592"/>
        <v>3.1805008698969894E-5</v>
      </c>
      <c r="AT348" s="13">
        <f t="shared" si="593"/>
        <v>4.6826764361079803E-5</v>
      </c>
      <c r="AU348" s="13">
        <f t="shared" si="594"/>
        <v>4.5962275549785996E-5</v>
      </c>
      <c r="AV348" s="13">
        <f t="shared" si="595"/>
        <v>3.3835309825564608E-5</v>
      </c>
      <c r="AW348" s="13">
        <f t="shared" si="596"/>
        <v>8.639574383708237E-7</v>
      </c>
      <c r="AX348" s="13">
        <f t="shared" si="597"/>
        <v>2.8041432347910258E-2</v>
      </c>
      <c r="AY348" s="13">
        <f t="shared" si="598"/>
        <v>1.4864066352821925E-2</v>
      </c>
      <c r="AZ348" s="13">
        <f t="shared" si="599"/>
        <v>3.9395360729060297E-3</v>
      </c>
      <c r="BA348" s="13">
        <f t="shared" si="600"/>
        <v>6.9608338666497858E-4</v>
      </c>
      <c r="BB348" s="13">
        <f t="shared" si="601"/>
        <v>9.2244125746810391E-5</v>
      </c>
      <c r="BC348" s="13">
        <f t="shared" si="602"/>
        <v>9.7792636891518861E-6</v>
      </c>
      <c r="BD348" s="13">
        <f t="shared" si="603"/>
        <v>9.5423003750977801E-7</v>
      </c>
      <c r="BE348" s="13">
        <f t="shared" si="604"/>
        <v>2.8098407729208962E-6</v>
      </c>
      <c r="BF348" s="13">
        <f t="shared" si="605"/>
        <v>4.1369506611700012E-6</v>
      </c>
      <c r="BG348" s="13">
        <f t="shared" si="606"/>
        <v>4.0605766556572809E-6</v>
      </c>
      <c r="BH348" s="13">
        <f t="shared" si="607"/>
        <v>2.989209467355425E-6</v>
      </c>
      <c r="BI348" s="13">
        <f t="shared" si="608"/>
        <v>1.7604146400789361E-6</v>
      </c>
      <c r="BJ348" s="14">
        <f t="shared" si="609"/>
        <v>0.82600622374213373</v>
      </c>
      <c r="BK348" s="14">
        <f t="shared" si="610"/>
        <v>0.11665236252319608</v>
      </c>
      <c r="BL348" s="14">
        <f t="shared" si="611"/>
        <v>4.0640902800194459E-2</v>
      </c>
      <c r="BM348" s="14">
        <f t="shared" si="612"/>
        <v>0.64365135528992901</v>
      </c>
      <c r="BN348" s="14">
        <f t="shared" si="613"/>
        <v>0.3255537466559037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1.4554</v>
      </c>
      <c r="F349" s="10">
        <f>VLOOKUP(B349,home!$B$2:$E$405,3,FALSE)</f>
        <v>0.88339999999999996</v>
      </c>
      <c r="G349" s="10">
        <f>VLOOKUP(C349,away!$B$2:$E$405,4,FALSE)</f>
        <v>0.68710000000000004</v>
      </c>
      <c r="H349" s="10">
        <f>VLOOKUP(A349,away!$A$2:$E$405,3,FALSE)</f>
        <v>1.2321</v>
      </c>
      <c r="I349" s="10">
        <f>VLOOKUP(C349,away!$B$2:$E$405,3,FALSE)</f>
        <v>0.81159999999999999</v>
      </c>
      <c r="J349" s="10">
        <f>VLOOKUP(B349,home!$B$2:$E$405,4,FALSE)</f>
        <v>0.69569999999999999</v>
      </c>
      <c r="K349" s="12">
        <f t="shared" si="558"/>
        <v>0.88340471735600001</v>
      </c>
      <c r="L349" s="12">
        <f t="shared" si="559"/>
        <v>0.69568077085199997</v>
      </c>
      <c r="M349" s="13">
        <f t="shared" si="560"/>
        <v>0.20616355101907652</v>
      </c>
      <c r="N349" s="13">
        <f t="shared" si="561"/>
        <v>0.18212585351711658</v>
      </c>
      <c r="O349" s="13">
        <f t="shared" si="562"/>
        <v>0.14342401809453678</v>
      </c>
      <c r="P349" s="13">
        <f t="shared" si="563"/>
        <v>0.12670145416686612</v>
      </c>
      <c r="Q349" s="13">
        <f t="shared" si="564"/>
        <v>8.044541907475429E-2</v>
      </c>
      <c r="R349" s="13">
        <f t="shared" si="565"/>
        <v>4.9888665733349262E-2</v>
      </c>
      <c r="S349" s="13">
        <f t="shared" si="566"/>
        <v>1.9466654518519907E-2</v>
      </c>
      <c r="T349" s="13">
        <f t="shared" si="567"/>
        <v>5.5964331153437255E-2</v>
      </c>
      <c r="U349" s="13">
        <f t="shared" si="568"/>
        <v>4.4071882651437369E-2</v>
      </c>
      <c r="V349" s="13">
        <f t="shared" si="569"/>
        <v>1.329286289166844E-3</v>
      </c>
      <c r="W349" s="13">
        <f t="shared" si="570"/>
        <v>2.3688620900106101E-2</v>
      </c>
      <c r="X349" s="13">
        <f t="shared" si="571"/>
        <v>1.6479718048206613E-2</v>
      </c>
      <c r="Y349" s="13">
        <f t="shared" si="572"/>
        <v>5.7323114775999946E-3</v>
      </c>
      <c r="Z349" s="13">
        <f t="shared" si="573"/>
        <v>1.1568861811384725E-2</v>
      </c>
      <c r="AA349" s="13">
        <f t="shared" si="574"/>
        <v>1.0219987098616944E-2</v>
      </c>
      <c r="AB349" s="13">
        <f t="shared" si="575"/>
        <v>4.5141924071178327E-3</v>
      </c>
      <c r="AC349" s="13">
        <f t="shared" si="576"/>
        <v>5.1058523987689513E-5</v>
      </c>
      <c r="AD349" s="13">
        <f t="shared" si="577"/>
        <v>5.2316598627029148E-3</v>
      </c>
      <c r="AE349" s="13">
        <f t="shared" si="578"/>
        <v>3.6395651661206329E-3</v>
      </c>
      <c r="AF349" s="13">
        <f t="shared" si="579"/>
        <v>1.2659877501664443E-3</v>
      </c>
      <c r="AG349" s="13">
        <f t="shared" si="580"/>
        <v>2.9357444464166036E-4</v>
      </c>
      <c r="AH349" s="13">
        <f t="shared" si="581"/>
        <v>2.0120586757060971E-3</v>
      </c>
      <c r="AI349" s="13">
        <f t="shared" si="582"/>
        <v>1.7774621257158325E-3</v>
      </c>
      <c r="AJ349" s="13">
        <f t="shared" si="583"/>
        <v>7.8510921338949475E-4</v>
      </c>
      <c r="AK349" s="13">
        <f t="shared" si="584"/>
        <v>2.3118972758264609E-4</v>
      </c>
      <c r="AL349" s="13">
        <f t="shared" si="585"/>
        <v>1.2551567345200569E-6</v>
      </c>
      <c r="AM349" s="13">
        <f t="shared" si="586"/>
        <v>9.243346004627601E-4</v>
      </c>
      <c r="AN349" s="13">
        <f t="shared" si="587"/>
        <v>6.4304180737510851E-4</v>
      </c>
      <c r="AO349" s="13">
        <f t="shared" si="588"/>
        <v>2.2367591012238932E-4</v>
      </c>
      <c r="AP349" s="13">
        <f t="shared" si="589"/>
        <v>5.1869009858322161E-5</v>
      </c>
      <c r="AQ349" s="13">
        <f t="shared" si="590"/>
        <v>9.0210681903918848E-6</v>
      </c>
      <c r="AR349" s="13">
        <f t="shared" si="591"/>
        <v>2.7995010610293444E-4</v>
      </c>
      <c r="AS349" s="13">
        <f t="shared" si="592"/>
        <v>2.4730924435564501E-4</v>
      </c>
      <c r="AT349" s="13">
        <f t="shared" si="593"/>
        <v>1.0923707655476223E-4</v>
      </c>
      <c r="AU349" s="13">
        <f t="shared" si="594"/>
        <v>3.2166849579551827E-5</v>
      </c>
      <c r="AV349" s="13">
        <f t="shared" si="595"/>
        <v>7.1040866652642358E-6</v>
      </c>
      <c r="AW349" s="13">
        <f t="shared" si="596"/>
        <v>2.1427187660386373E-8</v>
      </c>
      <c r="AX349" s="13">
        <f t="shared" si="597"/>
        <v>1.3609359107736254E-4</v>
      </c>
      <c r="AY349" s="13">
        <f t="shared" si="598"/>
        <v>9.4677694348716451E-5</v>
      </c>
      <c r="AZ349" s="13">
        <f t="shared" si="599"/>
        <v>3.2932725693502546E-5</v>
      </c>
      <c r="BA349" s="13">
        <f t="shared" si="600"/>
        <v>7.6368879989044393E-6</v>
      </c>
      <c r="BB349" s="13">
        <f t="shared" si="601"/>
        <v>1.3282090324970567E-6</v>
      </c>
      <c r="BC349" s="13">
        <f t="shared" si="602"/>
        <v>1.8480189671602835E-7</v>
      </c>
      <c r="BD349" s="13">
        <f t="shared" si="603"/>
        <v>3.2459317602298094E-5</v>
      </c>
      <c r="BE349" s="13">
        <f t="shared" si="604"/>
        <v>2.8674714292026782E-5</v>
      </c>
      <c r="BF349" s="13">
        <f t="shared" si="605"/>
        <v>1.2665688937205983E-5</v>
      </c>
      <c r="BG349" s="13">
        <f t="shared" si="606"/>
        <v>3.7296431185638234E-6</v>
      </c>
      <c r="BH349" s="13">
        <f t="shared" si="607"/>
        <v>8.2369608124840599E-7</v>
      </c>
      <c r="BI349" s="13">
        <f t="shared" si="608"/>
        <v>1.4553140076849865E-7</v>
      </c>
      <c r="BJ349" s="14">
        <f t="shared" si="609"/>
        <v>0.37699183770090922</v>
      </c>
      <c r="BK349" s="14">
        <f t="shared" si="610"/>
        <v>0.35380793736870036</v>
      </c>
      <c r="BL349" s="14">
        <f t="shared" si="611"/>
        <v>0.25767883168214245</v>
      </c>
      <c r="BM349" s="14">
        <f t="shared" si="612"/>
        <v>0.21120385069027614</v>
      </c>
      <c r="BN349" s="14">
        <f t="shared" si="613"/>
        <v>0.78874896160569952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1.4554</v>
      </c>
      <c r="F350" s="10">
        <f>VLOOKUP(B350,home!$B$2:$E$405,3,FALSE)</f>
        <v>2.0613000000000001</v>
      </c>
      <c r="G350" s="10">
        <f>VLOOKUP(C350,away!$B$2:$E$405,4,FALSE)</f>
        <v>1.5705</v>
      </c>
      <c r="H350" s="10">
        <f>VLOOKUP(A350,away!$A$2:$E$405,3,FALSE)</f>
        <v>1.2321</v>
      </c>
      <c r="I350" s="10">
        <f>VLOOKUP(C350,away!$B$2:$E$405,3,FALSE)</f>
        <v>0.2319</v>
      </c>
      <c r="J350" s="10">
        <f>VLOOKUP(B350,home!$B$2:$E$405,4,FALSE)</f>
        <v>0.69569999999999999</v>
      </c>
      <c r="K350" s="12">
        <f t="shared" si="558"/>
        <v>4.7115251594100007</v>
      </c>
      <c r="L350" s="12">
        <f t="shared" si="559"/>
        <v>0.19877817984299997</v>
      </c>
      <c r="M350" s="13">
        <f t="shared" si="560"/>
        <v>7.3702523054191855E-3</v>
      </c>
      <c r="N350" s="13">
        <f t="shared" si="561"/>
        <v>3.4725129168182052E-2</v>
      </c>
      <c r="O350" s="13">
        <f t="shared" si="562"/>
        <v>1.4650453382548999E-3</v>
      </c>
      <c r="P350" s="13">
        <f t="shared" si="563"/>
        <v>6.902597970864296E-3</v>
      </c>
      <c r="Q350" s="13">
        <f t="shared" si="564"/>
        <v>8.1804159869825921E-2</v>
      </c>
      <c r="R350" s="13">
        <f t="shared" si="565"/>
        <v>1.4560952286289059E-4</v>
      </c>
      <c r="S350" s="13">
        <f t="shared" si="566"/>
        <v>1.6161542635503448E-3</v>
      </c>
      <c r="T350" s="13">
        <f t="shared" si="567"/>
        <v>1.6260882002509778E-2</v>
      </c>
      <c r="U350" s="13">
        <f t="shared" si="568"/>
        <v>6.8604293041819473E-4</v>
      </c>
      <c r="V350" s="13">
        <f t="shared" si="569"/>
        <v>1.6817852026259337E-4</v>
      </c>
      <c r="W350" s="13">
        <f t="shared" si="570"/>
        <v>0.12847411912369427</v>
      </c>
      <c r="X350" s="13">
        <f t="shared" si="571"/>
        <v>2.55378515563407E-2</v>
      </c>
      <c r="Y350" s="13">
        <f t="shared" si="572"/>
        <v>2.5381838247350635E-3</v>
      </c>
      <c r="Z350" s="13">
        <f t="shared" si="573"/>
        <v>9.647998640831029E-6</v>
      </c>
      <c r="AA350" s="13">
        <f t="shared" si="574"/>
        <v>4.5456788334228883E-5</v>
      </c>
      <c r="AB350" s="13">
        <f t="shared" si="575"/>
        <v>1.0708540095134722E-4</v>
      </c>
      <c r="AC350" s="13">
        <f t="shared" si="576"/>
        <v>9.8442077065493978E-6</v>
      </c>
      <c r="AD350" s="13">
        <f t="shared" si="577"/>
        <v>0.15132726114608075</v>
      </c>
      <c r="AE350" s="13">
        <f t="shared" si="578"/>
        <v>3.0080557531244258E-2</v>
      </c>
      <c r="AF350" s="13">
        <f t="shared" si="579"/>
        <v>2.9896792373616888E-3</v>
      </c>
      <c r="AG350" s="13">
        <f t="shared" si="580"/>
        <v>1.980943323723883E-4</v>
      </c>
      <c r="AH350" s="13">
        <f t="shared" si="581"/>
        <v>4.794529022380321E-7</v>
      </c>
      <c r="AI350" s="13">
        <f t="shared" si="582"/>
        <v>2.2589544116466319E-6</v>
      </c>
      <c r="AJ350" s="13">
        <f t="shared" si="583"/>
        <v>5.3215602722166616E-6</v>
      </c>
      <c r="AK350" s="13">
        <f t="shared" si="584"/>
        <v>8.3575550366218452E-6</v>
      </c>
      <c r="AL350" s="13">
        <f t="shared" si="585"/>
        <v>3.6878307729048581E-7</v>
      </c>
      <c r="AM350" s="13">
        <f t="shared" si="586"/>
        <v>0.14259643963887336</v>
      </c>
      <c r="AN350" s="13">
        <f t="shared" si="587"/>
        <v>2.8345060723507457E-2</v>
      </c>
      <c r="AO350" s="13">
        <f t="shared" si="588"/>
        <v>2.8171897890790598E-3</v>
      </c>
      <c r="AP350" s="13">
        <f t="shared" si="589"/>
        <v>1.8666528618180685E-4</v>
      </c>
      <c r="AQ350" s="13">
        <f t="shared" si="590"/>
        <v>9.2762464567730609E-6</v>
      </c>
      <c r="AR350" s="13">
        <f t="shared" si="591"/>
        <v>1.906095504546399E-8</v>
      </c>
      <c r="AS350" s="13">
        <f t="shared" si="592"/>
        <v>8.9806169259086581E-8</v>
      </c>
      <c r="AT350" s="13">
        <f t="shared" si="593"/>
        <v>2.1156201296720976E-7</v>
      </c>
      <c r="AU350" s="13">
        <f t="shared" si="594"/>
        <v>3.3225991562347787E-7</v>
      </c>
      <c r="AV350" s="13">
        <f t="shared" si="595"/>
        <v>3.9136273798086495E-7</v>
      </c>
      <c r="AW350" s="13">
        <f t="shared" si="596"/>
        <v>9.5939777587121707E-9</v>
      </c>
      <c r="AX350" s="13">
        <f t="shared" si="597"/>
        <v>0.11197445216680688</v>
      </c>
      <c r="AY350" s="13">
        <f t="shared" si="598"/>
        <v>2.225807779063493E-2</v>
      </c>
      <c r="AZ350" s="13">
        <f t="shared" si="599"/>
        <v>2.2122100950131567E-3</v>
      </c>
      <c r="BA350" s="13">
        <f t="shared" si="600"/>
        <v>1.4657969870567511E-4</v>
      </c>
      <c r="BB350" s="13">
        <f t="shared" si="601"/>
        <v>7.2842114276623566E-6</v>
      </c>
      <c r="BC350" s="13">
        <f t="shared" si="602"/>
        <v>2.8958845783646103E-7</v>
      </c>
      <c r="BD350" s="13">
        <f t="shared" si="603"/>
        <v>6.3148365833442928E-10</v>
      </c>
      <c r="BE350" s="13">
        <f t="shared" si="604"/>
        <v>2.9752511439989324E-9</v>
      </c>
      <c r="BF350" s="13">
        <f t="shared" si="605"/>
        <v>7.0089853102571798E-9</v>
      </c>
      <c r="BG350" s="13">
        <f t="shared" si="606"/>
        <v>1.1007670210403938E-8</v>
      </c>
      <c r="BH350" s="13">
        <f t="shared" si="607"/>
        <v>1.2965728785701531E-8</v>
      </c>
      <c r="BI350" s="13">
        <f t="shared" si="608"/>
        <v>1.2217671476783848E-8</v>
      </c>
      <c r="BJ350" s="14">
        <f t="shared" si="609"/>
        <v>0.78448944302749168</v>
      </c>
      <c r="BK350" s="14">
        <f t="shared" si="610"/>
        <v>3.832547384151519E-2</v>
      </c>
      <c r="BL350" s="14">
        <f t="shared" si="611"/>
        <v>2.4667483620257461E-3</v>
      </c>
      <c r="BM350" s="14">
        <f t="shared" si="612"/>
        <v>0.67062045085760702</v>
      </c>
      <c r="BN350" s="14">
        <f t="shared" si="613"/>
        <v>0.13241279417540924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1.2796000000000001</v>
      </c>
      <c r="F351" s="10">
        <f>VLOOKUP(B351,home!$B$2:$E$405,3,FALSE)</f>
        <v>1.8234999999999999</v>
      </c>
      <c r="G351" s="10">
        <f>VLOOKUP(C351,away!$B$2:$E$405,4,FALSE)</f>
        <v>0.61399999999999999</v>
      </c>
      <c r="H351" s="10">
        <f>VLOOKUP(A351,away!$A$2:$E$405,3,FALSE)</f>
        <v>1.129</v>
      </c>
      <c r="I351" s="10">
        <f>VLOOKUP(C351,away!$B$2:$E$405,3,FALSE)</f>
        <v>1.0123</v>
      </c>
      <c r="J351" s="10">
        <f>VLOOKUP(B351,home!$B$2:$E$405,4,FALSE)</f>
        <v>0.53139999999999998</v>
      </c>
      <c r="K351" s="12">
        <f t="shared" si="558"/>
        <v>1.4326772684</v>
      </c>
      <c r="L351" s="12">
        <f t="shared" si="559"/>
        <v>0.60732999237999996</v>
      </c>
      <c r="M351" s="13">
        <f t="shared" si="560"/>
        <v>0.13002776677199002</v>
      </c>
      <c r="N351" s="13">
        <f t="shared" si="561"/>
        <v>0.18628782571504696</v>
      </c>
      <c r="O351" s="13">
        <f t="shared" si="562"/>
        <v>7.8969762602821111E-2</v>
      </c>
      <c r="P351" s="13">
        <f t="shared" si="563"/>
        <v>0.11313818377200623</v>
      </c>
      <c r="Q351" s="13">
        <f t="shared" si="564"/>
        <v>0.13344516664080439</v>
      </c>
      <c r="R351" s="13">
        <f t="shared" si="565"/>
        <v>2.3980352659910876E-2</v>
      </c>
      <c r="S351" s="13">
        <f t="shared" si="566"/>
        <v>2.4610606151673181E-2</v>
      </c>
      <c r="T351" s="13">
        <f t="shared" si="567"/>
        <v>8.1045252039107549E-2</v>
      </c>
      <c r="U351" s="13">
        <f t="shared" si="568"/>
        <v>3.4356106144069788E-2</v>
      </c>
      <c r="V351" s="13">
        <f t="shared" si="569"/>
        <v>2.3793202454220129E-3</v>
      </c>
      <c r="W351" s="13">
        <f t="shared" si="570"/>
        <v>6.3727952274710148E-2</v>
      </c>
      <c r="X351" s="13">
        <f t="shared" si="571"/>
        <v>3.8703896769392718E-2</v>
      </c>
      <c r="Y351" s="13">
        <f t="shared" si="572"/>
        <v>1.1753018665015793E-2</v>
      </c>
      <c r="Z351" s="13">
        <f t="shared" si="573"/>
        <v>4.8546624660711279E-3</v>
      </c>
      <c r="AA351" s="13">
        <f t="shared" si="574"/>
        <v>6.9551645608947913E-3</v>
      </c>
      <c r="AB351" s="13">
        <f t="shared" si="575"/>
        <v>4.9822530821876177E-3</v>
      </c>
      <c r="AC351" s="13">
        <f t="shared" si="576"/>
        <v>1.2939158009374053E-4</v>
      </c>
      <c r="AD351" s="13">
        <f t="shared" si="577"/>
        <v>2.2825397146414326E-2</v>
      </c>
      <c r="AE351" s="13">
        <f t="shared" si="578"/>
        <v>1.3862548275002285E-2</v>
      </c>
      <c r="AF351" s="13">
        <f t="shared" si="579"/>
        <v>4.2095706691122597E-3</v>
      </c>
      <c r="AG351" s="13">
        <f t="shared" si="580"/>
        <v>8.5219950746500664E-4</v>
      </c>
      <c r="AH351" s="13">
        <f t="shared" si="581"/>
        <v>7.3709552963161244E-4</v>
      </c>
      <c r="AI351" s="13">
        <f t="shared" si="582"/>
        <v>1.0560200099424698E-3</v>
      </c>
      <c r="AJ351" s="13">
        <f t="shared" si="583"/>
        <v>7.564679316100592E-4</v>
      </c>
      <c r="AK351" s="13">
        <f t="shared" si="584"/>
        <v>3.6125813663043265E-4</v>
      </c>
      <c r="AL351" s="13">
        <f t="shared" si="585"/>
        <v>4.5033853093443662E-6</v>
      </c>
      <c r="AM351" s="13">
        <f t="shared" si="586"/>
        <v>6.5402855267740053E-3</v>
      </c>
      <c r="AN351" s="13">
        <f t="shared" si="587"/>
        <v>3.9721115591386811E-3</v>
      </c>
      <c r="AO351" s="13">
        <f t="shared" si="588"/>
        <v>1.2061912414721024E-3</v>
      </c>
      <c r="AP351" s="13">
        <f t="shared" si="589"/>
        <v>2.4418537249735822E-4</v>
      </c>
      <c r="AQ351" s="13">
        <f t="shared" si="590"/>
        <v>3.7075275104531996E-5</v>
      </c>
      <c r="AR351" s="13">
        <f t="shared" si="591"/>
        <v>8.9532044478899889E-5</v>
      </c>
      <c r="AS351" s="13">
        <f t="shared" si="592"/>
        <v>1.2827052491829759E-4</v>
      </c>
      <c r="AT351" s="13">
        <f t="shared" si="593"/>
        <v>9.188513262809036E-5</v>
      </c>
      <c r="AU351" s="13">
        <f t="shared" si="594"/>
        <v>4.3880580273394751E-5</v>
      </c>
      <c r="AV351" s="13">
        <f t="shared" si="595"/>
        <v>1.5716677470473526E-5</v>
      </c>
      <c r="AW351" s="13">
        <f t="shared" si="596"/>
        <v>1.0884530609916166E-7</v>
      </c>
      <c r="AX351" s="13">
        <f t="shared" si="597"/>
        <v>1.5616864005091058E-3</v>
      </c>
      <c r="AY351" s="13">
        <f t="shared" si="598"/>
        <v>9.4845898972114489E-4</v>
      </c>
      <c r="AZ351" s="13">
        <f t="shared" si="599"/>
        <v>2.8801379550004268E-4</v>
      </c>
      <c r="BA351" s="13">
        <f t="shared" si="600"/>
        <v>5.8306472075458592E-5</v>
      </c>
      <c r="BB351" s="13">
        <f t="shared" si="601"/>
        <v>8.8528173103232367E-6</v>
      </c>
      <c r="BC351" s="13">
        <f t="shared" si="602"/>
        <v>1.0753162939240291E-6</v>
      </c>
      <c r="BD351" s="13">
        <f t="shared" si="603"/>
        <v>9.0625826485226744E-6</v>
      </c>
      <c r="BE351" s="13">
        <f t="shared" si="604"/>
        <v>1.2983756153534704E-5</v>
      </c>
      <c r="BF351" s="13">
        <f t="shared" si="605"/>
        <v>9.3007661498088943E-6</v>
      </c>
      <c r="BG351" s="13">
        <f t="shared" si="606"/>
        <v>4.4416654138451322E-6</v>
      </c>
      <c r="BH351" s="13">
        <f t="shared" si="607"/>
        <v>1.5908682680635996E-6</v>
      </c>
      <c r="BI351" s="13">
        <f t="shared" si="608"/>
        <v>4.5584016093471932E-7</v>
      </c>
      <c r="BJ351" s="14">
        <f t="shared" si="609"/>
        <v>0.57157907046846812</v>
      </c>
      <c r="BK351" s="14">
        <f t="shared" si="610"/>
        <v>0.27123823089621568</v>
      </c>
      <c r="BL351" s="14">
        <f t="shared" si="611"/>
        <v>0.15256160109626254</v>
      </c>
      <c r="BM351" s="14">
        <f t="shared" si="612"/>
        <v>0.33343615662002302</v>
      </c>
      <c r="BN351" s="14">
        <f t="shared" si="613"/>
        <v>0.66584905816257955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1.2726999999999999</v>
      </c>
      <c r="F353" s="10">
        <f>VLOOKUP(B353,home!$B$2:$E$405,3,FALSE)</f>
        <v>0.78569999999999995</v>
      </c>
      <c r="G353" s="10">
        <f>VLOOKUP(C353,away!$B$2:$E$405,4,FALSE)</f>
        <v>1.5714999999999999</v>
      </c>
      <c r="H353" s="10">
        <f>VLOOKUP(A353,away!$A$2:$E$405,3,FALSE)</f>
        <v>0.89510000000000001</v>
      </c>
      <c r="I353" s="10">
        <f>VLOOKUP(C353,away!$B$2:$E$405,3,FALSE)</f>
        <v>0.44690000000000002</v>
      </c>
      <c r="J353" s="10">
        <f>VLOOKUP(B353,home!$B$2:$E$405,4,FALSE)</f>
        <v>1.3406</v>
      </c>
      <c r="K353" s="12">
        <f t="shared" ref="K353:K416" si="614">E353*F353*G353</f>
        <v>1.5714377528849999</v>
      </c>
      <c r="L353" s="12">
        <f t="shared" ref="L353:L416" si="615">H353*I353*J353</f>
        <v>0.53626706671400004</v>
      </c>
      <c r="M353" s="13">
        <f t="shared" ref="M353:M416" si="616">_xlfn.POISSON.DIST(0,K353,FALSE) * _xlfn.POISSON.DIST(0,L353,FALSE)</f>
        <v>0.12151654901414206</v>
      </c>
      <c r="N353" s="13">
        <f t="shared" ref="N353:N416" si="617">_xlfn.POISSON.DIST(1,K353,FALSE) * _xlfn.POISSON.DIST(0,L353,FALSE)</f>
        <v>0.19095569272112334</v>
      </c>
      <c r="O353" s="13">
        <f t="shared" ref="O353:O416" si="618">_xlfn.POISSON.DIST(0,K353,FALSE) * _xlfn.POISSON.DIST(1,L353,FALSE)</f>
        <v>6.5165323297021974E-2</v>
      </c>
      <c r="P353" s="13">
        <f t="shared" ref="P353:P416" si="619">_xlfn.POISSON.DIST(1,K353,FALSE) * _xlfn.POISSON.DIST(1,L353,FALSE)</f>
        <v>0.10240324920789674</v>
      </c>
      <c r="Q353" s="13">
        <f t="shared" ref="Q353:Q416" si="620">_xlfn.POISSON.DIST(2,K353,FALSE) * _xlfn.POISSON.DIST(0,L353,FALSE)</f>
        <v>0.15003749233514033</v>
      </c>
      <c r="R353" s="13">
        <f t="shared" ref="R353:R416" si="621">_xlfn.POISSON.DIST(0,K353,FALSE) * _xlfn.POISSON.DIST(2,L353,FALSE)</f>
        <v>1.7473008387981728E-2</v>
      </c>
      <c r="S353" s="13">
        <f t="shared" ref="S353:S416" si="622">_xlfn.POISSON.DIST(2,K353,FALSE) * _xlfn.POISSON.DIST(2,L353,FALSE)</f>
        <v>2.1574068580391872E-2</v>
      </c>
      <c r="T353" s="13">
        <f t="shared" ref="T353:T416" si="623">_xlfn.POISSON.DIST(2,K353,FALSE) * _xlfn.POISSON.DIST(1,L353,FALSE)</f>
        <v>8.0460165911689974E-2</v>
      </c>
      <c r="U353" s="13">
        <f t="shared" ref="U353:U416" si="624">_xlfn.POISSON.DIST(1,K353,FALSE) * _xlfn.POISSON.DIST(2,L353,FALSE)</f>
        <v>2.745774503735076E-2</v>
      </c>
      <c r="V353" s="13">
        <f t="shared" ref="V353:V416" si="625">_xlfn.POISSON.DIST(3,K353,FALSE) * _xlfn.POISSON.DIST(3,L353,FALSE)</f>
        <v>2.0200766792577286E-3</v>
      </c>
      <c r="W353" s="13">
        <f t="shared" ref="W353:W416" si="626">_xlfn.POISSON.DIST(3,K353,FALSE) * _xlfn.POISSON.DIST(0,L353,FALSE)</f>
        <v>7.8591526601211104E-2</v>
      </c>
      <c r="X353" s="13">
        <f t="shared" ref="X353:X416" si="627">_xlfn.POISSON.DIST(3,K353,FALSE) * _xlfn.POISSON.DIST(1,L353,FALSE)</f>
        <v>4.2146047439006781E-2</v>
      </c>
      <c r="Y353" s="13">
        <f t="shared" ref="Y353:Y416" si="628">_xlfn.POISSON.DIST(3,K353,FALSE) * _xlfn.POISSON.DIST(2,L353,FALSE)</f>
        <v>1.1300768616852627E-2</v>
      </c>
      <c r="Z353" s="13">
        <f t="shared" ref="Z353:Z416" si="629">_xlfn.POISSON.DIST(0,K353,FALSE) * _xlfn.POISSON.DIST(3,L353,FALSE)</f>
        <v>3.1233996516306932E-3</v>
      </c>
      <c r="AA353" s="13">
        <f t="shared" ref="AA353:AA416" si="630">_xlfn.POISSON.DIST(1,K353,FALSE) * _xlfn.POISSON.DIST(3,L353,FALSE)</f>
        <v>4.9082281299203277E-3</v>
      </c>
      <c r="AB353" s="13">
        <f t="shared" ref="AB353:AB416" si="631">_xlfn.POISSON.DIST(2,K353,FALSE) * _xlfn.POISSON.DIST(3,L353,FALSE)</f>
        <v>3.8564874915644736E-3</v>
      </c>
      <c r="AC353" s="13">
        <f t="shared" ref="AC353:AC416" si="632">_xlfn.POISSON.DIST(4,K353,FALSE) * _xlfn.POISSON.DIST(4,L353,FALSE)</f>
        <v>1.0639621582582501E-4</v>
      </c>
      <c r="AD353" s="13">
        <f t="shared" ref="AD353:AD416" si="633">_xlfn.POISSON.DIST(4,K353,FALSE) * _xlfn.POISSON.DIST(0,L353,FALSE)</f>
        <v>3.0875422989502212E-2</v>
      </c>
      <c r="AE353" s="13">
        <f t="shared" ref="AE353:AE416" si="634">_xlfn.POISSON.DIST(4,K353,FALSE) * _xlfn.POISSON.DIST(1,L353,FALSE)</f>
        <v>1.6557472520134352E-2</v>
      </c>
      <c r="AF353" s="13">
        <f t="shared" ref="AF353:AF416" si="635">_xlfn.POISSON.DIST(4,K353,FALSE) * _xlfn.POISSON.DIST(2,L353,FALSE)</f>
        <v>4.4396136102850545E-3</v>
      </c>
      <c r="AG353" s="13">
        <f t="shared" ref="AG353:AG416" si="636">_xlfn.POISSON.DIST(4,K353,FALSE) * _xlfn.POISSON.DIST(3,L353,FALSE)</f>
        <v>7.9360618937703931E-4</v>
      </c>
      <c r="AH353" s="13">
        <f t="shared" ref="AH353:AH416" si="637">_xlfn.POISSON.DIST(0,K353,FALSE) * _xlfn.POISSON.DIST(4,L353,FALSE)</f>
        <v>4.1874409233888039E-4</v>
      </c>
      <c r="AI353" s="13">
        <f t="shared" ref="AI353:AI416" si="638">_xlfn.POISSON.DIST(1,K353,FALSE) * _xlfn.POISSON.DIST(4,L353,FALSE)</f>
        <v>6.5803027549887901E-4</v>
      </c>
      <c r="AJ353" s="13">
        <f t="shared" ref="AJ353:AJ416" si="639">_xlfn.POISSON.DIST(2,K353,FALSE) * _xlfn.POISSON.DIST(4,L353,FALSE)</f>
        <v>5.1702680873012808E-4</v>
      </c>
      <c r="AK353" s="13">
        <f t="shared" ref="AK353:AK416" si="640">_xlfn.POISSON.DIST(3,K353,FALSE) * _xlfn.POISSON.DIST(4,L353,FALSE)</f>
        <v>2.7082514883072502E-4</v>
      </c>
      <c r="AL353" s="13">
        <f t="shared" ref="AL353:AL416" si="641">_xlfn.POISSON.DIST(5,K353,FALSE) * _xlfn.POISSON.DIST(5,L353,FALSE)</f>
        <v>3.5864475390001815E-6</v>
      </c>
      <c r="AM353" s="13">
        <f t="shared" ref="AM353:AM416" si="642">_xlfn.POISSON.DIST(5,K353,FALSE) * _xlfn.POISSON.DIST(0,L353,FALSE)</f>
        <v>9.7037610643994337E-3</v>
      </c>
      <c r="AN353" s="13">
        <f t="shared" ref="AN353:AN416" si="643">_xlfn.POISSON.DIST(5,K353,FALSE) * _xlfn.POISSON.DIST(1,L353,FALSE)</f>
        <v>5.2038074820990069E-3</v>
      </c>
      <c r="AO353" s="13">
        <f t="shared" ref="AO353:AO416" si="644">_xlfn.POISSON.DIST(5,K353,FALSE) * _xlfn.POISSON.DIST(2,L353,FALSE)</f>
        <v>1.3953152870847998E-3</v>
      </c>
      <c r="AP353" s="13">
        <f t="shared" ref="AP353:AP416" si="645">_xlfn.POISSON.DIST(5,K353,FALSE) * _xlfn.POISSON.DIST(3,L353,FALSE)</f>
        <v>2.4942054538205617E-4</v>
      </c>
      <c r="AQ353" s="13">
        <f t="shared" ref="AQ353:AQ416" si="646">_xlfn.POISSON.DIST(5,K353,FALSE) * _xlfn.POISSON.DIST(4,L353,FALSE)</f>
        <v>3.3439006062560348E-5</v>
      </c>
      <c r="AR353" s="13">
        <f t="shared" ref="AR353:AR416" si="647">_xlfn.POISSON.DIST(0,K353,FALSE) * _xlfn.POISSON.DIST(5,L353,FALSE)</f>
        <v>4.4911733220477563E-5</v>
      </c>
      <c r="AS353" s="13">
        <f t="shared" ref="AS353:AS416" si="648">_xlfn.POISSON.DIST(1,K353,FALSE) * _xlfn.POISSON.DIST(5,L353,FALSE)</f>
        <v>7.0575993130157858E-5</v>
      </c>
      <c r="AT353" s="13">
        <f t="shared" ref="AT353:AT416" si="649">_xlfn.POISSON.DIST(2,K353,FALSE) * _xlfn.POISSON.DIST(5,L353,FALSE)</f>
        <v>5.545289002604124E-5</v>
      </c>
      <c r="AU353" s="13">
        <f t="shared" ref="AU353:AU416" si="650">_xlfn.POISSON.DIST(3,K353,FALSE) * _xlfn.POISSON.DIST(5,L353,FALSE)</f>
        <v>2.9046921631167087E-5</v>
      </c>
      <c r="AV353" s="13">
        <f t="shared" ref="AV353:AV416" si="651">_xlfn.POISSON.DIST(4,K353,FALSE) * _xlfn.POISSON.DIST(5,L353,FALSE)</f>
        <v>1.1411357314076974E-5</v>
      </c>
      <c r="AW353" s="13">
        <f t="shared" ref="AW353:AW416" si="652">_xlfn.POISSON.DIST(6,K353,FALSE) * _xlfn.POISSON.DIST(6,L353,FALSE)</f>
        <v>8.395378701887783E-8</v>
      </c>
      <c r="AX353" s="13">
        <f t="shared" ref="AX353:AX416" si="653">_xlfn.POISSON.DIST(6,K353,FALSE) * _xlfn.POISSON.DIST(0,L353,FALSE)</f>
        <v>2.5414760802621329E-3</v>
      </c>
      <c r="AY353" s="13">
        <f t="shared" ref="AY353:AY416" si="654">_xlfn.POISSON.DIST(6,K353,FALSE) * _xlfn.POISSON.DIST(1,L353,FALSE)</f>
        <v>1.3629099226859685E-3</v>
      </c>
      <c r="AZ353" s="13">
        <f t="shared" ref="AZ353:AZ416" si="655">_xlfn.POISSON.DIST(6,K353,FALSE) * _xlfn.POISSON.DIST(2,L353,FALSE)</f>
        <v>3.6544185321710438E-4</v>
      </c>
      <c r="BA353" s="13">
        <f t="shared" ref="BA353:BA416" si="656">_xlfn.POISSON.DIST(6,K353,FALSE) * _xlfn.POISSON.DIST(3,L353,FALSE)</f>
        <v>6.5324810226421572E-5</v>
      </c>
      <c r="BB353" s="13">
        <f t="shared" ref="BB353:BB416" si="657">_xlfn.POISSON.DIST(6,K353,FALSE) * _xlfn.POISSON.DIST(4,L353,FALSE)</f>
        <v>8.7578860909429524E-6</v>
      </c>
      <c r="BC353" s="13">
        <f t="shared" ref="BC353:BC416" si="658">_xlfn.POISSON.DIST(6,K353,FALSE) * _xlfn.POISSON.DIST(5,L353,FALSE)</f>
        <v>9.3931317692106372E-7</v>
      </c>
      <c r="BD353" s="13">
        <f t="shared" ref="BD353:BD416" si="659">_xlfn.POISSON.DIST(0,K353,FALSE) * _xlfn.POISSON.DIST(6,L353,FALSE)</f>
        <v>4.014113905864532E-6</v>
      </c>
      <c r="BE353" s="13">
        <f t="shared" ref="BE353:BE416" si="660">_xlfn.POISSON.DIST(1,K353,FALSE) * _xlfn.POISSON.DIST(6,L353,FALSE)</f>
        <v>6.3079301360561899E-6</v>
      </c>
      <c r="BF353" s="13">
        <f t="shared" ref="BF353:BF416" si="661">_xlfn.POISSON.DIST(2,K353,FALSE) * _xlfn.POISSON.DIST(6,L353,FALSE)</f>
        <v>4.9562597791798566E-6</v>
      </c>
      <c r="BG353" s="13">
        <f t="shared" ref="BG353:BG416" si="662">_xlfn.POISSON.DIST(3,K353,FALSE) * _xlfn.POISSON.DIST(6,L353,FALSE)</f>
        <v>2.5961512433695665E-6</v>
      </c>
      <c r="BH353" s="13">
        <f t="shared" ref="BH353:BH416" si="663">_xlfn.POISSON.DIST(4,K353,FALSE) * _xlfn.POISSON.DIST(6,L353,FALSE)</f>
        <v>1.0199225190075674E-6</v>
      </c>
      <c r="BI353" s="13">
        <f t="shared" ref="BI353:BI416" si="664">_xlfn.POISSON.DIST(5,K353,FALSE) * _xlfn.POISSON.DIST(6,L353,FALSE)</f>
        <v>3.2054895027721165E-7</v>
      </c>
      <c r="BJ353" s="14">
        <f t="shared" ref="BJ353:BJ416" si="665">SUM(N353,Q353,T353,W353,X353,Y353,AD353,AE353,AF353,AG353,AM353,AN353,AO353,AP353,AQ353,AX353,AY353,AZ353,BA353,BB353,BC353)</f>
        <v>0.62708840218501005</v>
      </c>
      <c r="BK353" s="14">
        <f t="shared" ref="BK353:BK416" si="666">SUM(M353,P353,S353,V353,AC353,AL353,AY353)</f>
        <v>0.24898683606773922</v>
      </c>
      <c r="BL353" s="14">
        <f t="shared" ref="BL353:BL416" si="667">SUM(O353,R353,U353,AA353,AB353,AH353,AI353,AJ353,AK353,AR353,AS353,AT353,AU353,AV353,BD353,BE353,BF353,BG353,BH353,BI353)</f>
        <v>0.12095603249109357</v>
      </c>
      <c r="BM353" s="14">
        <f t="shared" ref="BM353:BM416" si="668">SUM(S353:BI353)</f>
        <v>0.3512405294632685</v>
      </c>
      <c r="BN353" s="14">
        <f t="shared" ref="BN353:BN416" si="669">SUM(M353:R353)</f>
        <v>0.64755131496330609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1.3125</v>
      </c>
      <c r="F354" s="10">
        <f>VLOOKUP(B354,home!$B$2:$E$405,3,FALSE)</f>
        <v>0.57140000000000002</v>
      </c>
      <c r="G354" s="10">
        <f>VLOOKUP(C354,away!$B$2:$E$405,4,FALSE)</f>
        <v>0.38100000000000001</v>
      </c>
      <c r="H354" s="10">
        <f>VLOOKUP(A354,away!$A$2:$E$405,3,FALSE)</f>
        <v>1.2082999999999999</v>
      </c>
      <c r="I354" s="10">
        <f>VLOOKUP(C354,away!$B$2:$E$405,3,FALSE)</f>
        <v>1.0345</v>
      </c>
      <c r="J354" s="10">
        <f>VLOOKUP(B354,home!$B$2:$E$405,4,FALSE)</f>
        <v>1.2414000000000001</v>
      </c>
      <c r="K354" s="12">
        <f t="shared" si="614"/>
        <v>0.28573571250000002</v>
      </c>
      <c r="L354" s="12">
        <f t="shared" si="615"/>
        <v>1.5517330548899999</v>
      </c>
      <c r="M354" s="13">
        <f t="shared" si="616"/>
        <v>0.1592199391670977</v>
      </c>
      <c r="N354" s="13">
        <f t="shared" si="617"/>
        <v>4.5494822762117318E-2</v>
      </c>
      <c r="O354" s="13">
        <f t="shared" si="618"/>
        <v>0.24706684260316039</v>
      </c>
      <c r="P354" s="13">
        <f t="shared" si="619"/>
        <v>7.0595820306339402E-2</v>
      </c>
      <c r="Q354" s="13">
        <f t="shared" si="620"/>
        <v>6.4997477984974055E-3</v>
      </c>
      <c r="R354" s="13">
        <f t="shared" si="621"/>
        <v>0.1916908932173145</v>
      </c>
      <c r="S354" s="13">
        <f t="shared" si="622"/>
        <v>7.8252916544180613E-3</v>
      </c>
      <c r="T354" s="13">
        <f t="shared" si="623"/>
        <v>1.0085873507376929E-2</v>
      </c>
      <c r="U354" s="13">
        <f t="shared" si="624"/>
        <v>5.4772933953210777E-2</v>
      </c>
      <c r="V354" s="13">
        <f t="shared" si="625"/>
        <v>3.8551347160960053E-4</v>
      </c>
      <c r="W354" s="13">
        <f t="shared" si="626"/>
        <v>6.1907002275798776E-4</v>
      </c>
      <c r="X354" s="13">
        <f t="shared" si="627"/>
        <v>9.6063141760507388E-4</v>
      </c>
      <c r="Y354" s="13">
        <f t="shared" si="628"/>
        <v>7.4532176213181649E-4</v>
      </c>
      <c r="Z354" s="13">
        <f t="shared" si="629"/>
        <v>9.9151031775565404E-2</v>
      </c>
      <c r="AA354" s="13">
        <f t="shared" si="630"/>
        <v>2.8330990709501323E-2</v>
      </c>
      <c r="AB354" s="13">
        <f t="shared" si="631"/>
        <v>4.0475879081051207E-3</v>
      </c>
      <c r="AC354" s="13">
        <f t="shared" si="632"/>
        <v>1.0683193916302718E-5</v>
      </c>
      <c r="AD354" s="13">
        <f t="shared" si="633"/>
        <v>4.4222603510036207E-5</v>
      </c>
      <c r="AE354" s="13">
        <f t="shared" si="634"/>
        <v>6.8621675639817699E-5</v>
      </c>
      <c r="AF354" s="13">
        <f t="shared" si="635"/>
        <v>5.3241261186122522E-5</v>
      </c>
      <c r="AG354" s="13">
        <f t="shared" si="636"/>
        <v>2.7538741622179429E-5</v>
      </c>
      <c r="AH354" s="13">
        <f t="shared" si="637"/>
        <v>3.8463983358148386E-2</v>
      </c>
      <c r="AI354" s="13">
        <f t="shared" si="638"/>
        <v>1.0990533690428673E-2</v>
      </c>
      <c r="AJ354" s="13">
        <f t="shared" si="639"/>
        <v>1.5701939873949456E-3</v>
      </c>
      <c r="AK354" s="13">
        <f t="shared" si="640"/>
        <v>1.4955349925050365E-4</v>
      </c>
      <c r="AL354" s="13">
        <f t="shared" si="641"/>
        <v>1.8947095243431329E-7</v>
      </c>
      <c r="AM354" s="13">
        <f t="shared" si="642"/>
        <v>2.5271954245090414E-6</v>
      </c>
      <c r="AN354" s="13">
        <f t="shared" si="643"/>
        <v>3.9215326763774447E-6</v>
      </c>
      <c r="AO354" s="13">
        <f t="shared" si="644"/>
        <v>3.0425859398830655E-6</v>
      </c>
      <c r="AP354" s="13">
        <f t="shared" si="645"/>
        <v>1.5737603917533704E-6</v>
      </c>
      <c r="AQ354" s="13">
        <f t="shared" si="646"/>
        <v>6.1051400509008503E-7</v>
      </c>
      <c r="AR354" s="13">
        <f t="shared" si="647"/>
        <v>1.1937166879915541E-2</v>
      </c>
      <c r="AS354" s="13">
        <f t="shared" si="648"/>
        <v>3.4108748836640689E-3</v>
      </c>
      <c r="AT354" s="13">
        <f t="shared" si="649"/>
        <v>4.8730438256605374E-4</v>
      </c>
      <c r="AU354" s="13">
        <f t="shared" si="650"/>
        <v>4.6413421652294661E-5</v>
      </c>
      <c r="AV354" s="13">
        <f t="shared" si="651"/>
        <v>3.3154930263453351E-6</v>
      </c>
      <c r="AW354" s="13">
        <f t="shared" si="652"/>
        <v>2.3335745128710321E-9</v>
      </c>
      <c r="AX354" s="13">
        <f t="shared" si="653"/>
        <v>1.2035166420813838E-7</v>
      </c>
      <c r="AY354" s="13">
        <f t="shared" si="654"/>
        <v>1.8675365556279E-7</v>
      </c>
      <c r="AZ354" s="13">
        <f t="shared" si="655"/>
        <v>1.4489591022916153E-7</v>
      </c>
      <c r="BA354" s="13">
        <f t="shared" si="656"/>
        <v>7.4946591140321332E-8</v>
      </c>
      <c r="BB354" s="13">
        <f t="shared" si="657"/>
        <v>2.9074275705940655E-8</v>
      </c>
      <c r="BC354" s="13">
        <f t="shared" si="658"/>
        <v>9.0231029319786789E-9</v>
      </c>
      <c r="BD354" s="13">
        <f t="shared" si="659"/>
        <v>3.0872160715505123E-3</v>
      </c>
      <c r="BE354" s="13">
        <f t="shared" si="660"/>
        <v>8.8212788384593678E-4</v>
      </c>
      <c r="BF354" s="13">
        <f t="shared" si="661"/>
        <v>1.26027719703418E-4</v>
      </c>
      <c r="BG354" s="13">
        <f t="shared" si="662"/>
        <v>1.2003540094735481E-5</v>
      </c>
      <c r="BH354" s="13">
        <f t="shared" si="663"/>
        <v>8.5746002037288992E-7</v>
      </c>
      <c r="BI354" s="13">
        <f t="shared" si="664"/>
        <v>4.9001389972302488E-8</v>
      </c>
      <c r="BJ354" s="14">
        <f t="shared" si="665"/>
        <v>6.4611332186082088E-2</v>
      </c>
      <c r="BK354" s="14">
        <f t="shared" si="666"/>
        <v>0.23803762401798906</v>
      </c>
      <c r="BL354" s="14">
        <f t="shared" si="667"/>
        <v>0.5970768696639438</v>
      </c>
      <c r="BM354" s="14">
        <f t="shared" si="668"/>
        <v>0.27830860736897245</v>
      </c>
      <c r="BN354" s="14">
        <f t="shared" si="669"/>
        <v>0.7205680658545266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1.3125</v>
      </c>
      <c r="F355" s="10">
        <f>VLOOKUP(B355,home!$B$2:$E$405,3,FALSE)</f>
        <v>0.95240000000000002</v>
      </c>
      <c r="G355" s="10">
        <f>VLOOKUP(C355,away!$B$2:$E$405,4,FALSE)</f>
        <v>0.76190000000000002</v>
      </c>
      <c r="H355" s="10">
        <f>VLOOKUP(A355,away!$A$2:$E$405,3,FALSE)</f>
        <v>1.2082999999999999</v>
      </c>
      <c r="I355" s="10">
        <f>VLOOKUP(C355,away!$B$2:$E$405,3,FALSE)</f>
        <v>1.4482999999999999</v>
      </c>
      <c r="J355" s="10">
        <f>VLOOKUP(B355,home!$B$2:$E$405,4,FALSE)</f>
        <v>1.4482999999999999</v>
      </c>
      <c r="K355" s="12">
        <f t="shared" si="614"/>
        <v>0.95239404750000001</v>
      </c>
      <c r="L355" s="12">
        <f t="shared" si="615"/>
        <v>2.5344973229869994</v>
      </c>
      <c r="M355" s="13">
        <f t="shared" si="616"/>
        <v>3.0595835609220346E-2</v>
      </c>
      <c r="N355" s="13">
        <f t="shared" si="617"/>
        <v>2.9139291712509993E-2</v>
      </c>
      <c r="O355" s="13">
        <f t="shared" si="618"/>
        <v>7.7545063446119264E-2</v>
      </c>
      <c r="P355" s="13">
        <f t="shared" si="619"/>
        <v>7.385345683909382E-2</v>
      </c>
      <c r="Q355" s="13">
        <f t="shared" si="620"/>
        <v>1.3876043987680298E-2</v>
      </c>
      <c r="R355" s="13">
        <f t="shared" si="621"/>
        <v>9.8268877857523182E-2</v>
      </c>
      <c r="S355" s="13">
        <f t="shared" si="622"/>
        <v>4.4567610088741792E-2</v>
      </c>
      <c r="T355" s="13">
        <f t="shared" si="623"/>
        <v>3.5168796340425558E-2</v>
      </c>
      <c r="U355" s="13">
        <f t="shared" si="624"/>
        <v>9.3590694326009624E-2</v>
      </c>
      <c r="V355" s="13">
        <f t="shared" si="625"/>
        <v>1.1953231915284789E-2</v>
      </c>
      <c r="W355" s="13">
        <f t="shared" si="626"/>
        <v>4.4051538989049602E-3</v>
      </c>
      <c r="X355" s="13">
        <f t="shared" si="627"/>
        <v>1.1164850764120363E-2</v>
      </c>
      <c r="Y355" s="13">
        <f t="shared" si="628"/>
        <v>1.4148642186606213E-2</v>
      </c>
      <c r="Z355" s="13">
        <f t="shared" si="629"/>
        <v>8.3020735954276295E-2</v>
      </c>
      <c r="AA355" s="13">
        <f t="shared" si="630"/>
        <v>7.9068454741921979E-2</v>
      </c>
      <c r="AB355" s="13">
        <f t="shared" si="631"/>
        <v>3.7652162820614815E-2</v>
      </c>
      <c r="AC355" s="13">
        <f t="shared" si="632"/>
        <v>1.8033244552837274E-3</v>
      </c>
      <c r="AD355" s="13">
        <f t="shared" si="633"/>
        <v>1.048860587909625E-3</v>
      </c>
      <c r="AE355" s="13">
        <f t="shared" si="634"/>
        <v>2.6583343522435148E-3</v>
      </c>
      <c r="AF355" s="13">
        <f t="shared" si="635"/>
        <v>3.3687706496827847E-3</v>
      </c>
      <c r="AG355" s="13">
        <f t="shared" si="636"/>
        <v>2.8460467311260639E-3</v>
      </c>
      <c r="AH355" s="13">
        <f t="shared" si="637"/>
        <v>5.2603958257130955E-2</v>
      </c>
      <c r="AI355" s="13">
        <f t="shared" si="638"/>
        <v>5.0099696719029994E-2</v>
      </c>
      <c r="AJ355" s="13">
        <f t="shared" si="639"/>
        <v>2.3857326468379722E-2</v>
      </c>
      <c r="AK355" s="13">
        <f t="shared" si="640"/>
        <v>7.5738585725830159E-3</v>
      </c>
      <c r="AL355" s="13">
        <f t="shared" si="641"/>
        <v>1.7411747994232725E-4</v>
      </c>
      <c r="AM355" s="13">
        <f t="shared" si="642"/>
        <v>1.9978571611649554E-4</v>
      </c>
      <c r="AN355" s="13">
        <f t="shared" si="643"/>
        <v>5.0635636266829851E-4</v>
      </c>
      <c r="AO355" s="13">
        <f t="shared" si="644"/>
        <v>6.4167942283011861E-4</v>
      </c>
      <c r="AP355" s="13">
        <f t="shared" si="645"/>
        <v>5.4211159312625944E-4</v>
      </c>
      <c r="AQ355" s="13">
        <f t="shared" si="646"/>
        <v>3.4349509538468049E-4</v>
      </c>
      <c r="AR355" s="13">
        <f t="shared" si="647"/>
        <v>2.6664918276243638E-2</v>
      </c>
      <c r="AS355" s="13">
        <f t="shared" si="648"/>
        <v>2.5395509443368401E-2</v>
      </c>
      <c r="AT355" s="13">
        <f t="shared" si="649"/>
        <v>1.2093266013547051E-2</v>
      </c>
      <c r="AU355" s="13">
        <f t="shared" si="650"/>
        <v>3.8391848553787559E-3</v>
      </c>
      <c r="AV355" s="13">
        <f t="shared" si="651"/>
        <v>9.1410420087871861E-4</v>
      </c>
      <c r="AW355" s="13">
        <f t="shared" si="652"/>
        <v>1.1674771286318833E-5</v>
      </c>
      <c r="AX355" s="13">
        <f t="shared" si="653"/>
        <v>3.1712454467479184E-5</v>
      </c>
      <c r="AY355" s="13">
        <f t="shared" si="654"/>
        <v>8.0375130953173099E-5</v>
      </c>
      <c r="AZ355" s="13">
        <f t="shared" si="655"/>
        <v>1.018552771177734E-4</v>
      </c>
      <c r="BA355" s="13">
        <f t="shared" si="656"/>
        <v>8.6050642395698543E-5</v>
      </c>
      <c r="BB355" s="13">
        <f t="shared" si="657"/>
        <v>5.4523780698302391E-5</v>
      </c>
      <c r="BC355" s="13">
        <f t="shared" si="658"/>
        <v>2.763807524379551E-5</v>
      </c>
      <c r="BD355" s="13">
        <f t="shared" si="659"/>
        <v>1.1263693998134438E-2</v>
      </c>
      <c r="BE355" s="13">
        <f t="shared" si="660"/>
        <v>1.0727475116684714E-2</v>
      </c>
      <c r="BF355" s="13">
        <f t="shared" si="661"/>
        <v>5.108391722917445E-3</v>
      </c>
      <c r="BG355" s="13">
        <f t="shared" si="662"/>
        <v>1.6217339564016148E-3</v>
      </c>
      <c r="BH355" s="13">
        <f t="shared" si="663"/>
        <v>3.8613244167638055E-4</v>
      </c>
      <c r="BI355" s="13">
        <f t="shared" si="664"/>
        <v>7.3550047799845176E-5</v>
      </c>
      <c r="BJ355" s="14">
        <f t="shared" si="665"/>
        <v>0.12044037476221144</v>
      </c>
      <c r="BK355" s="14">
        <f t="shared" si="666"/>
        <v>0.16302795151852001</v>
      </c>
      <c r="BL355" s="14">
        <f t="shared" si="667"/>
        <v>0.61834805328234344</v>
      </c>
      <c r="BM355" s="14">
        <f t="shared" si="668"/>
        <v>0.66148984570553715</v>
      </c>
      <c r="BN355" s="14">
        <f t="shared" si="669"/>
        <v>0.32327856945214689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1.3125</v>
      </c>
      <c r="F356" s="10">
        <f>VLOOKUP(B356,home!$B$2:$E$405,3,FALSE)</f>
        <v>0.76190000000000002</v>
      </c>
      <c r="G356" s="10">
        <f>VLOOKUP(C356,away!$B$2:$E$405,4,FALSE)</f>
        <v>0.76190000000000002</v>
      </c>
      <c r="H356" s="10">
        <f>VLOOKUP(A356,away!$A$2:$E$405,3,FALSE)</f>
        <v>1.2082999999999999</v>
      </c>
      <c r="I356" s="10">
        <f>VLOOKUP(C356,away!$B$2:$E$405,3,FALSE)</f>
        <v>0.8276</v>
      </c>
      <c r="J356" s="10">
        <f>VLOOKUP(B356,home!$B$2:$E$405,4,FALSE)</f>
        <v>0.62070000000000003</v>
      </c>
      <c r="K356" s="12">
        <f t="shared" si="614"/>
        <v>0.76189523812500004</v>
      </c>
      <c r="L356" s="12">
        <f t="shared" si="615"/>
        <v>0.62069322195599996</v>
      </c>
      <c r="M356" s="13">
        <f t="shared" si="616"/>
        <v>0.25092819409515854</v>
      </c>
      <c r="N356" s="13">
        <f t="shared" si="617"/>
        <v>0.19118099619240703</v>
      </c>
      <c r="O356" s="13">
        <f t="shared" si="618"/>
        <v>0.1557494292725245</v>
      </c>
      <c r="P356" s="13">
        <f t="shared" si="619"/>
        <v>0.11866474850342289</v>
      </c>
      <c r="Q356" s="13">
        <f t="shared" si="620"/>
        <v>7.282994530949434E-2</v>
      </c>
      <c r="R356" s="13">
        <f t="shared" si="621"/>
        <v>4.833630753648567E-2</v>
      </c>
      <c r="S356" s="13">
        <f t="shared" si="622"/>
        <v>1.4029235124571727E-2</v>
      </c>
      <c r="T356" s="13">
        <f t="shared" si="623"/>
        <v>4.5205053409029305E-2</v>
      </c>
      <c r="U356" s="13">
        <f t="shared" si="624"/>
        <v>3.6827202540593983E-2</v>
      </c>
      <c r="V356" s="13">
        <f t="shared" si="625"/>
        <v>7.3716336958725716E-4</v>
      </c>
      <c r="W356" s="13">
        <f t="shared" si="626"/>
        <v>1.8496262841402641E-2</v>
      </c>
      <c r="X356" s="13">
        <f t="shared" si="627"/>
        <v>1.1480504977175244E-2</v>
      </c>
      <c r="Y356" s="13">
        <f t="shared" si="628"/>
        <v>3.5629358119823973E-3</v>
      </c>
      <c r="Z356" s="13">
        <f t="shared" si="629"/>
        <v>1.0000672820759126E-2</v>
      </c>
      <c r="AA356" s="13">
        <f t="shared" si="630"/>
        <v>7.6194650001824901E-3</v>
      </c>
      <c r="AB356" s="13">
        <f t="shared" si="631"/>
        <v>2.9026170503495706E-3</v>
      </c>
      <c r="AC356" s="13">
        <f t="shared" si="632"/>
        <v>2.1787932742432953E-5</v>
      </c>
      <c r="AD356" s="13">
        <f t="shared" si="633"/>
        <v>3.5230536454932634E-3</v>
      </c>
      <c r="AE356" s="13">
        <f t="shared" si="634"/>
        <v>2.1867355183450448E-3</v>
      </c>
      <c r="AF356" s="13">
        <f t="shared" si="635"/>
        <v>6.786459572236046E-4</v>
      </c>
      <c r="AG356" s="13">
        <f t="shared" si="636"/>
        <v>1.4041031525217765E-4</v>
      </c>
      <c r="AH356" s="13">
        <f t="shared" si="637"/>
        <v>1.5518374587111948E-3</v>
      </c>
      <c r="AI356" s="13">
        <f t="shared" si="638"/>
        <v>1.1823375701360606E-3</v>
      </c>
      <c r="AJ356" s="13">
        <f t="shared" si="639"/>
        <v>4.5040868227147387E-4</v>
      </c>
      <c r="AK356" s="13">
        <f t="shared" si="640"/>
        <v>1.1438807674426404E-4</v>
      </c>
      <c r="AL356" s="13">
        <f t="shared" si="641"/>
        <v>4.121433334525696E-7</v>
      </c>
      <c r="AM356" s="13">
        <f t="shared" si="642"/>
        <v>5.3683955923204804E-4</v>
      </c>
      <c r="AN356" s="13">
        <f t="shared" si="643"/>
        <v>3.3321267569317876E-4</v>
      </c>
      <c r="AO356" s="13">
        <f t="shared" si="644"/>
        <v>1.0341142463628939E-4</v>
      </c>
      <c r="AP356" s="13">
        <f t="shared" si="645"/>
        <v>2.1395590114852848E-5</v>
      </c>
      <c r="AQ356" s="13">
        <f t="shared" si="646"/>
        <v>3.3200244410094889E-6</v>
      </c>
      <c r="AR356" s="13">
        <f t="shared" si="647"/>
        <v>1.9264299843989256E-4</v>
      </c>
      <c r="AS356" s="13">
        <f t="shared" si="648"/>
        <v>1.4677378316947594E-4</v>
      </c>
      <c r="AT356" s="13">
        <f t="shared" si="649"/>
        <v>5.5913123239207493E-5</v>
      </c>
      <c r="AU356" s="13">
        <f t="shared" si="650"/>
        <v>1.4199980781549491E-5</v>
      </c>
      <c r="AV356" s="13">
        <f t="shared" si="651"/>
        <v>2.7047244347322681E-6</v>
      </c>
      <c r="AW356" s="13">
        <f t="shared" si="652"/>
        <v>5.4139973730409461E-9</v>
      </c>
      <c r="AX356" s="13">
        <f t="shared" si="653"/>
        <v>6.8169250636003519E-5</v>
      </c>
      <c r="AY356" s="13">
        <f t="shared" si="654"/>
        <v>4.2312191815587127E-5</v>
      </c>
      <c r="AZ356" s="13">
        <f t="shared" si="655"/>
        <v>1.3131445333018529E-5</v>
      </c>
      <c r="BA356" s="13">
        <f t="shared" si="656"/>
        <v>2.7168663708967838E-6</v>
      </c>
      <c r="BB356" s="13">
        <f t="shared" si="657"/>
        <v>4.215851353439573E-7</v>
      </c>
      <c r="BC356" s="13">
        <f t="shared" si="658"/>
        <v>5.2335007197079451E-8</v>
      </c>
      <c r="BD356" s="13">
        <f t="shared" si="659"/>
        <v>1.9928700564820259E-5</v>
      </c>
      <c r="BE356" s="13">
        <f t="shared" si="660"/>
        <v>1.5183582062355552E-5</v>
      </c>
      <c r="BF356" s="13">
        <f t="shared" si="661"/>
        <v>5.7841494354944302E-6</v>
      </c>
      <c r="BG356" s="13">
        <f t="shared" si="662"/>
        <v>1.4689719705022048E-6</v>
      </c>
      <c r="BH356" s="13">
        <f t="shared" si="663"/>
        <v>2.798006873161819E-7</v>
      </c>
      <c r="BI356" s="13">
        <f t="shared" si="664"/>
        <v>4.263576225806023E-8</v>
      </c>
      <c r="BJ356" s="14">
        <f t="shared" si="665"/>
        <v>0.35040952692622052</v>
      </c>
      <c r="BK356" s="14">
        <f t="shared" si="666"/>
        <v>0.3844238533606319</v>
      </c>
      <c r="BL356" s="14">
        <f t="shared" si="667"/>
        <v>0.25518891563854684</v>
      </c>
      <c r="BM356" s="14">
        <f t="shared" si="668"/>
        <v>0.16229104105884712</v>
      </c>
      <c r="BN356" s="14">
        <f t="shared" si="669"/>
        <v>0.83768962090949306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1.2301</v>
      </c>
      <c r="F357" s="10">
        <f>VLOOKUP(B357,home!$B$2:$E$405,3,FALSE)</f>
        <v>1.1380999999999999</v>
      </c>
      <c r="G357" s="10">
        <f>VLOOKUP(C357,away!$B$2:$E$405,4,FALSE)</f>
        <v>1.1380999999999999</v>
      </c>
      <c r="H357" s="10">
        <f>VLOOKUP(A357,away!$A$2:$E$405,3,FALSE)</f>
        <v>1.1415999999999999</v>
      </c>
      <c r="I357" s="10">
        <f>VLOOKUP(C357,away!$B$2:$E$405,3,FALSE)</f>
        <v>0.78839999999999999</v>
      </c>
      <c r="J357" s="10">
        <f>VLOOKUP(B357,home!$B$2:$E$405,4,FALSE)</f>
        <v>0.96360000000000001</v>
      </c>
      <c r="K357" s="12">
        <f t="shared" si="614"/>
        <v>1.5933136074609997</v>
      </c>
      <c r="L357" s="12">
        <f t="shared" si="615"/>
        <v>0.86727607718400002</v>
      </c>
      <c r="M357" s="13">
        <f t="shared" si="616"/>
        <v>8.5384586139731669E-2</v>
      </c>
      <c r="N357" s="13">
        <f t="shared" si="617"/>
        <v>0.13604442296386035</v>
      </c>
      <c r="O357" s="13">
        <f t="shared" si="618"/>
        <v>7.4052008919245821E-2</v>
      </c>
      <c r="P357" s="13">
        <f t="shared" si="619"/>
        <v>0.11798807347085769</v>
      </c>
      <c r="Q357" s="13">
        <f t="shared" si="620"/>
        <v>0.10838071516374921</v>
      </c>
      <c r="R357" s="13">
        <f t="shared" si="621"/>
        <v>3.2111767901539044E-2</v>
      </c>
      <c r="S357" s="13">
        <f t="shared" si="622"/>
        <v>4.0760241721446433E-2</v>
      </c>
      <c r="T357" s="13">
        <f t="shared" si="623"/>
        <v>9.3996001489612888E-2</v>
      </c>
      <c r="U357" s="13">
        <f t="shared" si="624"/>
        <v>5.1164116757151511E-2</v>
      </c>
      <c r="V357" s="13">
        <f t="shared" si="625"/>
        <v>6.2582495042549932E-3</v>
      </c>
      <c r="W357" s="13">
        <f t="shared" si="626"/>
        <v>5.7561489418918775E-2</v>
      </c>
      <c r="X357" s="13">
        <f t="shared" si="627"/>
        <v>4.9921702740108195E-2</v>
      </c>
      <c r="Y357" s="13">
        <f t="shared" si="628"/>
        <v>2.1647949259393388E-2</v>
      </c>
      <c r="Z357" s="13">
        <f t="shared" si="629"/>
        <v>9.2832560323632927E-3</v>
      </c>
      <c r="AA357" s="13">
        <f t="shared" si="630"/>
        <v>1.4791138157908846E-2</v>
      </c>
      <c r="AB357" s="13">
        <f t="shared" si="631"/>
        <v>1.1783460848415896E-2</v>
      </c>
      <c r="AC357" s="13">
        <f t="shared" si="632"/>
        <v>5.4049480392940068E-4</v>
      </c>
      <c r="AD357" s="13">
        <f t="shared" si="633"/>
        <v>2.2928376089221408E-2</v>
      </c>
      <c r="AE357" s="13">
        <f t="shared" si="634"/>
        <v>1.9885232070859366E-2</v>
      </c>
      <c r="AF357" s="13">
        <f t="shared" si="635"/>
        <v>8.622993032154188E-3</v>
      </c>
      <c r="AG357" s="13">
        <f t="shared" si="636"/>
        <v>2.4928385235038842E-3</v>
      </c>
      <c r="AH357" s="13">
        <f t="shared" si="637"/>
        <v>2.0127864688106846E-3</v>
      </c>
      <c r="AI357" s="13">
        <f t="shared" si="638"/>
        <v>3.2070000696694393E-3</v>
      </c>
      <c r="AJ357" s="13">
        <f t="shared" si="639"/>
        <v>2.5548784250663458E-3</v>
      </c>
      <c r="AK357" s="13">
        <f t="shared" si="640"/>
        <v>1.3569075200222456E-3</v>
      </c>
      <c r="AL357" s="13">
        <f t="shared" si="641"/>
        <v>2.9875153593776906E-5</v>
      </c>
      <c r="AM357" s="13">
        <f t="shared" si="642"/>
        <v>7.3064187239879766E-3</v>
      </c>
      <c r="AN357" s="13">
        <f t="shared" si="643"/>
        <v>6.3366821692040195E-3</v>
      </c>
      <c r="AO357" s="13">
        <f t="shared" si="644"/>
        <v>2.7478264270345302E-3</v>
      </c>
      <c r="AP357" s="13">
        <f t="shared" si="645"/>
        <v>7.9437470814034501E-4</v>
      </c>
      <c r="AQ357" s="13">
        <f t="shared" si="646"/>
        <v>1.722355451725358E-4</v>
      </c>
      <c r="AR357" s="13">
        <f t="shared" si="647"/>
        <v>3.4912831057583337E-4</v>
      </c>
      <c r="AS357" s="13">
        <f t="shared" si="648"/>
        <v>5.5627088799034541E-4</v>
      </c>
      <c r="AT357" s="13">
        <f t="shared" si="649"/>
        <v>4.4315698763471549E-4</v>
      </c>
      <c r="AU357" s="13">
        <f t="shared" si="650"/>
        <v>2.353626862132727E-4</v>
      </c>
      <c r="AV357" s="13">
        <f t="shared" si="651"/>
        <v>9.3751642658045206E-5</v>
      </c>
      <c r="AW357" s="13">
        <f t="shared" si="652"/>
        <v>1.1467434764341803E-6</v>
      </c>
      <c r="AX357" s="13">
        <f t="shared" si="653"/>
        <v>1.9402360624563133E-3</v>
      </c>
      <c r="AY357" s="13">
        <f t="shared" si="654"/>
        <v>1.6827203210580417E-3</v>
      </c>
      <c r="AZ357" s="13">
        <f t="shared" si="655"/>
        <v>7.2969153952250965E-4</v>
      </c>
      <c r="BA357" s="13">
        <f t="shared" si="656"/>
        <v>2.1094800531714535E-4</v>
      </c>
      <c r="BB357" s="13">
        <f t="shared" si="657"/>
        <v>4.5737539635310835E-5</v>
      </c>
      <c r="BC357" s="13">
        <f t="shared" si="658"/>
        <v>7.9334147909920236E-6</v>
      </c>
      <c r="BD357" s="13">
        <f t="shared" si="659"/>
        <v>5.0465105271680972E-5</v>
      </c>
      <c r="BE357" s="13">
        <f t="shared" si="660"/>
        <v>8.0406738931321136E-5</v>
      </c>
      <c r="BF357" s="13">
        <f t="shared" si="661"/>
        <v>6.4056575635419049E-5</v>
      </c>
      <c r="BG357" s="13">
        <f t="shared" si="662"/>
        <v>3.4020737869089298E-5</v>
      </c>
      <c r="BH357" s="13">
        <f t="shared" si="663"/>
        <v>1.3551426145670927E-5</v>
      </c>
      <c r="BI357" s="13">
        <f t="shared" si="664"/>
        <v>4.3183343356800501E-6</v>
      </c>
      <c r="BJ357" s="14">
        <f t="shared" si="665"/>
        <v>0.54345652520770149</v>
      </c>
      <c r="BK357" s="14">
        <f t="shared" si="666"/>
        <v>0.25264424111487205</v>
      </c>
      <c r="BL357" s="14">
        <f t="shared" si="667"/>
        <v>0.1949585545010909</v>
      </c>
      <c r="BM357" s="14">
        <f t="shared" si="668"/>
        <v>0.44469942871946222</v>
      </c>
      <c r="BN357" s="14">
        <f t="shared" si="669"/>
        <v>0.55396157455898387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1.3511</v>
      </c>
      <c r="F358" s="10">
        <f>VLOOKUP(B358,home!$B$2:$E$405,3,FALSE)</f>
        <v>1.4233</v>
      </c>
      <c r="G358" s="10">
        <f>VLOOKUP(C358,away!$B$2:$E$405,4,FALSE)</f>
        <v>1.2159</v>
      </c>
      <c r="H358" s="10">
        <f>VLOOKUP(A358,away!$A$2:$E$405,3,FALSE)</f>
        <v>1.1908000000000001</v>
      </c>
      <c r="I358" s="10">
        <f>VLOOKUP(C358,away!$B$2:$E$405,3,FALSE)</f>
        <v>0.7198</v>
      </c>
      <c r="J358" s="10">
        <f>VLOOKUP(B358,home!$B$2:$E$405,4,FALSE)</f>
        <v>0.64600000000000002</v>
      </c>
      <c r="K358" s="12">
        <f t="shared" si="614"/>
        <v>2.3382007840169998</v>
      </c>
      <c r="L358" s="12">
        <f t="shared" si="615"/>
        <v>0.55371104464000009</v>
      </c>
      <c r="M358" s="13">
        <f t="shared" si="616"/>
        <v>5.5470061918865485E-2</v>
      </c>
      <c r="N358" s="13">
        <f t="shared" si="617"/>
        <v>0.12970014226816279</v>
      </c>
      <c r="O358" s="13">
        <f t="shared" si="618"/>
        <v>3.0714385931340498E-2</v>
      </c>
      <c r="P358" s="13">
        <f t="shared" si="619"/>
        <v>7.1816401265261051E-2</v>
      </c>
      <c r="Q358" s="13">
        <f t="shared" si="620"/>
        <v>0.15163248716926736</v>
      </c>
      <c r="R358" s="13">
        <f t="shared" si="621"/>
        <v>8.5034473597593325E-3</v>
      </c>
      <c r="S358" s="13">
        <f t="shared" si="622"/>
        <v>2.3244951025279462E-2</v>
      </c>
      <c r="T358" s="13">
        <f t="shared" si="623"/>
        <v>8.396058287185644E-2</v>
      </c>
      <c r="U358" s="13">
        <f t="shared" si="624"/>
        <v>1.9882767283436558E-2</v>
      </c>
      <c r="V358" s="13">
        <f t="shared" si="625"/>
        <v>3.3438833138586649E-3</v>
      </c>
      <c r="W358" s="13">
        <f t="shared" si="626"/>
        <v>0.11818240012720953</v>
      </c>
      <c r="X358" s="13">
        <f t="shared" si="627"/>
        <v>6.543890023249968E-2</v>
      </c>
      <c r="Y358" s="13">
        <f t="shared" si="628"/>
        <v>1.8117120903915068E-2</v>
      </c>
      <c r="Z358" s="13">
        <f t="shared" si="629"/>
        <v>1.5694842402045304E-3</v>
      </c>
      <c r="AA358" s="13">
        <f t="shared" si="630"/>
        <v>3.6697692809485581E-3</v>
      </c>
      <c r="AB358" s="13">
        <f t="shared" si="631"/>
        <v>4.290328704937711E-3</v>
      </c>
      <c r="AC358" s="13">
        <f t="shared" si="632"/>
        <v>2.705802661212312E-4</v>
      </c>
      <c r="AD358" s="13">
        <f t="shared" si="633"/>
        <v>6.9083545158613022E-2</v>
      </c>
      <c r="AE358" s="13">
        <f t="shared" si="634"/>
        <v>3.825232195721024E-2</v>
      </c>
      <c r="AF358" s="13">
        <f t="shared" si="635"/>
        <v>1.0590366575416246E-2</v>
      </c>
      <c r="AG358" s="13">
        <f t="shared" si="636"/>
        <v>1.9546676465314232E-3</v>
      </c>
      <c r="AH358" s="13">
        <f t="shared" si="637"/>
        <v>2.1726018954741684E-4</v>
      </c>
      <c r="AI358" s="13">
        <f t="shared" si="638"/>
        <v>5.0799794553545196E-4</v>
      </c>
      <c r="AJ358" s="13">
        <f t="shared" si="639"/>
        <v>5.9390059726500966E-4</v>
      </c>
      <c r="AK358" s="13">
        <f t="shared" si="640"/>
        <v>4.6288628071773668E-4</v>
      </c>
      <c r="AL358" s="13">
        <f t="shared" si="641"/>
        <v>1.4012676599962161E-5</v>
      </c>
      <c r="AM358" s="13">
        <f t="shared" si="642"/>
        <v>3.2306239890508542E-2</v>
      </c>
      <c r="AN358" s="13">
        <f t="shared" si="643"/>
        <v>1.7888321838163929E-2</v>
      </c>
      <c r="AO358" s="13">
        <f t="shared" si="644"/>
        <v>4.9524806859331371E-3</v>
      </c>
      <c r="AP358" s="13">
        <f t="shared" si="645"/>
        <v>9.1408108472248713E-4</v>
      </c>
      <c r="AQ358" s="13">
        <f t="shared" si="646"/>
        <v>1.2653419807683819E-4</v>
      </c>
      <c r="AR358" s="13">
        <f t="shared" si="647"/>
        <v>2.4059873302596933E-5</v>
      </c>
      <c r="AS358" s="13">
        <f t="shared" si="648"/>
        <v>5.6256814619481827E-5</v>
      </c>
      <c r="AT358" s="13">
        <f t="shared" si="649"/>
        <v>6.5769864024785719E-5</v>
      </c>
      <c r="AU358" s="13">
        <f t="shared" si="650"/>
        <v>5.1261049209148484E-5</v>
      </c>
      <c r="AV358" s="13">
        <f t="shared" si="651"/>
        <v>2.9964656362591245E-5</v>
      </c>
      <c r="AW358" s="13">
        <f t="shared" si="652"/>
        <v>5.0394551718084228E-7</v>
      </c>
      <c r="AX358" s="13">
        <f t="shared" si="653"/>
        <v>1.25897459067714E-2</v>
      </c>
      <c r="AY358" s="13">
        <f t="shared" si="654"/>
        <v>6.9710813577905572E-3</v>
      </c>
      <c r="AZ358" s="13">
        <f t="shared" si="655"/>
        <v>1.9299823704463197E-3</v>
      </c>
      <c r="BA358" s="13">
        <f t="shared" si="656"/>
        <v>3.5621751815887175E-4</v>
      </c>
      <c r="BB358" s="13">
        <f t="shared" si="657"/>
        <v>4.9310393524704272E-5</v>
      </c>
      <c r="BC358" s="13">
        <f t="shared" si="658"/>
        <v>5.4607419020347019E-6</v>
      </c>
      <c r="BD358" s="13">
        <f t="shared" si="659"/>
        <v>2.2203695967144975E-6</v>
      </c>
      <c r="BE358" s="13">
        <f t="shared" si="660"/>
        <v>5.1916699318453474E-6</v>
      </c>
      <c r="BF358" s="13">
        <f t="shared" si="661"/>
        <v>6.0695833524991388E-6</v>
      </c>
      <c r="BG358" s="13">
        <f t="shared" si="662"/>
        <v>4.7306348511566727E-6</v>
      </c>
      <c r="BH358" s="13">
        <f t="shared" si="663"/>
        <v>2.7652935294681684E-6</v>
      </c>
      <c r="BI358" s="13">
        <f t="shared" si="664"/>
        <v>1.2931622997279209E-6</v>
      </c>
      <c r="BJ358" s="14">
        <f t="shared" si="665"/>
        <v>0.76500199089668053</v>
      </c>
      <c r="BK358" s="14">
        <f t="shared" si="666"/>
        <v>0.16113097182377639</v>
      </c>
      <c r="BL358" s="14">
        <f t="shared" si="667"/>
        <v>6.9092326544568317E-2</v>
      </c>
      <c r="BM358" s="14">
        <f t="shared" si="668"/>
        <v>0.5419872701802998</v>
      </c>
      <c r="BN358" s="14">
        <f t="shared" si="669"/>
        <v>0.4478369259126565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1.2796000000000001</v>
      </c>
      <c r="F359" s="10">
        <f>VLOOKUP(B359,home!$B$2:$E$405,3,FALSE)</f>
        <v>0.60109999999999997</v>
      </c>
      <c r="G359" s="10">
        <f>VLOOKUP(C359,away!$B$2:$E$405,4,FALSE)</f>
        <v>0.61399999999999999</v>
      </c>
      <c r="H359" s="10">
        <f>VLOOKUP(A359,away!$A$2:$E$405,3,FALSE)</f>
        <v>1.129</v>
      </c>
      <c r="I359" s="10">
        <f>VLOOKUP(C359,away!$B$2:$E$405,3,FALSE)</f>
        <v>0.56940000000000002</v>
      </c>
      <c r="J359" s="10">
        <f>VLOOKUP(B359,home!$B$2:$E$405,4,FALSE)</f>
        <v>1.4308000000000001</v>
      </c>
      <c r="K359" s="12">
        <f t="shared" si="614"/>
        <v>0.47226888183999999</v>
      </c>
      <c r="L359" s="12">
        <f t="shared" si="615"/>
        <v>0.91979350008000005</v>
      </c>
      <c r="M359" s="13">
        <f t="shared" si="616"/>
        <v>0.24856214557354914</v>
      </c>
      <c r="N359" s="13">
        <f t="shared" si="617"/>
        <v>0.11738816655777136</v>
      </c>
      <c r="O359" s="13">
        <f t="shared" si="618"/>
        <v>0.22862584586448922</v>
      </c>
      <c r="P359" s="13">
        <f t="shared" si="619"/>
        <v>0.10797287258614652</v>
      </c>
      <c r="Q359" s="13">
        <f t="shared" si="620"/>
        <v>2.7719389080743177E-2</v>
      </c>
      <c r="R359" s="13">
        <f t="shared" si="621"/>
        <v>0.10514428348822456</v>
      </c>
      <c r="S359" s="13">
        <f t="shared" si="622"/>
        <v>1.1725579922481201E-2</v>
      </c>
      <c r="T359" s="13">
        <f t="shared" si="623"/>
        <v>2.54961139026561E-2</v>
      </c>
      <c r="U359" s="13">
        <f t="shared" si="624"/>
        <v>4.9656373194851798E-2</v>
      </c>
      <c r="V359" s="13">
        <f t="shared" si="625"/>
        <v>5.6594143088548314E-4</v>
      </c>
      <c r="W359" s="13">
        <f t="shared" si="626"/>
        <v>4.3636682954834973E-3</v>
      </c>
      <c r="X359" s="13">
        <f t="shared" si="627"/>
        <v>4.0136737346908929E-3</v>
      </c>
      <c r="Y359" s="13">
        <f t="shared" si="628"/>
        <v>1.8458755063052511E-3</v>
      </c>
      <c r="Z359" s="13">
        <f t="shared" si="629"/>
        <v>3.2237009507679285E-2</v>
      </c>
      <c r="AA359" s="13">
        <f t="shared" si="630"/>
        <v>1.5224536434057145E-2</v>
      </c>
      <c r="AB359" s="13">
        <f t="shared" si="631"/>
        <v>3.5950373991222536E-3</v>
      </c>
      <c r="AC359" s="13">
        <f t="shared" si="632"/>
        <v>1.5364950751857956E-5</v>
      </c>
      <c r="AD359" s="13">
        <f t="shared" si="633"/>
        <v>5.1520618665716232E-4</v>
      </c>
      <c r="AE359" s="13">
        <f t="shared" si="634"/>
        <v>4.738833016882611E-4</v>
      </c>
      <c r="AF359" s="13">
        <f t="shared" si="635"/>
        <v>2.1793739034465612E-4</v>
      </c>
      <c r="AG359" s="13">
        <f t="shared" si="636"/>
        <v>6.681913168780416E-5</v>
      </c>
      <c r="AH359" s="13">
        <f t="shared" si="637"/>
        <v>7.4128479517951403E-3</v>
      </c>
      <c r="AI359" s="13">
        <f t="shared" si="638"/>
        <v>3.5008574134442255E-3</v>
      </c>
      <c r="AJ359" s="13">
        <f t="shared" si="639"/>
        <v>8.2667300806428935E-4</v>
      </c>
      <c r="AK359" s="13">
        <f t="shared" si="640"/>
        <v>1.3013731238861045E-4</v>
      </c>
      <c r="AL359" s="13">
        <f t="shared" si="641"/>
        <v>2.669751447461466E-7</v>
      </c>
      <c r="AM359" s="13">
        <f t="shared" si="642"/>
        <v>4.8663169937925682E-5</v>
      </c>
      <c r="AN359" s="13">
        <f t="shared" si="643"/>
        <v>4.4760067402192495E-5</v>
      </c>
      <c r="AO359" s="13">
        <f t="shared" si="644"/>
        <v>2.0585009529839673E-5</v>
      </c>
      <c r="AP359" s="13">
        <f t="shared" si="645"/>
        <v>6.3113193215437978E-6</v>
      </c>
      <c r="AQ359" s="13">
        <f t="shared" si="646"/>
        <v>1.451277622221325E-6</v>
      </c>
      <c r="AR359" s="13">
        <f t="shared" si="647"/>
        <v>1.3636578726285028E-3</v>
      </c>
      <c r="AS359" s="13">
        <f t="shared" si="648"/>
        <v>6.4401317871857621E-4</v>
      </c>
      <c r="AT359" s="13">
        <f t="shared" si="649"/>
        <v>1.5207369190182299E-4</v>
      </c>
      <c r="AU359" s="13">
        <f t="shared" si="650"/>
        <v>2.3939890810584883E-5</v>
      </c>
      <c r="AV359" s="13">
        <f t="shared" si="651"/>
        <v>2.8265163661216524E-6</v>
      </c>
      <c r="AW359" s="13">
        <f t="shared" si="652"/>
        <v>3.2214247915108874E-9</v>
      </c>
      <c r="AX359" s="13">
        <f t="shared" si="653"/>
        <v>3.8303501422290102E-6</v>
      </c>
      <c r="AY359" s="13">
        <f t="shared" si="654"/>
        <v>3.5231311638527473E-6</v>
      </c>
      <c r="AZ359" s="13">
        <f t="shared" si="655"/>
        <v>1.6202765722205211E-6</v>
      </c>
      <c r="BA359" s="13">
        <f t="shared" si="656"/>
        <v>4.9677328648677949E-7</v>
      </c>
      <c r="BB359" s="13">
        <f t="shared" si="657"/>
        <v>1.1423220998097986E-7</v>
      </c>
      <c r="BC359" s="13">
        <f t="shared" si="658"/>
        <v>2.10140088480558E-8</v>
      </c>
      <c r="BD359" s="13">
        <f t="shared" si="659"/>
        <v>2.0904727459610279E-4</v>
      </c>
      <c r="BE359" s="13">
        <f t="shared" si="660"/>
        <v>9.8726522625200905E-5</v>
      </c>
      <c r="BF359" s="13">
        <f t="shared" si="661"/>
        <v>2.3312732224077544E-5</v>
      </c>
      <c r="BG359" s="13">
        <f t="shared" si="662"/>
        <v>3.6699593267001473E-6</v>
      </c>
      <c r="BH359" s="13">
        <f t="shared" si="663"/>
        <v>4.3330189690473933E-7</v>
      </c>
      <c r="BI359" s="13">
        <f t="shared" si="664"/>
        <v>4.092700047007045E-8</v>
      </c>
      <c r="BJ359" s="14">
        <f t="shared" si="665"/>
        <v>0.18223210970922546</v>
      </c>
      <c r="BK359" s="14">
        <f t="shared" si="666"/>
        <v>0.3688456945701229</v>
      </c>
      <c r="BL359" s="14">
        <f t="shared" si="667"/>
        <v>0.41663833393453226</v>
      </c>
      <c r="BM359" s="14">
        <f t="shared" si="668"/>
        <v>0.16453692466089689</v>
      </c>
      <c r="BN359" s="14">
        <f t="shared" si="669"/>
        <v>0.83541270315092409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1.4576</v>
      </c>
      <c r="F360" s="10">
        <f>VLOOKUP(B360,home!$B$2:$E$405,3,FALSE)</f>
        <v>0.85760000000000003</v>
      </c>
      <c r="G360" s="10">
        <f>VLOOKUP(C360,away!$B$2:$E$405,4,FALSE)</f>
        <v>0.91469999999999996</v>
      </c>
      <c r="H360" s="10">
        <f>VLOOKUP(A360,away!$A$2:$E$405,3,FALSE)</f>
        <v>1.1355999999999999</v>
      </c>
      <c r="I360" s="10">
        <f>VLOOKUP(C360,away!$B$2:$E$405,3,FALSE)</f>
        <v>2.3481999999999998</v>
      </c>
      <c r="J360" s="10">
        <f>VLOOKUP(B360,home!$B$2:$E$405,4,FALSE)</f>
        <v>1.7612000000000001</v>
      </c>
      <c r="K360" s="12">
        <f t="shared" si="614"/>
        <v>1.143409539072</v>
      </c>
      <c r="L360" s="12">
        <f t="shared" si="615"/>
        <v>4.6964439583039992</v>
      </c>
      <c r="M360" s="13">
        <f t="shared" si="616"/>
        <v>2.9092688101078675E-3</v>
      </c>
      <c r="N360" s="13">
        <f t="shared" si="617"/>
        <v>3.3264857092019828E-3</v>
      </c>
      <c r="O360" s="13">
        <f t="shared" si="618"/>
        <v>1.3663217926313358E-2</v>
      </c>
      <c r="P360" s="13">
        <f t="shared" si="619"/>
        <v>1.5622653711366244E-2</v>
      </c>
      <c r="Q360" s="13">
        <f t="shared" si="620"/>
        <v>1.901767745744117E-3</v>
      </c>
      <c r="R360" s="13">
        <f t="shared" si="621"/>
        <v>3.2084268640512642E-2</v>
      </c>
      <c r="S360" s="13">
        <f t="shared" si="622"/>
        <v>2.0973251778701761E-2</v>
      </c>
      <c r="T360" s="13">
        <f t="shared" si="623"/>
        <v>8.9315456395973741E-3</v>
      </c>
      <c r="U360" s="13">
        <f t="shared" si="624"/>
        <v>3.6685458817710785E-2</v>
      </c>
      <c r="V360" s="13">
        <f t="shared" si="625"/>
        <v>1.2513944267506141E-2</v>
      </c>
      <c r="W360" s="13">
        <f t="shared" si="626"/>
        <v>7.2483312719442603E-4</v>
      </c>
      <c r="X360" s="13">
        <f t="shared" si="627"/>
        <v>3.4041381609908562E-3</v>
      </c>
      <c r="Y360" s="13">
        <f t="shared" si="628"/>
        <v>7.9936720497087981E-3</v>
      </c>
      <c r="Z360" s="13">
        <f t="shared" si="629"/>
        <v>5.0227323204446006E-2</v>
      </c>
      <c r="AA360" s="13">
        <f t="shared" si="630"/>
        <v>5.7430400474015986E-2</v>
      </c>
      <c r="AB360" s="13">
        <f t="shared" si="631"/>
        <v>3.2833233867357495E-2</v>
      </c>
      <c r="AC360" s="13">
        <f t="shared" si="632"/>
        <v>4.1999603383018223E-3</v>
      </c>
      <c r="AD360" s="13">
        <f t="shared" si="633"/>
        <v>2.0719527796737381E-4</v>
      </c>
      <c r="AE360" s="13">
        <f t="shared" si="634"/>
        <v>9.7308101139899036E-4</v>
      </c>
      <c r="AF360" s="13">
        <f t="shared" si="635"/>
        <v>2.2850102184625671E-3</v>
      </c>
      <c r="AG360" s="13">
        <f t="shared" si="636"/>
        <v>3.5771408117204742E-3</v>
      </c>
      <c r="AH360" s="13">
        <f t="shared" si="637"/>
        <v>5.8972452151325697E-2</v>
      </c>
      <c r="AI360" s="13">
        <f t="shared" si="638"/>
        <v>6.7429664332292888E-2</v>
      </c>
      <c r="AJ360" s="13">
        <f t="shared" si="639"/>
        <v>3.8549860706983345E-2</v>
      </c>
      <c r="AK360" s="13">
        <f t="shared" si="640"/>
        <v>1.4692759487420548E-2</v>
      </c>
      <c r="AL360" s="13">
        <f t="shared" si="641"/>
        <v>9.0214456276839147E-4</v>
      </c>
      <c r="AM360" s="13">
        <f t="shared" si="642"/>
        <v>4.7381811455713983E-5</v>
      </c>
      <c r="AN360" s="13">
        <f t="shared" si="643"/>
        <v>2.2252602214468714E-4</v>
      </c>
      <c r="AO360" s="13">
        <f t="shared" si="644"/>
        <v>5.2254049613341901E-4</v>
      </c>
      <c r="AP360" s="13">
        <f t="shared" si="645"/>
        <v>8.1802738534498989E-4</v>
      </c>
      <c r="AQ360" s="13">
        <f t="shared" si="646"/>
        <v>9.6045494290767405E-4</v>
      </c>
      <c r="AR360" s="13">
        <f t="shared" si="647"/>
        <v>5.539216332249304E-2</v>
      </c>
      <c r="AS360" s="13">
        <f t="shared" si="648"/>
        <v>6.333592793277272E-2</v>
      </c>
      <c r="AT360" s="13">
        <f t="shared" si="649"/>
        <v>3.6209452082154529E-2</v>
      </c>
      <c r="AU360" s="13">
        <f t="shared" si="650"/>
        <v>1.3800744305101998E-2</v>
      </c>
      <c r="AV360" s="13">
        <f t="shared" si="651"/>
        <v>3.9449756711868022E-3</v>
      </c>
      <c r="AW360" s="13">
        <f t="shared" si="652"/>
        <v>1.3456886536762093E-4</v>
      </c>
      <c r="AX360" s="13">
        <f t="shared" si="653"/>
        <v>9.0294691994957145E-6</v>
      </c>
      <c r="AY360" s="13">
        <f t="shared" si="654"/>
        <v>4.2406396068663693E-5</v>
      </c>
      <c r="AZ360" s="13">
        <f t="shared" si="655"/>
        <v>9.957963130506106E-5</v>
      </c>
      <c r="BA360" s="13">
        <f t="shared" si="656"/>
        <v>1.5589005260426456E-4</v>
      </c>
      <c r="BB360" s="13">
        <f t="shared" si="657"/>
        <v>1.8303222392824776E-4</v>
      </c>
      <c r="BC360" s="13">
        <f t="shared" si="658"/>
        <v>1.7192011644855278E-4</v>
      </c>
      <c r="BD360" s="13">
        <f t="shared" si="659"/>
        <v>4.3357698462218472E-2</v>
      </c>
      <c r="BE360" s="13">
        <f t="shared" si="660"/>
        <v>4.9575606013907987E-2</v>
      </c>
      <c r="BF360" s="13">
        <f t="shared" si="661"/>
        <v>2.8342610410788803E-2</v>
      </c>
      <c r="BG360" s="13">
        <f t="shared" si="662"/>
        <v>1.0802403701965767E-2</v>
      </c>
      <c r="BH360" s="13">
        <f t="shared" si="663"/>
        <v>3.0878928594335869E-3</v>
      </c>
      <c r="BI360" s="13">
        <f t="shared" si="664"/>
        <v>7.0614523022173592E-4</v>
      </c>
      <c r="BJ360" s="14">
        <f t="shared" si="665"/>
        <v>3.6557658299527736E-2</v>
      </c>
      <c r="BK360" s="14">
        <f t="shared" si="666"/>
        <v>5.7163629864820896E-2</v>
      </c>
      <c r="BL360" s="14">
        <f t="shared" si="667"/>
        <v>0.66089693639617797</v>
      </c>
      <c r="BM360" s="14">
        <f t="shared" si="668"/>
        <v>0.73543004769102538</v>
      </c>
      <c r="BN360" s="14">
        <f t="shared" si="669"/>
        <v>6.950766254324621E-2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1.4576</v>
      </c>
      <c r="F361" s="10">
        <f>VLOOKUP(B361,home!$B$2:$E$405,3,FALSE)</f>
        <v>0.91469999999999996</v>
      </c>
      <c r="G361" s="10">
        <f>VLOOKUP(C361,away!$B$2:$E$405,4,FALSE)</f>
        <v>1.1434</v>
      </c>
      <c r="H361" s="10">
        <f>VLOOKUP(A361,away!$A$2:$E$405,3,FALSE)</f>
        <v>1.1355999999999999</v>
      </c>
      <c r="I361" s="10">
        <f>VLOOKUP(C361,away!$B$2:$E$405,3,FALSE)</f>
        <v>1.7612000000000001</v>
      </c>
      <c r="J361" s="10">
        <f>VLOOKUP(B361,home!$B$2:$E$405,4,FALSE)</f>
        <v>0.88060000000000005</v>
      </c>
      <c r="K361" s="12">
        <f t="shared" si="614"/>
        <v>1.5244571676479999</v>
      </c>
      <c r="L361" s="12">
        <f t="shared" si="615"/>
        <v>1.761216484832</v>
      </c>
      <c r="M361" s="13">
        <f t="shared" si="616"/>
        <v>3.7415371643911399E-2</v>
      </c>
      <c r="N361" s="13">
        <f t="shared" si="617"/>
        <v>5.7038131482774465E-2</v>
      </c>
      <c r="O361" s="13">
        <f t="shared" si="618"/>
        <v>6.5896569325372523E-2</v>
      </c>
      <c r="P361" s="13">
        <f t="shared" si="619"/>
        <v>0.10045649743147746</v>
      </c>
      <c r="Q361" s="13">
        <f t="shared" si="620"/>
        <v>4.3476094184082284E-2</v>
      </c>
      <c r="R361" s="13">
        <f t="shared" si="621"/>
        <v>5.8029062094860417E-2</v>
      </c>
      <c r="S361" s="13">
        <f t="shared" si="622"/>
        <v>6.7428889737105105E-2</v>
      </c>
      <c r="T361" s="13">
        <f t="shared" si="623"/>
        <v>7.6570813773114352E-2</v>
      </c>
      <c r="U361" s="13">
        <f t="shared" si="624"/>
        <v>8.8462819642400811E-2</v>
      </c>
      <c r="V361" s="13">
        <f t="shared" si="625"/>
        <v>2.0115529441122857E-2</v>
      </c>
      <c r="W361" s="13">
        <f t="shared" si="626"/>
        <v>2.2092481133421254E-2</v>
      </c>
      <c r="X361" s="13">
        <f t="shared" si="627"/>
        <v>3.8909641963021456E-2</v>
      </c>
      <c r="Y361" s="13">
        <f t="shared" si="628"/>
        <v>3.4264151422092173E-2</v>
      </c>
      <c r="Z361" s="13">
        <f t="shared" si="629"/>
        <v>3.4067246920269315E-2</v>
      </c>
      <c r="AA361" s="13">
        <f t="shared" si="630"/>
        <v>5.1934058749638801E-2</v>
      </c>
      <c r="AB361" s="13">
        <f t="shared" si="631"/>
        <v>3.9585624052969601E-2</v>
      </c>
      <c r="AC361" s="13">
        <f t="shared" si="632"/>
        <v>3.375510423340606E-3</v>
      </c>
      <c r="AD361" s="13">
        <f t="shared" si="633"/>
        <v>8.419760303743062E-3</v>
      </c>
      <c r="AE361" s="13">
        <f t="shared" si="634"/>
        <v>1.4829020645286366E-2</v>
      </c>
      <c r="AF361" s="13">
        <f t="shared" si="635"/>
        <v>1.3058557807196209E-2</v>
      </c>
      <c r="AG361" s="13">
        <f t="shared" si="636"/>
        <v>7.6663157593885277E-3</v>
      </c>
      <c r="AH361" s="13">
        <f t="shared" si="637"/>
        <v>1.499994921720512E-2</v>
      </c>
      <c r="AI361" s="13">
        <f t="shared" si="638"/>
        <v>2.2866780098524348E-2</v>
      </c>
      <c r="AJ361" s="13">
        <f t="shared" si="639"/>
        <v>1.7429713411113042E-2</v>
      </c>
      <c r="AK361" s="13">
        <f t="shared" si="640"/>
        <v>8.8569505132072481E-3</v>
      </c>
      <c r="AL361" s="13">
        <f t="shared" si="641"/>
        <v>3.6251619510765584E-4</v>
      </c>
      <c r="AM361" s="13">
        <f t="shared" si="642"/>
        <v>2.5671127889838421E-3</v>
      </c>
      <c r="AN361" s="13">
        <f t="shared" si="643"/>
        <v>4.5212413623813936E-3</v>
      </c>
      <c r="AO361" s="13">
        <f t="shared" si="644"/>
        <v>3.9814424096652019E-3</v>
      </c>
      <c r="AP361" s="13">
        <f t="shared" si="645"/>
        <v>2.3373940017705321E-3</v>
      </c>
      <c r="AQ361" s="13">
        <f t="shared" si="646"/>
        <v>1.0291642118664243E-3</v>
      </c>
      <c r="AR361" s="13">
        <f t="shared" si="647"/>
        <v>5.2836315665969009E-3</v>
      </c>
      <c r="AS361" s="13">
        <f t="shared" si="648"/>
        <v>8.0546700129098762E-3</v>
      </c>
      <c r="AT361" s="13">
        <f t="shared" si="649"/>
        <v>6.1394997171099345E-3</v>
      </c>
      <c r="AU361" s="13">
        <f t="shared" si="650"/>
        <v>3.1198014498403687E-3</v>
      </c>
      <c r="AV361" s="13">
        <f t="shared" si="651"/>
        <v>1.1890009204619434E-3</v>
      </c>
      <c r="AW361" s="13">
        <f t="shared" si="652"/>
        <v>2.7036650106516221E-5</v>
      </c>
      <c r="AX361" s="13">
        <f t="shared" si="653"/>
        <v>6.5224224855454373E-4</v>
      </c>
      <c r="AY361" s="13">
        <f t="shared" si="654"/>
        <v>1.1487398002581529E-3</v>
      </c>
      <c r="AZ361" s="13">
        <f t="shared" si="655"/>
        <v>1.0115897364986394E-3</v>
      </c>
      <c r="BA361" s="13">
        <f t="shared" si="656"/>
        <v>5.9387617326942107E-4</v>
      </c>
      <c r="BB361" s="13">
        <f t="shared" si="657"/>
        <v>2.6148612657776228E-4</v>
      </c>
      <c r="BC361" s="13">
        <f t="shared" si="658"/>
        <v>9.2106735336724361E-5</v>
      </c>
      <c r="BD361" s="13">
        <f t="shared" si="659"/>
        <v>1.5509365024782007E-3</v>
      </c>
      <c r="BE361" s="13">
        <f t="shared" si="660"/>
        <v>2.3643362677698127E-3</v>
      </c>
      <c r="BF361" s="13">
        <f t="shared" si="661"/>
        <v>1.8021646850659061E-3</v>
      </c>
      <c r="BG361" s="13">
        <f t="shared" si="662"/>
        <v>9.1577429047694019E-4</v>
      </c>
      <c r="BH361" s="13">
        <f t="shared" si="663"/>
        <v>3.4901467026633335E-4</v>
      </c>
      <c r="BI361" s="13">
        <f t="shared" si="664"/>
        <v>1.0641158314036303E-4</v>
      </c>
      <c r="BJ361" s="14">
        <f t="shared" si="665"/>
        <v>0.33452136406928284</v>
      </c>
      <c r="BK361" s="14">
        <f t="shared" si="666"/>
        <v>0.2303030546723232</v>
      </c>
      <c r="BL361" s="14">
        <f t="shared" si="667"/>
        <v>0.39893676877140843</v>
      </c>
      <c r="BM361" s="14">
        <f t="shared" si="668"/>
        <v>0.63439500512065372</v>
      </c>
      <c r="BN361" s="14">
        <f t="shared" si="669"/>
        <v>0.36231172616247853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1.2811999999999999</v>
      </c>
      <c r="F362" s="10">
        <f>VLOOKUP(B362,home!$B$2:$E$405,3,FALSE)</f>
        <v>0.97560000000000002</v>
      </c>
      <c r="G362" s="10">
        <f>VLOOKUP(C362,away!$B$2:$E$405,4,FALSE)</f>
        <v>2.0293000000000001</v>
      </c>
      <c r="H362" s="10">
        <f>VLOOKUP(A362,away!$A$2:$E$405,3,FALSE)</f>
        <v>0.82809999999999995</v>
      </c>
      <c r="I362" s="10">
        <f>VLOOKUP(C362,away!$B$2:$E$405,3,FALSE)</f>
        <v>0.72460000000000002</v>
      </c>
      <c r="J362" s="10">
        <f>VLOOKUP(B362,home!$B$2:$E$405,4,FALSE)</f>
        <v>0.90569999999999995</v>
      </c>
      <c r="K362" s="12">
        <f t="shared" si="614"/>
        <v>2.5365006444959999</v>
      </c>
      <c r="L362" s="12">
        <f t="shared" si="615"/>
        <v>0.54345736918199994</v>
      </c>
      <c r="M362" s="13">
        <f t="shared" si="616"/>
        <v>4.5961186349702997E-2</v>
      </c>
      <c r="N362" s="13">
        <f t="shared" si="617"/>
        <v>0.11658057879782241</v>
      </c>
      <c r="O362" s="13">
        <f t="shared" si="618"/>
        <v>2.4977945418093239E-2</v>
      </c>
      <c r="P362" s="13">
        <f t="shared" si="619"/>
        <v>6.3356574651179401E-2</v>
      </c>
      <c r="Q362" s="13">
        <f t="shared" si="620"/>
        <v>0.14785335662819665</v>
      </c>
      <c r="R362" s="13">
        <f t="shared" si="621"/>
        <v>6.7872242522442694E-3</v>
      </c>
      <c r="S362" s="13">
        <f t="shared" si="622"/>
        <v>2.1833942236547645E-2</v>
      </c>
      <c r="T362" s="13">
        <f t="shared" si="623"/>
        <v>8.0351996217887772E-2</v>
      </c>
      <c r="U362" s="13">
        <f t="shared" si="624"/>
        <v>1.7215798690156471E-2</v>
      </c>
      <c r="V362" s="13">
        <f t="shared" si="625"/>
        <v>3.3441835530869479E-3</v>
      </c>
      <c r="W362" s="13">
        <f t="shared" si="626"/>
        <v>0.12501004479277256</v>
      </c>
      <c r="X362" s="13">
        <f t="shared" si="627"/>
        <v>6.7937630064404148E-2</v>
      </c>
      <c r="Y362" s="13">
        <f t="shared" si="628"/>
        <v>1.8460602851630512E-2</v>
      </c>
      <c r="Z362" s="13">
        <f t="shared" si="629"/>
        <v>1.2295223453909793E-3</v>
      </c>
      <c r="AA362" s="13">
        <f t="shared" si="630"/>
        <v>3.1186842215064525E-3</v>
      </c>
      <c r="AB362" s="13">
        <f t="shared" si="631"/>
        <v>3.955272268915312E-3</v>
      </c>
      <c r="AC362" s="13">
        <f t="shared" si="632"/>
        <v>2.881181271577544E-4</v>
      </c>
      <c r="AD362" s="13">
        <f t="shared" si="633"/>
        <v>7.9272014796335361E-2</v>
      </c>
      <c r="AE362" s="13">
        <f t="shared" si="634"/>
        <v>4.3080960610972989E-2</v>
      </c>
      <c r="AF362" s="13">
        <f t="shared" si="635"/>
        <v>1.170633275773637E-2</v>
      </c>
      <c r="AG362" s="13">
        <f t="shared" si="636"/>
        <v>2.1206309344294918E-3</v>
      </c>
      <c r="AH362" s="13">
        <f t="shared" si="637"/>
        <v>1.6704824479416597E-4</v>
      </c>
      <c r="AI362" s="13">
        <f t="shared" si="638"/>
        <v>4.2371798058232752E-4</v>
      </c>
      <c r="AJ362" s="13">
        <f t="shared" si="639"/>
        <v>5.3738046541580882E-4</v>
      </c>
      <c r="AK362" s="13">
        <f t="shared" si="640"/>
        <v>4.5435529895558645E-4</v>
      </c>
      <c r="AL362" s="13">
        <f t="shared" si="641"/>
        <v>1.5886602658807332E-5</v>
      </c>
      <c r="AM362" s="13">
        <f t="shared" si="642"/>
        <v>4.0214703324280218E-2</v>
      </c>
      <c r="AN362" s="13">
        <f t="shared" si="643"/>
        <v>2.1854976871047954E-2</v>
      </c>
      <c r="AO362" s="13">
        <f t="shared" si="644"/>
        <v>5.938624116936588E-3</v>
      </c>
      <c r="AP362" s="13">
        <f t="shared" si="645"/>
        <v>1.075796346383712E-3</v>
      </c>
      <c r="AQ362" s="13">
        <f t="shared" si="646"/>
        <v>1.461623630453249E-4</v>
      </c>
      <c r="AR362" s="13">
        <f t="shared" si="647"/>
        <v>1.8156719928461637E-5</v>
      </c>
      <c r="AS362" s="13">
        <f t="shared" si="648"/>
        <v>4.6054531800476306E-5</v>
      </c>
      <c r="AT362" s="13">
        <f t="shared" si="649"/>
        <v>5.8408674796934849E-5</v>
      </c>
      <c r="AU362" s="13">
        <f t="shared" si="650"/>
        <v>4.9384547088860834E-5</v>
      </c>
      <c r="AV362" s="13">
        <f t="shared" si="651"/>
        <v>3.131598387975964E-5</v>
      </c>
      <c r="AW362" s="13">
        <f t="shared" si="652"/>
        <v>6.0831565310593364E-7</v>
      </c>
      <c r="AX362" s="13">
        <f t="shared" si="653"/>
        <v>1.7000770150042033E-2</v>
      </c>
      <c r="AY362" s="13">
        <f t="shared" si="654"/>
        <v>9.2391938198097164E-3</v>
      </c>
      <c r="AZ362" s="13">
        <f t="shared" si="655"/>
        <v>2.5105539833381904E-3</v>
      </c>
      <c r="BA362" s="13">
        <f t="shared" si="656"/>
        <v>4.5479302099145455E-4</v>
      </c>
      <c r="BB362" s="13">
        <f t="shared" si="657"/>
        <v>6.1790154677587487E-5</v>
      </c>
      <c r="BC362" s="13">
        <f t="shared" si="658"/>
        <v>6.7160629804861104E-6</v>
      </c>
      <c r="BD362" s="13">
        <f t="shared" si="659"/>
        <v>1.6445672075493579E-6</v>
      </c>
      <c r="BE362" s="13">
        <f t="shared" si="660"/>
        <v>4.1714457818659332E-6</v>
      </c>
      <c r="BF362" s="13">
        <f t="shared" si="661"/>
        <v>5.2904374570915313E-6</v>
      </c>
      <c r="BG362" s="13">
        <f t="shared" si="662"/>
        <v>4.4730660065261491E-6</v>
      </c>
      <c r="BH362" s="13">
        <f t="shared" si="663"/>
        <v>2.8364837021066811E-6</v>
      </c>
      <c r="BI362" s="13">
        <f t="shared" si="664"/>
        <v>1.4389485476991994E-6</v>
      </c>
      <c r="BJ362" s="14">
        <f t="shared" si="665"/>
        <v>0.79087822866572166</v>
      </c>
      <c r="BK362" s="14">
        <f t="shared" si="666"/>
        <v>0.14403908534014326</v>
      </c>
      <c r="BL362" s="14">
        <f t="shared" si="667"/>
        <v>5.7860602246860959E-2</v>
      </c>
      <c r="BM362" s="14">
        <f t="shared" si="668"/>
        <v>0.57925198699672109</v>
      </c>
      <c r="BN362" s="14">
        <f t="shared" si="669"/>
        <v>0.40551686609723897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1.2811999999999999</v>
      </c>
      <c r="F363" s="10">
        <f>VLOOKUP(B363,home!$B$2:$E$405,3,FALSE)</f>
        <v>1.7562</v>
      </c>
      <c r="G363" s="10">
        <f>VLOOKUP(C363,away!$B$2:$E$405,4,FALSE)</f>
        <v>0.39029999999999998</v>
      </c>
      <c r="H363" s="10">
        <f>VLOOKUP(A363,away!$A$2:$E$405,3,FALSE)</f>
        <v>0.82809999999999995</v>
      </c>
      <c r="I363" s="10">
        <f>VLOOKUP(C363,away!$B$2:$E$405,3,FALSE)</f>
        <v>0.3019</v>
      </c>
      <c r="J363" s="10">
        <f>VLOOKUP(B363,home!$B$2:$E$405,4,FALSE)</f>
        <v>0.90569999999999995</v>
      </c>
      <c r="K363" s="12">
        <f t="shared" si="614"/>
        <v>0.87819195463199984</v>
      </c>
      <c r="L363" s="12">
        <f t="shared" si="615"/>
        <v>0.22642807032299997</v>
      </c>
      <c r="M363" s="13">
        <f t="shared" si="616"/>
        <v>0.33133675802517915</v>
      </c>
      <c r="N363" s="13">
        <f t="shared" si="617"/>
        <v>0.29097727517156202</v>
      </c>
      <c r="O363" s="13">
        <f t="shared" si="618"/>
        <v>7.5023942746720099E-2</v>
      </c>
      <c r="P363" s="13">
        <f t="shared" si="619"/>
        <v>6.5885422924941359E-2</v>
      </c>
      <c r="Q363" s="13">
        <f t="shared" si="620"/>
        <v>0.12776695101820365</v>
      </c>
      <c r="R363" s="13">
        <f t="shared" si="621"/>
        <v>8.4937632920815305E-3</v>
      </c>
      <c r="S363" s="13">
        <f t="shared" si="622"/>
        <v>3.2752847736173245E-3</v>
      </c>
      <c r="T363" s="13">
        <f t="shared" si="623"/>
        <v>2.8930024170105113E-2</v>
      </c>
      <c r="U363" s="13">
        <f t="shared" si="624"/>
        <v>7.4591545876546081E-3</v>
      </c>
      <c r="V363" s="13">
        <f t="shared" si="625"/>
        <v>7.2364618400647598E-5</v>
      </c>
      <c r="W363" s="13">
        <f t="shared" si="626"/>
        <v>3.7401302817349082E-2</v>
      </c>
      <c r="X363" s="13">
        <f t="shared" si="627"/>
        <v>8.4687048244985359E-3</v>
      </c>
      <c r="Y363" s="13">
        <f t="shared" si="628"/>
        <v>9.587762457731418E-4</v>
      </c>
      <c r="Z363" s="13">
        <f t="shared" si="629"/>
        <v>6.4107547733545064E-4</v>
      </c>
      <c r="AA363" s="13">
        <f t="shared" si="630"/>
        <v>5.6298732650786169E-4</v>
      </c>
      <c r="AB363" s="13">
        <f t="shared" si="631"/>
        <v>2.4720547034949147E-4</v>
      </c>
      <c r="AC363" s="13">
        <f t="shared" si="632"/>
        <v>8.993443552236262E-7</v>
      </c>
      <c r="AD363" s="13">
        <f t="shared" si="633"/>
        <v>8.2113808067377798E-3</v>
      </c>
      <c r="AE363" s="13">
        <f t="shared" si="634"/>
        <v>1.8592871107569542E-3</v>
      </c>
      <c r="AF363" s="13">
        <f t="shared" si="635"/>
        <v>2.1049739633256152E-4</v>
      </c>
      <c r="AG363" s="13">
        <f t="shared" si="636"/>
        <v>1.5887506419865873E-5</v>
      </c>
      <c r="AH363" s="13">
        <f t="shared" si="637"/>
        <v>3.6289370816115557E-5</v>
      </c>
      <c r="AI363" s="13">
        <f t="shared" si="638"/>
        <v>3.1869033489369971E-5</v>
      </c>
      <c r="AJ363" s="13">
        <f t="shared" si="639"/>
        <v>1.3993564406131238E-5</v>
      </c>
      <c r="AK363" s="13">
        <f t="shared" si="640"/>
        <v>4.0963452260297237E-6</v>
      </c>
      <c r="AL363" s="13">
        <f t="shared" si="641"/>
        <v>7.153288219783273E-9</v>
      </c>
      <c r="AM363" s="13">
        <f t="shared" si="642"/>
        <v>1.4422337121793481E-3</v>
      </c>
      <c r="AN363" s="13">
        <f t="shared" si="643"/>
        <v>3.2656219640354671E-4</v>
      </c>
      <c r="AO363" s="13">
        <f t="shared" si="644"/>
        <v>3.6971423986047804E-5</v>
      </c>
      <c r="AP363" s="13">
        <f t="shared" si="645"/>
        <v>2.7904560634180923E-6</v>
      </c>
      <c r="AQ363" s="13">
        <f t="shared" si="646"/>
        <v>1.5795939544021842E-7</v>
      </c>
      <c r="AR363" s="13">
        <f t="shared" si="647"/>
        <v>1.6433864414257688E-6</v>
      </c>
      <c r="AS363" s="13">
        <f t="shared" si="648"/>
        <v>1.4432087512114221E-6</v>
      </c>
      <c r="AT363" s="13">
        <f t="shared" si="649"/>
        <v>6.337071570841832E-7</v>
      </c>
      <c r="AU363" s="13">
        <f t="shared" si="650"/>
        <v>1.8550550898134888E-7</v>
      </c>
      <c r="AV363" s="13">
        <f t="shared" si="651"/>
        <v>4.0727361381833695E-8</v>
      </c>
      <c r="AW363" s="13">
        <f t="shared" si="652"/>
        <v>3.9511447714725004E-11</v>
      </c>
      <c r="AX363" s="13">
        <f t="shared" si="653"/>
        <v>2.11093007122491E-4</v>
      </c>
      <c r="AY363" s="13">
        <f t="shared" si="654"/>
        <v>4.779738226142493E-5</v>
      </c>
      <c r="AZ363" s="13">
        <f t="shared" si="655"/>
        <v>5.4113345159726176E-6</v>
      </c>
      <c r="BA363" s="13">
        <f t="shared" si="656"/>
        <v>4.0842601077464148E-7</v>
      </c>
      <c r="BB363" s="13">
        <f t="shared" si="657"/>
        <v>2.3119778372355723E-8</v>
      </c>
      <c r="BC363" s="13">
        <f t="shared" si="658"/>
        <v>1.046993360629588E-9</v>
      </c>
      <c r="BD363" s="13">
        <f t="shared" si="659"/>
        <v>6.2018136787836339E-8</v>
      </c>
      <c r="BE363" s="13">
        <f t="shared" si="660"/>
        <v>5.446382876834472E-8</v>
      </c>
      <c r="BF363" s="13">
        <f t="shared" si="661"/>
        <v>2.3914848121407599E-8</v>
      </c>
      <c r="BG363" s="13">
        <f t="shared" si="662"/>
        <v>7.0006090721554491E-9</v>
      </c>
      <c r="BH363" s="13">
        <f t="shared" si="663"/>
        <v>1.5369696411726763E-9</v>
      </c>
      <c r="BI363" s="13">
        <f t="shared" si="664"/>
        <v>2.6995087467829525E-10</v>
      </c>
      <c r="BJ363" s="14">
        <f t="shared" si="665"/>
        <v>0.5068735371324492</v>
      </c>
      <c r="BK363" s="14">
        <f t="shared" si="666"/>
        <v>0.40061853422204335</v>
      </c>
      <c r="BL363" s="14">
        <f t="shared" si="667"/>
        <v>9.1877397476814601E-2</v>
      </c>
      <c r="BM363" s="14">
        <f t="shared" si="668"/>
        <v>0.10047863378720452</v>
      </c>
      <c r="BN363" s="14">
        <f t="shared" si="669"/>
        <v>0.89948411317868782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1.2726999999999999</v>
      </c>
      <c r="F364" s="10">
        <f>VLOOKUP(B364,home!$B$2:$E$405,3,FALSE)</f>
        <v>0.78569999999999995</v>
      </c>
      <c r="G364" s="10">
        <f>VLOOKUP(C364,away!$B$2:$E$405,4,FALSE)</f>
        <v>1.5714999999999999</v>
      </c>
      <c r="H364" s="10">
        <f>VLOOKUP(A364,away!$A$2:$E$405,3,FALSE)</f>
        <v>0.89510000000000001</v>
      </c>
      <c r="I364" s="10">
        <f>VLOOKUP(C364,away!$B$2:$E$405,3,FALSE)</f>
        <v>0.67030000000000001</v>
      </c>
      <c r="J364" s="10">
        <f>VLOOKUP(B364,home!$B$2:$E$405,4,FALSE)</f>
        <v>0.74480000000000002</v>
      </c>
      <c r="K364" s="12">
        <f t="shared" si="614"/>
        <v>1.5714377528849999</v>
      </c>
      <c r="L364" s="12">
        <f t="shared" si="615"/>
        <v>0.44686922274399998</v>
      </c>
      <c r="M364" s="13">
        <f t="shared" si="616"/>
        <v>0.13288024424005571</v>
      </c>
      <c r="N364" s="13">
        <f t="shared" si="617"/>
        <v>0.20881303241140306</v>
      </c>
      <c r="O364" s="13">
        <f t="shared" si="618"/>
        <v>5.9380091461586577E-2</v>
      </c>
      <c r="P364" s="13">
        <f t="shared" si="619"/>
        <v>9.3312117492501373E-2</v>
      </c>
      <c r="Q364" s="13">
        <f t="shared" si="620"/>
        <v>0.16406834121283898</v>
      </c>
      <c r="R364" s="13">
        <f t="shared" si="621"/>
        <v>1.326756765895341E-2</v>
      </c>
      <c r="S364" s="13">
        <f t="shared" si="622"/>
        <v>1.6381575983568368E-2</v>
      </c>
      <c r="T364" s="13">
        <f t="shared" si="623"/>
        <v>7.3317092114678739E-2</v>
      </c>
      <c r="U364" s="13">
        <f t="shared" si="624"/>
        <v>2.0849156708235443E-2</v>
      </c>
      <c r="V364" s="13">
        <f t="shared" si="625"/>
        <v>1.2781764108420045E-3</v>
      </c>
      <c r="W364" s="13">
        <f t="shared" si="626"/>
        <v>8.5941061811691033E-2</v>
      </c>
      <c r="X364" s="13">
        <f t="shared" si="627"/>
        <v>3.8404415493584435E-2</v>
      </c>
      <c r="Y364" s="13">
        <f t="shared" si="628"/>
        <v>8.5808756507778517E-3</v>
      </c>
      <c r="Z364" s="13">
        <f t="shared" si="629"/>
        <v>1.9762892158199804E-3</v>
      </c>
      <c r="AA364" s="13">
        <f t="shared" si="630"/>
        <v>3.1056154843590086E-3</v>
      </c>
      <c r="AB364" s="13">
        <f t="shared" si="631"/>
        <v>2.4401407090329911E-3</v>
      </c>
      <c r="AC364" s="13">
        <f t="shared" si="632"/>
        <v>5.6098137512246535E-5</v>
      </c>
      <c r="AD364" s="13">
        <f t="shared" si="633"/>
        <v>3.3762757263478653E-2</v>
      </c>
      <c r="AE364" s="13">
        <f t="shared" si="634"/>
        <v>1.5087537096025047E-2</v>
      </c>
      <c r="AF364" s="13">
        <f t="shared" si="635"/>
        <v>3.3710779876109892E-3</v>
      </c>
      <c r="AG364" s="13">
        <f t="shared" si="636"/>
        <v>5.0214366671104339E-4</v>
      </c>
      <c r="AH364" s="13">
        <f t="shared" si="637"/>
        <v>2.2078570644770595E-4</v>
      </c>
      <c r="AI364" s="13">
        <f t="shared" si="638"/>
        <v>3.4695099440931027E-4</v>
      </c>
      <c r="AJ364" s="13">
        <f t="shared" si="639"/>
        <v>2.7260594550789142E-4</v>
      </c>
      <c r="AK364" s="13">
        <f t="shared" si="640"/>
        <v>1.4279442481067052E-4</v>
      </c>
      <c r="AL364" s="13">
        <f t="shared" si="641"/>
        <v>1.5757454476668714E-6</v>
      </c>
      <c r="AM364" s="13">
        <f t="shared" si="642"/>
        <v>1.0611214281064507E-2</v>
      </c>
      <c r="AN364" s="13">
        <f t="shared" si="643"/>
        <v>4.7418250781493297E-3</v>
      </c>
      <c r="AO364" s="13">
        <f t="shared" si="644"/>
        <v>1.0594878435302988E-3</v>
      </c>
      <c r="AP364" s="13">
        <f t="shared" si="645"/>
        <v>1.5781750304836711E-4</v>
      </c>
      <c r="AQ364" s="13">
        <f t="shared" si="646"/>
        <v>1.763094623065566E-5</v>
      </c>
      <c r="AR364" s="13">
        <f t="shared" si="647"/>
        <v>1.9732467406654275E-5</v>
      </c>
      <c r="AS364" s="13">
        <f t="shared" si="648"/>
        <v>3.1008344240389292E-5</v>
      </c>
      <c r="AT364" s="13">
        <f t="shared" si="649"/>
        <v>2.4363841396900944E-5</v>
      </c>
      <c r="AU364" s="13">
        <f t="shared" si="650"/>
        <v>1.2762086725464186E-5</v>
      </c>
      <c r="AV364" s="13">
        <f t="shared" si="651"/>
        <v>5.013706221496731E-6</v>
      </c>
      <c r="AW364" s="13">
        <f t="shared" si="652"/>
        <v>3.0736979499403825E-8</v>
      </c>
      <c r="AX364" s="13">
        <f t="shared" si="653"/>
        <v>2.7791437875362046E-3</v>
      </c>
      <c r="AY364" s="13">
        <f t="shared" si="654"/>
        <v>1.24191382423012E-3</v>
      </c>
      <c r="AZ364" s="13">
        <f t="shared" si="655"/>
        <v>2.7748653267437116E-4</v>
      </c>
      <c r="BA364" s="13">
        <f t="shared" si="656"/>
        <v>4.1333397059374595E-5</v>
      </c>
      <c r="BB364" s="13">
        <f t="shared" si="657"/>
        <v>4.6176557543229644E-6</v>
      </c>
      <c r="BC364" s="13">
        <f t="shared" si="658"/>
        <v>4.1269764756673272E-7</v>
      </c>
      <c r="BD364" s="13">
        <f t="shared" si="659"/>
        <v>1.4696387288054838E-6</v>
      </c>
      <c r="BE364" s="13">
        <f t="shared" si="660"/>
        <v>2.309445781546857E-6</v>
      </c>
      <c r="BF364" s="13">
        <f t="shared" si="661"/>
        <v>1.8145751446818681E-6</v>
      </c>
      <c r="BG364" s="13">
        <f t="shared" si="662"/>
        <v>9.5049729593328279E-7</v>
      </c>
      <c r="BH364" s="13">
        <f t="shared" si="663"/>
        <v>3.7341183371116657E-7</v>
      </c>
      <c r="BI364" s="13">
        <f t="shared" si="664"/>
        <v>1.1735869057354844E-7</v>
      </c>
      <c r="BJ364" s="14">
        <f t="shared" si="665"/>
        <v>0.65278121825572477</v>
      </c>
      <c r="BK364" s="14">
        <f t="shared" si="666"/>
        <v>0.24515170183415749</v>
      </c>
      <c r="BL364" s="14">
        <f t="shared" si="667"/>
        <v>0.10012562446680914</v>
      </c>
      <c r="BM364" s="14">
        <f t="shared" si="668"/>
        <v>0.32707155620792194</v>
      </c>
      <c r="BN364" s="14">
        <f t="shared" si="669"/>
        <v>0.67172139447733914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1.2726999999999999</v>
      </c>
      <c r="F365" s="10">
        <f>VLOOKUP(B365,home!$B$2:$E$405,3,FALSE)</f>
        <v>0.78569999999999995</v>
      </c>
      <c r="G365" s="10">
        <f>VLOOKUP(C365,away!$B$2:$E$405,4,FALSE)</f>
        <v>1.1000000000000001</v>
      </c>
      <c r="H365" s="10">
        <f>VLOOKUP(A365,away!$A$2:$E$405,3,FALSE)</f>
        <v>0.89510000000000001</v>
      </c>
      <c r="I365" s="10">
        <f>VLOOKUP(C365,away!$B$2:$E$405,3,FALSE)</f>
        <v>1.1172</v>
      </c>
      <c r="J365" s="10">
        <f>VLOOKUP(B365,home!$B$2:$E$405,4,FALSE)</f>
        <v>0.44690000000000002</v>
      </c>
      <c r="K365" s="12">
        <f t="shared" si="614"/>
        <v>1.0999564289999999</v>
      </c>
      <c r="L365" s="12">
        <f t="shared" si="615"/>
        <v>0.44690255626799996</v>
      </c>
      <c r="M365" s="13">
        <f t="shared" si="616"/>
        <v>0.21291569595291029</v>
      </c>
      <c r="N365" s="13">
        <f t="shared" si="617"/>
        <v>0.23419798859841293</v>
      </c>
      <c r="O365" s="13">
        <f t="shared" si="618"/>
        <v>9.5152568790935879E-2</v>
      </c>
      <c r="P365" s="13">
        <f t="shared" si="619"/>
        <v>0.10466367977745465</v>
      </c>
      <c r="Q365" s="13">
        <f t="shared" si="620"/>
        <v>0.1288037916088465</v>
      </c>
      <c r="R365" s="13">
        <f t="shared" si="621"/>
        <v>2.1261963114067972E-2</v>
      </c>
      <c r="S365" s="13">
        <f t="shared" si="622"/>
        <v>1.286246865869899E-2</v>
      </c>
      <c r="T365" s="13">
        <f t="shared" si="623"/>
        <v>5.7562743727004262E-2</v>
      </c>
      <c r="U365" s="13">
        <f t="shared" si="624"/>
        <v>2.3387233020479924E-2</v>
      </c>
      <c r="V365" s="13">
        <f t="shared" si="625"/>
        <v>7.0253851977344678E-4</v>
      </c>
      <c r="W365" s="13">
        <f t="shared" si="626"/>
        <v>4.7226186219908976E-2</v>
      </c>
      <c r="X365" s="13">
        <f t="shared" si="627"/>
        <v>2.1105503344465915E-2</v>
      </c>
      <c r="Y365" s="13">
        <f t="shared" si="628"/>
        <v>4.7160516979823193E-3</v>
      </c>
      <c r="Z365" s="13">
        <f t="shared" si="629"/>
        <v>3.1673418889843008E-3</v>
      </c>
      <c r="AA365" s="13">
        <f t="shared" si="630"/>
        <v>3.4839380736292852E-3</v>
      </c>
      <c r="AB365" s="13">
        <f t="shared" si="631"/>
        <v>1.9160900411632038E-3</v>
      </c>
      <c r="AC365" s="13">
        <f t="shared" si="632"/>
        <v>2.1584325410994306E-5</v>
      </c>
      <c r="AD365" s="13">
        <f t="shared" si="633"/>
        <v>1.2986686787435021E-2</v>
      </c>
      <c r="AE365" s="13">
        <f t="shared" si="634"/>
        <v>5.8037835227565705E-3</v>
      </c>
      <c r="AF365" s="13">
        <f t="shared" si="635"/>
        <v>1.2968628461730045E-3</v>
      </c>
      <c r="AG365" s="13">
        <f t="shared" si="636"/>
        <v>1.9319044036123658E-4</v>
      </c>
      <c r="AH365" s="13">
        <f t="shared" si="637"/>
        <v>3.5387329669044998E-4</v>
      </c>
      <c r="AI365" s="13">
        <f t="shared" si="638"/>
        <v>3.892452077460848E-4</v>
      </c>
      <c r="AJ365" s="13">
        <f t="shared" si="639"/>
        <v>2.1407638435887329E-4</v>
      </c>
      <c r="AK365" s="13">
        <f t="shared" si="640"/>
        <v>7.8491565090872564E-5</v>
      </c>
      <c r="AL365" s="13">
        <f t="shared" si="641"/>
        <v>4.2441115727387655E-7</v>
      </c>
      <c r="AM365" s="13">
        <f t="shared" si="642"/>
        <v>2.8569579246497025E-3</v>
      </c>
      <c r="AN365" s="13">
        <f t="shared" si="643"/>
        <v>1.2767817996760719E-3</v>
      </c>
      <c r="AO365" s="13">
        <f t="shared" si="644"/>
        <v>2.8529852503584696E-4</v>
      </c>
      <c r="AP365" s="13">
        <f t="shared" si="645"/>
        <v>4.2500213379336664E-5</v>
      </c>
      <c r="AQ365" s="13">
        <f t="shared" si="646"/>
        <v>4.7483635002902531E-6</v>
      </c>
      <c r="AR365" s="13">
        <f t="shared" si="647"/>
        <v>3.1629376177189304E-5</v>
      </c>
      <c r="AS365" s="13">
        <f t="shared" si="648"/>
        <v>3.479093567135881E-5</v>
      </c>
      <c r="AT365" s="13">
        <f t="shared" si="649"/>
        <v>1.9134256681318277E-5</v>
      </c>
      <c r="AU365" s="13">
        <f t="shared" si="650"/>
        <v>7.0156162169174135E-6</v>
      </c>
      <c r="AV365" s="13">
        <f t="shared" si="651"/>
        <v>1.9292180402987416E-6</v>
      </c>
      <c r="AW365" s="13">
        <f t="shared" si="652"/>
        <v>5.7952558353732684E-9</v>
      </c>
      <c r="AX365" s="13">
        <f t="shared" si="653"/>
        <v>5.2375487276682265E-4</v>
      </c>
      <c r="AY365" s="13">
        <f t="shared" si="654"/>
        <v>2.3406739149731413E-4</v>
      </c>
      <c r="AZ365" s="13">
        <f t="shared" si="655"/>
        <v>5.2302657799566189E-5</v>
      </c>
      <c r="BA365" s="13">
        <f t="shared" si="656"/>
        <v>7.7913971567455253E-6</v>
      </c>
      <c r="BB365" s="13">
        <f t="shared" si="657"/>
        <v>8.704988265622007E-7</v>
      </c>
      <c r="BC365" s="13">
        <f t="shared" si="658"/>
        <v>7.7805630163788389E-8</v>
      </c>
      <c r="BD365" s="13">
        <f t="shared" si="659"/>
        <v>2.3558748444580114E-6</v>
      </c>
      <c r="BE365" s="13">
        <f t="shared" si="660"/>
        <v>2.5913596810809645E-6</v>
      </c>
      <c r="BF365" s="13">
        <f t="shared" si="661"/>
        <v>1.4251913705281983E-6</v>
      </c>
      <c r="BG365" s="13">
        <f t="shared" si="662"/>
        <v>5.2254947018927085E-7</v>
      </c>
      <c r="BH365" s="13">
        <f t="shared" si="663"/>
        <v>1.4369541230130805E-7</v>
      </c>
      <c r="BI365" s="13">
        <f t="shared" si="664"/>
        <v>3.1611738515725904E-8</v>
      </c>
      <c r="BJ365" s="14">
        <f t="shared" si="665"/>
        <v>0.51917794024326525</v>
      </c>
      <c r="BK365" s="14">
        <f t="shared" si="666"/>
        <v>0.33140045903690296</v>
      </c>
      <c r="BL365" s="14">
        <f t="shared" si="667"/>
        <v>0.14633904917946666</v>
      </c>
      <c r="BM365" s="14">
        <f t="shared" si="668"/>
        <v>0.20285504090974937</v>
      </c>
      <c r="BN365" s="14">
        <f t="shared" si="669"/>
        <v>0.79699568784262809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1.2726999999999999</v>
      </c>
      <c r="F366" s="10">
        <f>VLOOKUP(B366,home!$B$2:$E$405,3,FALSE)</f>
        <v>0.94289999999999996</v>
      </c>
      <c r="G366" s="10">
        <f>VLOOKUP(C366,away!$B$2:$E$405,4,FALSE)</f>
        <v>0.65480000000000005</v>
      </c>
      <c r="H366" s="10">
        <f>VLOOKUP(A366,away!$A$2:$E$405,3,FALSE)</f>
        <v>0.89510000000000001</v>
      </c>
      <c r="I366" s="10">
        <f>VLOOKUP(C366,away!$B$2:$E$405,3,FALSE)</f>
        <v>0.74480000000000002</v>
      </c>
      <c r="J366" s="10">
        <f>VLOOKUP(B366,home!$B$2:$E$405,4,FALSE)</f>
        <v>0.89380000000000004</v>
      </c>
      <c r="K366" s="12">
        <f t="shared" si="614"/>
        <v>0.78577887788400003</v>
      </c>
      <c r="L366" s="12">
        <f t="shared" si="615"/>
        <v>0.59587007502400013</v>
      </c>
      <c r="M366" s="13">
        <f t="shared" si="616"/>
        <v>0.25116405371197081</v>
      </c>
      <c r="N366" s="13">
        <f t="shared" si="617"/>
        <v>0.19735940829058912</v>
      </c>
      <c r="O366" s="13">
        <f t="shared" si="618"/>
        <v>0.14966114352868404</v>
      </c>
      <c r="P366" s="13">
        <f t="shared" si="619"/>
        <v>0.11760056542480563</v>
      </c>
      <c r="Q366" s="13">
        <f t="shared" si="620"/>
        <v>7.7540427193214662E-2</v>
      </c>
      <c r="R366" s="13">
        <f t="shared" si="621"/>
        <v>4.45892984113073E-2</v>
      </c>
      <c r="S366" s="13">
        <f t="shared" si="622"/>
        <v>1.3765796482260345E-2</v>
      </c>
      <c r="T366" s="13">
        <f t="shared" si="623"/>
        <v>4.6204020169013843E-2</v>
      </c>
      <c r="U366" s="13">
        <f t="shared" si="624"/>
        <v>3.5037328871271874E-2</v>
      </c>
      <c r="V366" s="13">
        <f t="shared" si="625"/>
        <v>7.1616115527825704E-4</v>
      </c>
      <c r="W366" s="13">
        <f t="shared" si="626"/>
        <v>2.0309876623510078E-2</v>
      </c>
      <c r="X366" s="13">
        <f t="shared" si="627"/>
        <v>1.2102047707379137E-2</v>
      </c>
      <c r="Y366" s="13">
        <f t="shared" si="628"/>
        <v>3.6056240376700164E-3</v>
      </c>
      <c r="Z366" s="13">
        <f t="shared" si="629"/>
        <v>8.8564761965377378E-3</v>
      </c>
      <c r="AA366" s="13">
        <f t="shared" si="630"/>
        <v>6.9592319277217794E-3</v>
      </c>
      <c r="AB366" s="13">
        <f t="shared" si="631"/>
        <v>2.7342087275498629E-3</v>
      </c>
      <c r="AC366" s="13">
        <f t="shared" si="632"/>
        <v>2.0957655850652618E-5</v>
      </c>
      <c r="AD366" s="13">
        <f t="shared" si="633"/>
        <v>3.9897680157960575E-3</v>
      </c>
      <c r="AE366" s="13">
        <f t="shared" si="634"/>
        <v>2.3773833669007527E-3</v>
      </c>
      <c r="AF366" s="13">
        <f t="shared" si="635"/>
        <v>7.0830580259798059E-4</v>
      </c>
      <c r="AG366" s="13">
        <f t="shared" si="636"/>
        <v>1.4068607724466447E-4</v>
      </c>
      <c r="AH366" s="13">
        <f t="shared" si="637"/>
        <v>1.3193272839198029E-3</v>
      </c>
      <c r="AI366" s="13">
        <f t="shared" si="638"/>
        <v>1.0366995127202483E-3</v>
      </c>
      <c r="AJ366" s="13">
        <f t="shared" si="639"/>
        <v>4.0730828990410316E-4</v>
      </c>
      <c r="AK366" s="13">
        <f t="shared" si="640"/>
        <v>1.0668475033123239E-4</v>
      </c>
      <c r="AL366" s="13">
        <f t="shared" si="641"/>
        <v>3.9251352119704504E-7</v>
      </c>
      <c r="AM366" s="13">
        <f t="shared" si="642"/>
        <v>6.2701508689393993E-4</v>
      </c>
      <c r="AN366" s="13">
        <f t="shared" si="643"/>
        <v>3.7361952686867196E-4</v>
      </c>
      <c r="AO366" s="13">
        <f t="shared" si="644"/>
        <v>1.1131434775283347E-4</v>
      </c>
      <c r="AP366" s="13">
        <f t="shared" si="645"/>
        <v>2.2109629582242843E-5</v>
      </c>
      <c r="AQ366" s="13">
        <f t="shared" si="646"/>
        <v>3.2936166594809733E-6</v>
      </c>
      <c r="AR366" s="13">
        <f t="shared" si="647"/>
        <v>1.5722952953010073E-4</v>
      </c>
      <c r="AS366" s="13">
        <f t="shared" si="648"/>
        <v>1.2354764328439179E-4</v>
      </c>
      <c r="AT366" s="13">
        <f t="shared" si="649"/>
        <v>4.8540564252611052E-5</v>
      </c>
      <c r="AU366" s="13">
        <f t="shared" si="650"/>
        <v>1.2714050036757641E-5</v>
      </c>
      <c r="AV366" s="13">
        <f t="shared" si="651"/>
        <v>2.4976079928111113E-6</v>
      </c>
      <c r="AW366" s="13">
        <f t="shared" si="652"/>
        <v>5.1050975721794003E-9</v>
      </c>
      <c r="AX366" s="13">
        <f t="shared" si="653"/>
        <v>8.2115868565976462E-5</v>
      </c>
      <c r="AY366" s="13">
        <f t="shared" si="654"/>
        <v>4.8930388763069331E-5</v>
      </c>
      <c r="AZ366" s="13">
        <f t="shared" si="655"/>
        <v>1.4578077211601804E-5</v>
      </c>
      <c r="BA366" s="13">
        <f t="shared" si="656"/>
        <v>2.8955466539276114E-6</v>
      </c>
      <c r="BB366" s="13">
        <f t="shared" si="657"/>
        <v>4.3134240047783455E-7</v>
      </c>
      <c r="BC366" s="13">
        <f t="shared" si="658"/>
        <v>5.140480570675194E-8</v>
      </c>
      <c r="BD366" s="13">
        <f t="shared" si="659"/>
        <v>1.5614728592848214E-5</v>
      </c>
      <c r="BE366" s="13">
        <f t="shared" si="660"/>
        <v>1.2269723912151482E-5</v>
      </c>
      <c r="BF366" s="13">
        <f t="shared" si="661"/>
        <v>4.8206449438184364E-6</v>
      </c>
      <c r="BG366" s="13">
        <f t="shared" si="662"/>
        <v>1.2626536582102768E-6</v>
      </c>
      <c r="BH366" s="13">
        <f t="shared" si="663"/>
        <v>2.4804164367614968E-7</v>
      </c>
      <c r="BI366" s="13">
        <f t="shared" si="664"/>
        <v>3.8981176887269586E-8</v>
      </c>
      <c r="BJ366" s="14">
        <f t="shared" si="665"/>
        <v>0.36562390212007428</v>
      </c>
      <c r="BK366" s="14">
        <f t="shared" si="666"/>
        <v>0.38331685733244997</v>
      </c>
      <c r="BL366" s="14">
        <f t="shared" si="667"/>
        <v>0.2422300154724345</v>
      </c>
      <c r="BM366" s="14">
        <f t="shared" si="668"/>
        <v>0.16206342927725936</v>
      </c>
      <c r="BN366" s="14">
        <f t="shared" si="669"/>
        <v>0.83791489656057161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1.2726999999999999</v>
      </c>
      <c r="F367" s="10">
        <f>VLOOKUP(B367,home!$B$2:$E$405,3,FALSE)</f>
        <v>1.4404999999999999</v>
      </c>
      <c r="G367" s="10">
        <f>VLOOKUP(C367,away!$B$2:$E$405,4,FALSE)</f>
        <v>0.62860000000000005</v>
      </c>
      <c r="H367" s="10">
        <f>VLOOKUP(A367,away!$A$2:$E$405,3,FALSE)</f>
        <v>0.89510000000000001</v>
      </c>
      <c r="I367" s="10">
        <f>VLOOKUP(C367,away!$B$2:$E$405,3,FALSE)</f>
        <v>0.22339999999999999</v>
      </c>
      <c r="J367" s="10">
        <f>VLOOKUP(B367,home!$B$2:$E$405,4,FALSE)</f>
        <v>0.74480000000000002</v>
      </c>
      <c r="K367" s="12">
        <f t="shared" si="614"/>
        <v>1.15242768641</v>
      </c>
      <c r="L367" s="12">
        <f t="shared" si="615"/>
        <v>0.148934185232</v>
      </c>
      <c r="M367" s="13">
        <f t="shared" si="616"/>
        <v>0.27216089233043689</v>
      </c>
      <c r="N367" s="13">
        <f t="shared" si="617"/>
        <v>0.31364574747964652</v>
      </c>
      <c r="O367" s="13">
        <f t="shared" si="618"/>
        <v>4.0534060751247686E-2</v>
      </c>
      <c r="P367" s="13">
        <f t="shared" si="619"/>
        <v>4.6712573852362764E-2</v>
      </c>
      <c r="Q367" s="13">
        <f t="shared" si="620"/>
        <v>0.18072702156015208</v>
      </c>
      <c r="R367" s="13">
        <f t="shared" si="621"/>
        <v>3.0184536560657321E-3</v>
      </c>
      <c r="S367" s="13">
        <f t="shared" si="622"/>
        <v>2.0043884127032754E-3</v>
      </c>
      <c r="T367" s="13">
        <f t="shared" si="623"/>
        <v>2.6916431705467342E-2</v>
      </c>
      <c r="U367" s="13">
        <f t="shared" si="624"/>
        <v>3.4785495633956379E-3</v>
      </c>
      <c r="V367" s="13">
        <f t="shared" si="625"/>
        <v>3.8224996233128251E-5</v>
      </c>
      <c r="W367" s="13">
        <f t="shared" si="626"/>
        <v>6.9424941109445415E-2</v>
      </c>
      <c r="X367" s="13">
        <f t="shared" si="627"/>
        <v>1.0339747038914833E-2</v>
      </c>
      <c r="Y367" s="13">
        <f t="shared" si="628"/>
        <v>7.6997090037288273E-4</v>
      </c>
      <c r="Z367" s="13">
        <f t="shared" si="629"/>
        <v>1.4985031197556716E-4</v>
      </c>
      <c r="AA367" s="13">
        <f t="shared" si="630"/>
        <v>1.7269164833781959E-4</v>
      </c>
      <c r="AB367" s="13">
        <f t="shared" si="631"/>
        <v>9.9507318378141391E-5</v>
      </c>
      <c r="AC367" s="13">
        <f t="shared" si="632"/>
        <v>4.1004880060485684E-7</v>
      </c>
      <c r="AD367" s="13">
        <f t="shared" si="633"/>
        <v>2.0001806065477169E-2</v>
      </c>
      <c r="AE367" s="13">
        <f t="shared" si="634"/>
        <v>2.9789526895303174E-3</v>
      </c>
      <c r="AF367" s="13">
        <f t="shared" si="635"/>
        <v>2.2183394582993645E-4</v>
      </c>
      <c r="AG367" s="13">
        <f t="shared" si="636"/>
        <v>1.1012885992993739E-5</v>
      </c>
      <c r="AH367" s="13">
        <f t="shared" si="637"/>
        <v>5.5794585302105248E-6</v>
      </c>
      <c r="AI367" s="13">
        <f t="shared" si="638"/>
        <v>6.429922485391055E-6</v>
      </c>
      <c r="AJ367" s="13">
        <f t="shared" si="639"/>
        <v>3.7050103468174259E-6</v>
      </c>
      <c r="AK367" s="13">
        <f t="shared" si="640"/>
        <v>1.423252167369306E-6</v>
      </c>
      <c r="AL367" s="13">
        <f t="shared" si="641"/>
        <v>2.8151634450215311E-9</v>
      </c>
      <c r="AM367" s="13">
        <f t="shared" si="642"/>
        <v>4.6101270176118715E-3</v>
      </c>
      <c r="AN367" s="13">
        <f t="shared" si="643"/>
        <v>6.8660551118405403E-4</v>
      </c>
      <c r="AO367" s="13">
        <f t="shared" si="644"/>
        <v>5.1129516191998987E-5</v>
      </c>
      <c r="AP367" s="13">
        <f t="shared" si="645"/>
        <v>2.538310945120574E-6</v>
      </c>
      <c r="AQ367" s="13">
        <f t="shared" si="646"/>
        <v>9.4510318119250109E-8</v>
      </c>
      <c r="AR367" s="13">
        <f t="shared" si="647"/>
        <v>1.6619442204652753E-7</v>
      </c>
      <c r="AS367" s="13">
        <f t="shared" si="648"/>
        <v>1.9152705329332682E-7</v>
      </c>
      <c r="AT367" s="13">
        <f t="shared" si="649"/>
        <v>1.1036053945587672E-7</v>
      </c>
      <c r="AU367" s="13">
        <f t="shared" si="650"/>
        <v>4.2394180385365177E-8</v>
      </c>
      <c r="AV367" s="13">
        <f t="shared" si="651"/>
        <v>1.2214056804688648E-8</v>
      </c>
      <c r="AW367" s="13">
        <f t="shared" si="652"/>
        <v>1.3421751417987085E-11</v>
      </c>
      <c r="AX367" s="13">
        <f t="shared" si="653"/>
        <v>8.8547300216044718E-4</v>
      </c>
      <c r="AY367" s="13">
        <f t="shared" si="654"/>
        <v>1.3187720012169916E-4</v>
      </c>
      <c r="AZ367" s="13">
        <f t="shared" si="655"/>
        <v>9.8205116754013381E-6</v>
      </c>
      <c r="BA367" s="13">
        <f t="shared" si="656"/>
        <v>4.8753663497908062E-7</v>
      </c>
      <c r="BB367" s="13">
        <f t="shared" si="657"/>
        <v>1.8152717875340087E-8</v>
      </c>
      <c r="BC367" s="13">
        <f t="shared" si="658"/>
        <v>5.4071204930202812E-10</v>
      </c>
      <c r="BD367" s="13">
        <f t="shared" si="659"/>
        <v>4.1253384729337827E-9</v>
      </c>
      <c r="BE367" s="13">
        <f t="shared" si="660"/>
        <v>4.7541542720212423E-9</v>
      </c>
      <c r="BF367" s="13">
        <f t="shared" si="661"/>
        <v>2.7394095042708295E-9</v>
      </c>
      <c r="BG367" s="13">
        <f t="shared" si="662"/>
        <v>1.0523237857121324E-9</v>
      </c>
      <c r="BH367" s="13">
        <f t="shared" si="663"/>
        <v>3.0318176643061128E-10</v>
      </c>
      <c r="BI367" s="13">
        <f t="shared" si="664"/>
        <v>6.9879012329865276E-11</v>
      </c>
      <c r="BJ367" s="14">
        <f t="shared" si="665"/>
        <v>0.63141563719110316</v>
      </c>
      <c r="BK367" s="14">
        <f t="shared" si="666"/>
        <v>0.32104836965582179</v>
      </c>
      <c r="BL367" s="14">
        <f t="shared" si="667"/>
        <v>4.7320936315493611E-2</v>
      </c>
      <c r="BM367" s="14">
        <f t="shared" si="668"/>
        <v>0.14300416665778251</v>
      </c>
      <c r="BN367" s="14">
        <f t="shared" si="669"/>
        <v>0.85679874962991154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1.5476000000000001</v>
      </c>
      <c r="F368" s="10">
        <f>VLOOKUP(B368,home!$B$2:$E$405,3,FALSE)</f>
        <v>1.0769</v>
      </c>
      <c r="G368" s="10">
        <f>VLOOKUP(C368,away!$B$2:$E$405,4,FALSE)</f>
        <v>0.3231</v>
      </c>
      <c r="H368" s="10">
        <f>VLOOKUP(A368,away!$A$2:$E$405,3,FALSE)</f>
        <v>1.3095000000000001</v>
      </c>
      <c r="I368" s="10">
        <f>VLOOKUP(C368,away!$B$2:$E$405,3,FALSE)</f>
        <v>1.5273000000000001</v>
      </c>
      <c r="J368" s="10">
        <f>VLOOKUP(B368,home!$B$2:$E$405,4,FALSE)</f>
        <v>0.5091</v>
      </c>
      <c r="K368" s="12">
        <f t="shared" si="614"/>
        <v>0.538481833164</v>
      </c>
      <c r="L368" s="12">
        <f t="shared" si="615"/>
        <v>1.0181996690850001</v>
      </c>
      <c r="M368" s="13">
        <f t="shared" si="616"/>
        <v>0.21083456561551084</v>
      </c>
      <c r="N368" s="13">
        <f t="shared" si="617"/>
        <v>0.1135305833869759</v>
      </c>
      <c r="O368" s="13">
        <f t="shared" si="618"/>
        <v>0.21467168494139288</v>
      </c>
      <c r="P368" s="13">
        <f t="shared" si="619"/>
        <v>0.11559680243564587</v>
      </c>
      <c r="Q368" s="13">
        <f t="shared" si="620"/>
        <v>3.0567078331198577E-2</v>
      </c>
      <c r="R368" s="13">
        <f t="shared" si="621"/>
        <v>0.10928931928462281</v>
      </c>
      <c r="S368" s="13">
        <f t="shared" si="622"/>
        <v>1.5844912211542359E-2</v>
      </c>
      <c r="T368" s="13">
        <f t="shared" si="623"/>
        <v>3.1123389041721669E-2</v>
      </c>
      <c r="U368" s="13">
        <f t="shared" si="624"/>
        <v>5.8850312993629375E-2</v>
      </c>
      <c r="V368" s="13">
        <f t="shared" si="625"/>
        <v>9.6527561586317537E-4</v>
      </c>
      <c r="W368" s="13">
        <f t="shared" si="626"/>
        <v>5.4866054580837969E-3</v>
      </c>
      <c r="X368" s="13">
        <f t="shared" si="627"/>
        <v>5.5864598618208779E-3</v>
      </c>
      <c r="Y368" s="13">
        <f t="shared" si="628"/>
        <v>2.8440657913313262E-3</v>
      </c>
      <c r="Z368" s="13">
        <f t="shared" si="629"/>
        <v>3.7092782910042629E-2</v>
      </c>
      <c r="AA368" s="13">
        <f t="shared" si="630"/>
        <v>1.9973789738554043E-2</v>
      </c>
      <c r="AB368" s="13">
        <f t="shared" si="631"/>
        <v>5.3777614568244368E-3</v>
      </c>
      <c r="AC368" s="13">
        <f t="shared" si="632"/>
        <v>3.3077704294219646E-5</v>
      </c>
      <c r="AD368" s="13">
        <f t="shared" si="633"/>
        <v>7.386093412291428E-4</v>
      </c>
      <c r="AE368" s="13">
        <f t="shared" si="634"/>
        <v>7.5205178682260317E-4</v>
      </c>
      <c r="AF368" s="13">
        <f t="shared" si="635"/>
        <v>3.8286944023877874E-4</v>
      </c>
      <c r="AG368" s="13">
        <f t="shared" si="636"/>
        <v>1.2994584578462795E-4</v>
      </c>
      <c r="AH368" s="13">
        <f t="shared" si="637"/>
        <v>9.4419648211117851E-3</v>
      </c>
      <c r="AI368" s="13">
        <f t="shared" si="638"/>
        <v>5.084326525542273E-3</v>
      </c>
      <c r="AJ368" s="13">
        <f t="shared" si="639"/>
        <v>1.3689087339391771E-3</v>
      </c>
      <c r="AK368" s="13">
        <f t="shared" si="640"/>
        <v>2.4571082816192614E-4</v>
      </c>
      <c r="AL368" s="13">
        <f t="shared" si="641"/>
        <v>7.2543642683272134E-7</v>
      </c>
      <c r="AM368" s="13">
        <f t="shared" si="642"/>
        <v>7.9545542411424679E-5</v>
      </c>
      <c r="AN368" s="13">
        <f t="shared" si="643"/>
        <v>8.0993244960499451E-5</v>
      </c>
      <c r="AO368" s="13">
        <f t="shared" si="644"/>
        <v>4.1233647608450444E-5</v>
      </c>
      <c r="AP368" s="13">
        <f t="shared" si="645"/>
        <v>1.3994695450030587E-5</v>
      </c>
      <c r="AQ368" s="13">
        <f t="shared" si="646"/>
        <v>3.5623485690416237E-6</v>
      </c>
      <c r="AR368" s="13">
        <f t="shared" si="647"/>
        <v>1.9227610912736473E-3</v>
      </c>
      <c r="AS368" s="13">
        <f t="shared" si="648"/>
        <v>1.0353719171654467E-3</v>
      </c>
      <c r="AT368" s="13">
        <f t="shared" si="649"/>
        <v>2.7876448398088746E-4</v>
      </c>
      <c r="AU368" s="13">
        <f t="shared" si="650"/>
        <v>5.0036536785014929E-5</v>
      </c>
      <c r="AV368" s="13">
        <f t="shared" si="651"/>
        <v>6.7359415132931906E-6</v>
      </c>
      <c r="AW368" s="13">
        <f t="shared" si="652"/>
        <v>1.1048437573078434E-8</v>
      </c>
      <c r="AX368" s="13">
        <f t="shared" si="653"/>
        <v>7.1389715829547732E-6</v>
      </c>
      <c r="AY368" s="13">
        <f t="shared" si="654"/>
        <v>7.2688985033717697E-6</v>
      </c>
      <c r="AZ368" s="13">
        <f t="shared" si="655"/>
        <v>3.7005950253727939E-6</v>
      </c>
      <c r="BA368" s="13">
        <f t="shared" si="656"/>
        <v>1.2559815434173924E-6</v>
      </c>
      <c r="BB368" s="13">
        <f t="shared" si="657"/>
        <v>3.1970999797111405E-7</v>
      </c>
      <c r="BC368" s="13">
        <f t="shared" si="658"/>
        <v>6.5105722827470918E-8</v>
      </c>
      <c r="BD368" s="13">
        <f t="shared" si="659"/>
        <v>3.2629245114405679E-4</v>
      </c>
      <c r="BE368" s="13">
        <f t="shared" si="660"/>
        <v>1.7570255723962659E-4</v>
      </c>
      <c r="BF368" s="13">
        <f t="shared" si="661"/>
        <v>4.7306317556998388E-5</v>
      </c>
      <c r="BG368" s="13">
        <f t="shared" si="662"/>
        <v>8.4911975327769368E-6</v>
      </c>
      <c r="BH368" s="13">
        <f t="shared" si="663"/>
        <v>1.1430889033018398E-6</v>
      </c>
      <c r="BI368" s="13">
        <f t="shared" si="664"/>
        <v>1.2310652162388027E-7</v>
      </c>
      <c r="BJ368" s="14">
        <f t="shared" si="665"/>
        <v>0.19138073702658262</v>
      </c>
      <c r="BK368" s="14">
        <f t="shared" si="666"/>
        <v>0.34328262791778669</v>
      </c>
      <c r="BL368" s="14">
        <f t="shared" si="667"/>
        <v>0.4281565080133955</v>
      </c>
      <c r="BM368" s="14">
        <f t="shared" si="668"/>
        <v>0.20541536402239469</v>
      </c>
      <c r="BN368" s="14">
        <f t="shared" si="669"/>
        <v>0.79449003399534679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1.5476000000000001</v>
      </c>
      <c r="F369" s="10">
        <f>VLOOKUP(B369,home!$B$2:$E$405,3,FALSE)</f>
        <v>0.43080000000000002</v>
      </c>
      <c r="G369" s="10">
        <f>VLOOKUP(C369,away!$B$2:$E$405,4,FALSE)</f>
        <v>1.9384999999999999</v>
      </c>
      <c r="H369" s="10">
        <f>VLOOKUP(A369,away!$A$2:$E$405,3,FALSE)</f>
        <v>1.3095000000000001</v>
      </c>
      <c r="I369" s="10">
        <f>VLOOKUP(C369,away!$B$2:$E$405,3,FALSE)</f>
        <v>0.57269999999999999</v>
      </c>
      <c r="J369" s="10">
        <f>VLOOKUP(B369,home!$B$2:$E$405,4,FALSE)</f>
        <v>1.0182</v>
      </c>
      <c r="K369" s="12">
        <f t="shared" si="614"/>
        <v>1.2924097360800002</v>
      </c>
      <c r="L369" s="12">
        <f t="shared" si="615"/>
        <v>0.76359975183000006</v>
      </c>
      <c r="M369" s="13">
        <f t="shared" si="616"/>
        <v>0.12796359265421869</v>
      </c>
      <c r="N369" s="13">
        <f t="shared" si="617"/>
        <v>0.16538139301008742</v>
      </c>
      <c r="O369" s="13">
        <f t="shared" si="618"/>
        <v>9.7712967594036623E-2</v>
      </c>
      <c r="P369" s="13">
        <f t="shared" si="619"/>
        <v>0.12628519065980248</v>
      </c>
      <c r="Q369" s="13">
        <f t="shared" si="620"/>
        <v>0.10687026124635496</v>
      </c>
      <c r="R369" s="13">
        <f t="shared" si="621"/>
        <v>3.7306798902689592E-2</v>
      </c>
      <c r="S369" s="13">
        <f t="shared" si="622"/>
        <v>3.1157200749819858E-2</v>
      </c>
      <c r="T369" s="13">
        <f t="shared" si="623"/>
        <v>8.160610496572393E-2</v>
      </c>
      <c r="U369" s="13">
        <f t="shared" si="624"/>
        <v>4.8215670123814704E-2</v>
      </c>
      <c r="V369" s="13">
        <f t="shared" si="625"/>
        <v>3.4165039146451357E-3</v>
      </c>
      <c r="W369" s="13">
        <f t="shared" si="626"/>
        <v>4.6040055377400774E-2</v>
      </c>
      <c r="X369" s="13">
        <f t="shared" si="627"/>
        <v>3.5156174860422697E-2</v>
      </c>
      <c r="Y369" s="13">
        <f t="shared" si="628"/>
        <v>1.3422623199355428E-2</v>
      </c>
      <c r="Z369" s="13">
        <f t="shared" si="629"/>
        <v>9.495820794555165E-3</v>
      </c>
      <c r="AA369" s="13">
        <f t="shared" si="630"/>
        <v>1.227249124695402E-2</v>
      </c>
      <c r="AB369" s="13">
        <f t="shared" si="631"/>
        <v>7.9305435867599791E-3</v>
      </c>
      <c r="AC369" s="13">
        <f t="shared" si="632"/>
        <v>2.1073076299560779E-4</v>
      </c>
      <c r="AD369" s="13">
        <f t="shared" si="633"/>
        <v>1.4875653954853789E-2</v>
      </c>
      <c r="AE369" s="13">
        <f t="shared" si="634"/>
        <v>1.1359045668235312E-2</v>
      </c>
      <c r="AF369" s="13">
        <f t="shared" si="635"/>
        <v>4.3368822266450606E-3</v>
      </c>
      <c r="AG369" s="13">
        <f t="shared" si="636"/>
        <v>1.1038807306607023E-3</v>
      </c>
      <c r="AH369" s="13">
        <f t="shared" si="637"/>
        <v>1.8127516005361191E-3</v>
      </c>
      <c r="AI369" s="13">
        <f t="shared" si="638"/>
        <v>2.3428178176274836E-3</v>
      </c>
      <c r="AJ369" s="13">
        <f t="shared" si="639"/>
        <v>1.5139402786817292E-3</v>
      </c>
      <c r="AK369" s="13">
        <f t="shared" si="640"/>
        <v>6.5221038533731215E-4</v>
      </c>
      <c r="AL369" s="13">
        <f t="shared" si="641"/>
        <v>8.3186706564880442E-6</v>
      </c>
      <c r="AM369" s="13">
        <f t="shared" si="642"/>
        <v>3.8450880003619951E-3</v>
      </c>
      <c r="AN369" s="13">
        <f t="shared" si="643"/>
        <v>2.9361082428409312E-3</v>
      </c>
      <c r="AO369" s="13">
        <f t="shared" si="644"/>
        <v>1.121005762789676E-3</v>
      </c>
      <c r="AP369" s="13">
        <f t="shared" si="645"/>
        <v>2.8533324075539888E-4</v>
      </c>
      <c r="AQ369" s="13">
        <f t="shared" si="646"/>
        <v>5.4470097957418048E-5</v>
      </c>
      <c r="AR369" s="13">
        <f t="shared" si="647"/>
        <v>2.7684333445976325E-4</v>
      </c>
      <c r="AS369" s="13">
        <f t="shared" si="648"/>
        <v>3.5779502082464984E-4</v>
      </c>
      <c r="AT369" s="13">
        <f t="shared" si="649"/>
        <v>2.3120888421736195E-4</v>
      </c>
      <c r="AU369" s="13">
        <f t="shared" si="650"/>
        <v>9.9605537676904064E-5</v>
      </c>
      <c r="AV369" s="13">
        <f t="shared" si="651"/>
        <v>3.2182791665278537E-5</v>
      </c>
      <c r="AW369" s="13">
        <f t="shared" si="652"/>
        <v>2.2804335898740301E-7</v>
      </c>
      <c r="AX369" s="13">
        <f t="shared" si="653"/>
        <v>8.2823819462537053E-4</v>
      </c>
      <c r="AY369" s="13">
        <f t="shared" si="654"/>
        <v>6.3244247987206026E-4</v>
      </c>
      <c r="AZ369" s="13">
        <f t="shared" si="655"/>
        <v>2.4146646033852749E-4</v>
      </c>
      <c r="BA369" s="13">
        <f t="shared" si="656"/>
        <v>6.1461243063256046E-5</v>
      </c>
      <c r="BB369" s="13">
        <f t="shared" si="657"/>
        <v>1.1732947487566406E-5</v>
      </c>
      <c r="BC369" s="13">
        <f t="shared" si="658"/>
        <v>1.7918551579480262E-6</v>
      </c>
      <c r="BD369" s="13">
        <f t="shared" si="659"/>
        <v>3.5232916914877477E-5</v>
      </c>
      <c r="BE369" s="13">
        <f t="shared" si="660"/>
        <v>4.553536485128537E-5</v>
      </c>
      <c r="BF369" s="13">
        <f t="shared" si="661"/>
        <v>2.9425174434878126E-5</v>
      </c>
      <c r="BG369" s="13">
        <f t="shared" si="662"/>
        <v>1.2676460641829607E-5</v>
      </c>
      <c r="BH369" s="13">
        <f t="shared" si="663"/>
        <v>4.09579528813388E-6</v>
      </c>
      <c r="BI369" s="13">
        <f t="shared" si="664"/>
        <v>1.0586891414749621E-6</v>
      </c>
      <c r="BJ369" s="14">
        <f t="shared" si="665"/>
        <v>0.49017121376499023</v>
      </c>
      <c r="BK369" s="14">
        <f t="shared" si="666"/>
        <v>0.28967397989201032</v>
      </c>
      <c r="BL369" s="14">
        <f t="shared" si="667"/>
        <v>0.21088585150655392</v>
      </c>
      <c r="BM369" s="14">
        <f t="shared" si="668"/>
        <v>0.33807444745440685</v>
      </c>
      <c r="BN369" s="14">
        <f t="shared" si="669"/>
        <v>0.66152020406718992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1.5476000000000001</v>
      </c>
      <c r="F370" s="10">
        <f>VLOOKUP(B370,home!$B$2:$E$405,3,FALSE)</f>
        <v>1.1308</v>
      </c>
      <c r="G370" s="10">
        <f>VLOOKUP(C370,away!$B$2:$E$405,4,FALSE)</f>
        <v>1.0769</v>
      </c>
      <c r="H370" s="10">
        <f>VLOOKUP(A370,away!$A$2:$E$405,3,FALSE)</f>
        <v>1.3095000000000001</v>
      </c>
      <c r="I370" s="10">
        <f>VLOOKUP(C370,away!$B$2:$E$405,3,FALSE)</f>
        <v>1.0182</v>
      </c>
      <c r="J370" s="10">
        <f>VLOOKUP(B370,home!$B$2:$E$405,4,FALSE)</f>
        <v>1.7181999999999999</v>
      </c>
      <c r="K370" s="12">
        <f t="shared" si="614"/>
        <v>1.884603085552</v>
      </c>
      <c r="L370" s="12">
        <f t="shared" si="615"/>
        <v>2.2909325887800001</v>
      </c>
      <c r="M370" s="13">
        <f t="shared" si="616"/>
        <v>1.5366957765040904E-2</v>
      </c>
      <c r="N370" s="13">
        <f t="shared" si="617"/>
        <v>2.8960616019543351E-2</v>
      </c>
      <c r="O370" s="13">
        <f t="shared" si="618"/>
        <v>3.5204664334338082E-2</v>
      </c>
      <c r="P370" s="13">
        <f t="shared" si="619"/>
        <v>6.6346819030315987E-2</v>
      </c>
      <c r="Q370" s="13">
        <f t="shared" si="620"/>
        <v>2.7289633154959046E-2</v>
      </c>
      <c r="R370" s="13">
        <f t="shared" si="621"/>
        <v>4.0325756400298042E-2</v>
      </c>
      <c r="S370" s="13">
        <f t="shared" si="622"/>
        <v>7.1613074994186801E-2</v>
      </c>
      <c r="T370" s="13">
        <f t="shared" si="623"/>
        <v>6.251870993054684E-2</v>
      </c>
      <c r="U370" s="13">
        <f t="shared" si="624"/>
        <v>7.5998044939219994E-2</v>
      </c>
      <c r="V370" s="13">
        <f t="shared" si="625"/>
        <v>3.4354372540316765E-2</v>
      </c>
      <c r="W370" s="13">
        <f t="shared" si="626"/>
        <v>1.7143375615805992E-2</v>
      </c>
      <c r="X370" s="13">
        <f t="shared" si="627"/>
        <v>3.9274317879946341E-2</v>
      </c>
      <c r="Y370" s="13">
        <f t="shared" si="628"/>
        <v>4.4987407366637068E-2</v>
      </c>
      <c r="Z370" s="13">
        <f t="shared" si="629"/>
        <v>3.0794529834882154E-2</v>
      </c>
      <c r="AA370" s="13">
        <f t="shared" si="630"/>
        <v>5.8035465944942022E-2</v>
      </c>
      <c r="AB370" s="13">
        <f t="shared" si="631"/>
        <v>5.4686909095642881E-2</v>
      </c>
      <c r="AC370" s="13">
        <f t="shared" si="632"/>
        <v>9.2703097641492829E-3</v>
      </c>
      <c r="AD370" s="13">
        <f t="shared" si="633"/>
        <v>8.0771146455812237E-3</v>
      </c>
      <c r="AE370" s="13">
        <f t="shared" si="634"/>
        <v>1.8504125164874242E-2</v>
      </c>
      <c r="AF370" s="13">
        <f t="shared" si="635"/>
        <v>2.1195851683537253E-2</v>
      </c>
      <c r="AG370" s="13">
        <f t="shared" si="636"/>
        <v>1.6186089122920973E-2</v>
      </c>
      <c r="AH370" s="13">
        <f t="shared" si="637"/>
        <v>1.7637047988722371E-2</v>
      </c>
      <c r="AI370" s="13">
        <f t="shared" si="638"/>
        <v>3.3238835059574874E-2</v>
      </c>
      <c r="AJ370" s="13">
        <f t="shared" si="639"/>
        <v>3.132100555671441E-2</v>
      </c>
      <c r="AK370" s="13">
        <f t="shared" si="640"/>
        <v>1.9675887904925103E-2</v>
      </c>
      <c r="AL370" s="13">
        <f t="shared" si="641"/>
        <v>1.6009819866264123E-3</v>
      </c>
      <c r="AM370" s="13">
        <f t="shared" si="642"/>
        <v>3.044431036683923E-3</v>
      </c>
      <c r="AN370" s="13">
        <f t="shared" si="643"/>
        <v>6.9745862762324784E-3</v>
      </c>
      <c r="AO370" s="13">
        <f t="shared" si="644"/>
        <v>7.9891534967393672E-3</v>
      </c>
      <c r="AP370" s="13">
        <f t="shared" si="645"/>
        <v>6.1008707008153029E-3</v>
      </c>
      <c r="AQ370" s="13">
        <f t="shared" si="646"/>
        <v>3.4941708771077124E-3</v>
      </c>
      <c r="AR370" s="13">
        <f t="shared" si="647"/>
        <v>8.0810576014481734E-3</v>
      </c>
      <c r="AS370" s="13">
        <f t="shared" si="648"/>
        <v>1.522958609021267E-2</v>
      </c>
      <c r="AT370" s="13">
        <f t="shared" si="649"/>
        <v>1.4350862468647313E-2</v>
      </c>
      <c r="AU370" s="13">
        <f t="shared" si="650"/>
        <v>9.0152265629150387E-3</v>
      </c>
      <c r="AV370" s="13">
        <f t="shared" si="651"/>
        <v>4.2475309493550089E-3</v>
      </c>
      <c r="AW370" s="13">
        <f t="shared" si="652"/>
        <v>1.9200659796889371E-4</v>
      </c>
      <c r="AX370" s="13">
        <f t="shared" si="653"/>
        <v>9.5625735424746672E-4</v>
      </c>
      <c r="AY370" s="13">
        <f t="shared" si="654"/>
        <v>2.1907211361060623E-3</v>
      </c>
      <c r="AZ370" s="13">
        <f t="shared" si="655"/>
        <v>2.5093972218172625E-3</v>
      </c>
      <c r="BA370" s="13">
        <f t="shared" si="656"/>
        <v>1.9162866245517206E-3</v>
      </c>
      <c r="BB370" s="13">
        <f t="shared" si="657"/>
        <v>1.0975208694071897E-3</v>
      </c>
      <c r="BC370" s="13">
        <f t="shared" si="658"/>
        <v>5.0286926531821832E-4</v>
      </c>
      <c r="BD370" s="13">
        <f t="shared" si="659"/>
        <v>3.0855263684943261E-3</v>
      </c>
      <c r="BE370" s="13">
        <f t="shared" si="660"/>
        <v>5.8149925146164638E-3</v>
      </c>
      <c r="BF370" s="13">
        <f t="shared" si="661"/>
        <v>5.4794764177539864E-3</v>
      </c>
      <c r="BG370" s="13">
        <f t="shared" si="662"/>
        <v>3.4422127213695271E-3</v>
      </c>
      <c r="BH370" s="13">
        <f t="shared" si="663"/>
        <v>1.6218011789548396E-3</v>
      </c>
      <c r="BI370" s="13">
        <f t="shared" si="664"/>
        <v>6.1129030120203208E-4</v>
      </c>
      <c r="BJ370" s="14">
        <f t="shared" si="665"/>
        <v>0.3209135054433791</v>
      </c>
      <c r="BK370" s="14">
        <f t="shared" si="666"/>
        <v>0.2007432372167422</v>
      </c>
      <c r="BL370" s="14">
        <f t="shared" si="667"/>
        <v>0.43710318039934715</v>
      </c>
      <c r="BM370" s="14">
        <f t="shared" si="668"/>
        <v>0.77406129165171822</v>
      </c>
      <c r="BN370" s="14">
        <f t="shared" si="669"/>
        <v>0.21349444670449541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1.1616</v>
      </c>
      <c r="F371" s="10">
        <f>VLOOKUP(B371,home!$B$2:$E$405,3,FALSE)</f>
        <v>1.2912999999999999</v>
      </c>
      <c r="G371" s="10">
        <f>VLOOKUP(C371,away!$B$2:$E$405,4,FALSE)</f>
        <v>0.95650000000000002</v>
      </c>
      <c r="H371" s="10">
        <f>VLOOKUP(A371,away!$A$2:$E$405,3,FALSE)</f>
        <v>1.0606</v>
      </c>
      <c r="I371" s="10">
        <f>VLOOKUP(C371,away!$B$2:$E$405,3,FALSE)</f>
        <v>0.73329999999999995</v>
      </c>
      <c r="J371" s="10">
        <f>VLOOKUP(B371,home!$B$2:$E$405,4,FALSE)</f>
        <v>1.32</v>
      </c>
      <c r="K371" s="12">
        <f t="shared" si="614"/>
        <v>1.4347252075199999</v>
      </c>
      <c r="L371" s="12">
        <f t="shared" si="615"/>
        <v>1.0266141335999999</v>
      </c>
      <c r="M371" s="13">
        <f t="shared" si="616"/>
        <v>8.5320601018293668E-2</v>
      </c>
      <c r="N371" s="13">
        <f t="shared" si="617"/>
        <v>0.1224116170017025</v>
      </c>
      <c r="O371" s="13">
        <f t="shared" si="618"/>
        <v>8.7591334892626813E-2</v>
      </c>
      <c r="P371" s="13">
        <f t="shared" si="619"/>
        <v>0.12566949613077782</v>
      </c>
      <c r="Q371" s="13">
        <f t="shared" si="620"/>
        <v>8.7813516302813185E-2</v>
      </c>
      <c r="R371" s="13">
        <f t="shared" si="621"/>
        <v>4.4961251190830769E-2</v>
      </c>
      <c r="S371" s="13">
        <f t="shared" si="622"/>
        <v>4.6274938494565432E-2</v>
      </c>
      <c r="T371" s="13">
        <f t="shared" si="623"/>
        <v>9.0150596957582013E-2</v>
      </c>
      <c r="U371" s="13">
        <f t="shared" si="624"/>
        <v>6.4507040445123509E-2</v>
      </c>
      <c r="V371" s="13">
        <f t="shared" si="625"/>
        <v>7.5731979468409176E-3</v>
      </c>
      <c r="W371" s="13">
        <f t="shared" si="626"/>
        <v>4.1996088466871521E-2</v>
      </c>
      <c r="X371" s="13">
        <f t="shared" si="627"/>
        <v>4.3113777976006247E-2</v>
      </c>
      <c r="Y371" s="13">
        <f t="shared" si="628"/>
        <v>2.213060691153021E-2</v>
      </c>
      <c r="Z371" s="13">
        <f t="shared" si="629"/>
        <v>1.5385951978948894E-2</v>
      </c>
      <c r="AA371" s="13">
        <f t="shared" si="630"/>
        <v>2.2074613145890206E-2</v>
      </c>
      <c r="AB371" s="13">
        <f t="shared" si="631"/>
        <v>1.5835501963330521E-2</v>
      </c>
      <c r="AC371" s="13">
        <f t="shared" si="632"/>
        <v>6.9716454666241782E-4</v>
      </c>
      <c r="AD371" s="13">
        <f t="shared" si="633"/>
        <v>1.5063211685165135E-2</v>
      </c>
      <c r="AE371" s="13">
        <f t="shared" si="634"/>
        <v>1.5464106013399197E-2</v>
      </c>
      <c r="AF371" s="13">
        <f t="shared" si="635"/>
        <v>7.9378348984221834E-3</v>
      </c>
      <c r="AG371" s="13">
        <f t="shared" si="636"/>
        <v>2.7163644989678442E-3</v>
      </c>
      <c r="AH371" s="13">
        <f t="shared" si="637"/>
        <v>3.9488589401199562E-3</v>
      </c>
      <c r="AI371" s="13">
        <f t="shared" si="638"/>
        <v>5.6655274623308109E-3</v>
      </c>
      <c r="AJ371" s="13">
        <f t="shared" si="639"/>
        <v>4.064237532051416E-3</v>
      </c>
      <c r="AK371" s="13">
        <f t="shared" si="640"/>
        <v>1.9436880121943467E-3</v>
      </c>
      <c r="AL371" s="13">
        <f t="shared" si="641"/>
        <v>4.1074402314875011E-5</v>
      </c>
      <c r="AM371" s="13">
        <f t="shared" si="642"/>
        <v>4.3223139021832477E-3</v>
      </c>
      <c r="AN371" s="13">
        <f t="shared" si="643"/>
        <v>4.4373485418370889E-3</v>
      </c>
      <c r="AO371" s="13">
        <f t="shared" si="644"/>
        <v>2.2777223643796534E-3</v>
      </c>
      <c r="AP371" s="13">
        <f t="shared" si="645"/>
        <v>7.7944732389632031E-4</v>
      </c>
      <c r="AQ371" s="13">
        <f t="shared" si="646"/>
        <v>2.0004790977716486E-4</v>
      </c>
      <c r="AR371" s="13">
        <f t="shared" si="647"/>
        <v>8.1079087990397264E-4</v>
      </c>
      <c r="AS371" s="13">
        <f t="shared" si="648"/>
        <v>1.1632621134255504E-3</v>
      </c>
      <c r="AT371" s="13">
        <f t="shared" si="649"/>
        <v>8.3448073854231332E-4</v>
      </c>
      <c r="AU371" s="13">
        <f t="shared" si="650"/>
        <v>3.9908351692552111E-4</v>
      </c>
      <c r="AV371" s="13">
        <f t="shared" si="651"/>
        <v>1.4314379540969499E-4</v>
      </c>
      <c r="AW371" s="13">
        <f t="shared" si="652"/>
        <v>1.6805240017512964E-6</v>
      </c>
      <c r="AX371" s="13">
        <f t="shared" si="653"/>
        <v>1.0335554517127393E-3</v>
      </c>
      <c r="AY371" s="13">
        <f t="shared" si="654"/>
        <v>1.0610626345876303E-3</v>
      </c>
      <c r="AZ371" s="13">
        <f t="shared" si="655"/>
        <v>5.4465094865125676E-4</v>
      </c>
      <c r="BA371" s="13">
        <f t="shared" si="656"/>
        <v>1.863821205880093E-4</v>
      </c>
      <c r="BB371" s="13">
        <f t="shared" si="657"/>
        <v>4.7835629811497468E-5</v>
      </c>
      <c r="BC371" s="13">
        <f t="shared" si="658"/>
        <v>9.8217467308281621E-6</v>
      </c>
      <c r="BD371" s="13">
        <f t="shared" si="659"/>
        <v>1.3872822945056631E-4</v>
      </c>
      <c r="BE371" s="13">
        <f t="shared" si="660"/>
        <v>1.9903688778734593E-4</v>
      </c>
      <c r="BF371" s="13">
        <f t="shared" si="661"/>
        <v>1.4278162006741742E-4</v>
      </c>
      <c r="BG371" s="13">
        <f t="shared" si="662"/>
        <v>6.8284129827089087E-5</v>
      </c>
      <c r="BH371" s="13">
        <f t="shared" si="663"/>
        <v>2.449224058412326E-5</v>
      </c>
      <c r="BI371" s="13">
        <f t="shared" si="664"/>
        <v>7.0279269909372029E-6</v>
      </c>
      <c r="BJ371" s="14">
        <f t="shared" si="665"/>
        <v>0.46369790928661553</v>
      </c>
      <c r="BK371" s="14">
        <f t="shared" si="666"/>
        <v>0.26663753517404271</v>
      </c>
      <c r="BL371" s="14">
        <f t="shared" si="667"/>
        <v>0.25452316566341288</v>
      </c>
      <c r="BM371" s="14">
        <f t="shared" si="668"/>
        <v>0.44541736345538929</v>
      </c>
      <c r="BN371" s="14">
        <f t="shared" si="669"/>
        <v>0.55376781653704465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1.1616</v>
      </c>
      <c r="F372" s="10">
        <f>VLOOKUP(B372,home!$B$2:$E$405,3,FALSE)</f>
        <v>1.7218</v>
      </c>
      <c r="G372" s="10">
        <f>VLOOKUP(C372,away!$B$2:$E$405,4,FALSE)</f>
        <v>0.75329999999999997</v>
      </c>
      <c r="H372" s="10">
        <f>VLOOKUP(A372,away!$A$2:$E$405,3,FALSE)</f>
        <v>1.0606</v>
      </c>
      <c r="I372" s="10">
        <f>VLOOKUP(C372,away!$B$2:$E$405,3,FALSE)</f>
        <v>1.1786000000000001</v>
      </c>
      <c r="J372" s="10">
        <f>VLOOKUP(B372,home!$B$2:$E$405,4,FALSE)</f>
        <v>0.52380000000000004</v>
      </c>
      <c r="K372" s="12">
        <f t="shared" si="614"/>
        <v>1.506632301504</v>
      </c>
      <c r="L372" s="12">
        <f t="shared" si="615"/>
        <v>0.65476213120800009</v>
      </c>
      <c r="M372" s="13">
        <f t="shared" si="616"/>
        <v>0.11516441998621296</v>
      </c>
      <c r="N372" s="13">
        <f t="shared" si="617"/>
        <v>0.17351043513520129</v>
      </c>
      <c r="O372" s="13">
        <f t="shared" si="618"/>
        <v>7.5405301069505992E-2</v>
      </c>
      <c r="P372" s="13">
        <f t="shared" si="619"/>
        <v>0.11360806229595186</v>
      </c>
      <c r="Q372" s="13">
        <f t="shared" si="620"/>
        <v>0.13070821311135442</v>
      </c>
      <c r="R372" s="13">
        <f t="shared" si="621"/>
        <v>2.4686267816325314E-2</v>
      </c>
      <c r="S372" s="13">
        <f t="shared" si="622"/>
        <v>2.8018184392770845E-2</v>
      </c>
      <c r="T372" s="13">
        <f t="shared" si="623"/>
        <v>8.5582788183179881E-2</v>
      </c>
      <c r="U372" s="13">
        <f t="shared" si="624"/>
        <v>3.7193128495654336E-2</v>
      </c>
      <c r="V372" s="13">
        <f t="shared" si="625"/>
        <v>3.0710600435393397E-3</v>
      </c>
      <c r="W372" s="13">
        <f t="shared" si="626"/>
        <v>6.564307198181174E-2</v>
      </c>
      <c r="X372" s="13">
        <f t="shared" si="627"/>
        <v>4.2980597709851215E-2</v>
      </c>
      <c r="Y372" s="13">
        <f t="shared" si="628"/>
        <v>1.4071033878547932E-2</v>
      </c>
      <c r="Z372" s="13">
        <f t="shared" si="629"/>
        <v>5.3878777756628761E-3</v>
      </c>
      <c r="AA372" s="13">
        <f t="shared" si="630"/>
        <v>8.1175506933692122E-3</v>
      </c>
      <c r="AB372" s="13">
        <f t="shared" si="631"/>
        <v>6.1150820418631232E-3</v>
      </c>
      <c r="AC372" s="13">
        <f t="shared" si="632"/>
        <v>1.8934731576753178E-4</v>
      </c>
      <c r="AD372" s="13">
        <f t="shared" si="633"/>
        <v>2.4724993154437443E-2</v>
      </c>
      <c r="AE372" s="13">
        <f t="shared" si="634"/>
        <v>1.6188989211902673E-2</v>
      </c>
      <c r="AF372" s="13">
        <f t="shared" si="635"/>
        <v>5.299968539244357E-3</v>
      </c>
      <c r="AG372" s="13">
        <f t="shared" si="636"/>
        <v>1.1567395653636623E-3</v>
      </c>
      <c r="AH372" s="13">
        <f t="shared" si="637"/>
        <v>8.8194458377031069E-4</v>
      </c>
      <c r="AI372" s="13">
        <f t="shared" si="638"/>
        <v>1.3287661980448506E-3</v>
      </c>
      <c r="AJ372" s="13">
        <f t="shared" si="639"/>
        <v>1.0009810375605165E-3</v>
      </c>
      <c r="AK372" s="13">
        <f t="shared" si="640"/>
        <v>5.0270345479388773E-4</v>
      </c>
      <c r="AL372" s="13">
        <f t="shared" si="641"/>
        <v>7.4715373542850445E-6</v>
      </c>
      <c r="AM372" s="13">
        <f t="shared" si="642"/>
        <v>7.4502946681881486E-3</v>
      </c>
      <c r="AN372" s="13">
        <f t="shared" si="643"/>
        <v>4.8781708150704723E-3</v>
      </c>
      <c r="AO372" s="13">
        <f t="shared" si="644"/>
        <v>1.5970207596361044E-3</v>
      </c>
      <c r="AP372" s="13">
        <f t="shared" si="645"/>
        <v>3.4855623872091839E-4</v>
      </c>
      <c r="AQ372" s="13">
        <f t="shared" si="646"/>
        <v>5.7055356427688228E-5</v>
      </c>
      <c r="AR372" s="13">
        <f t="shared" si="647"/>
        <v>1.1549278305536028E-4</v>
      </c>
      <c r="AS372" s="13">
        <f t="shared" si="648"/>
        <v>1.7400515754179965E-4</v>
      </c>
      <c r="AT372" s="13">
        <f t="shared" si="649"/>
        <v>1.3108089549038386E-4</v>
      </c>
      <c r="AU372" s="13">
        <f t="shared" si="650"/>
        <v>6.5830237085294117E-5</v>
      </c>
      <c r="AV372" s="13">
        <f t="shared" si="651"/>
        <v>2.4795490402092662E-5</v>
      </c>
      <c r="AW372" s="13">
        <f t="shared" si="652"/>
        <v>2.0473792583145327E-7</v>
      </c>
      <c r="AX372" s="13">
        <f t="shared" si="653"/>
        <v>1.8708091004692132E-3</v>
      </c>
      <c r="AY372" s="13">
        <f t="shared" si="654"/>
        <v>1.2249349537065436E-3</v>
      </c>
      <c r="AZ372" s="13">
        <f t="shared" si="655"/>
        <v>4.0102051044003467E-4</v>
      </c>
      <c r="BA372" s="13">
        <f t="shared" si="656"/>
        <v>8.7524348024612395E-5</v>
      </c>
      <c r="BB372" s="13">
        <f t="shared" si="657"/>
        <v>1.4326907161296479E-5</v>
      </c>
      <c r="BC372" s="13">
        <f t="shared" si="658"/>
        <v>1.8761432533099287E-6</v>
      </c>
      <c r="BD372" s="13">
        <f t="shared" si="659"/>
        <v>1.2603383462078481E-5</v>
      </c>
      <c r="BE372" s="13">
        <f t="shared" si="660"/>
        <v>1.8988664632208754E-5</v>
      </c>
      <c r="BF372" s="13">
        <f t="shared" si="661"/>
        <v>1.4304467748656142E-5</v>
      </c>
      <c r="BG372" s="13">
        <f t="shared" si="662"/>
        <v>7.1838577219825152E-6</v>
      </c>
      <c r="BH372" s="13">
        <f t="shared" si="663"/>
        <v>2.7058580233369498E-6</v>
      </c>
      <c r="BI372" s="13">
        <f t="shared" si="664"/>
        <v>8.153466202486429E-7</v>
      </c>
      <c r="BJ372" s="14">
        <f t="shared" si="665"/>
        <v>0.5777984202719928</v>
      </c>
      <c r="BK372" s="14">
        <f t="shared" si="666"/>
        <v>0.26128348052530342</v>
      </c>
      <c r="BL372" s="14">
        <f t="shared" si="667"/>
        <v>0.15579953153267095</v>
      </c>
      <c r="BM372" s="14">
        <f t="shared" si="668"/>
        <v>0.36596188047529765</v>
      </c>
      <c r="BN372" s="14">
        <f t="shared" si="669"/>
        <v>0.63308269941455175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1.2301</v>
      </c>
      <c r="F373" s="10">
        <f>VLOOKUP(B373,home!$B$2:$E$405,3,FALSE)</f>
        <v>0.65039999999999998</v>
      </c>
      <c r="G373" s="10">
        <f>VLOOKUP(C373,away!$B$2:$E$405,4,FALSE)</f>
        <v>0.99360000000000004</v>
      </c>
      <c r="H373" s="10">
        <f>VLOOKUP(A373,away!$A$2:$E$405,3,FALSE)</f>
        <v>1.1415999999999999</v>
      </c>
      <c r="I373" s="10">
        <f>VLOOKUP(C373,away!$B$2:$E$405,3,FALSE)</f>
        <v>1.2653000000000001</v>
      </c>
      <c r="J373" s="10">
        <f>VLOOKUP(B373,home!$B$2:$E$405,4,FALSE)</f>
        <v>1.1388</v>
      </c>
      <c r="K373" s="12">
        <f t="shared" si="614"/>
        <v>0.794936674944</v>
      </c>
      <c r="L373" s="12">
        <f t="shared" si="615"/>
        <v>1.6449584274240001</v>
      </c>
      <c r="M373" s="13">
        <f t="shared" si="616"/>
        <v>8.716999490845731E-2</v>
      </c>
      <c r="N373" s="13">
        <f t="shared" si="617"/>
        <v>6.9294625907414462E-2</v>
      </c>
      <c r="O373" s="13">
        <f t="shared" si="618"/>
        <v>0.143391017743174</v>
      </c>
      <c r="P373" s="13">
        <f t="shared" si="619"/>
        <v>0.11398677886159486</v>
      </c>
      <c r="Q373" s="13">
        <f t="shared" si="620"/>
        <v>2.7542419755164201E-2</v>
      </c>
      <c r="R373" s="13">
        <f t="shared" si="621"/>
        <v>0.11793613152676924</v>
      </c>
      <c r="S373" s="13">
        <f t="shared" si="622"/>
        <v>3.7263354692422784E-2</v>
      </c>
      <c r="T373" s="13">
        <f t="shared" si="623"/>
        <v>4.5306135487906615E-2</v>
      </c>
      <c r="U373" s="13">
        <f t="shared" si="624"/>
        <v>9.375175625164818E-2</v>
      </c>
      <c r="V373" s="13">
        <f t="shared" si="625"/>
        <v>5.4141078340685751E-3</v>
      </c>
      <c r="W373" s="13">
        <f t="shared" si="626"/>
        <v>7.2981598600273898E-3</v>
      </c>
      <c r="X373" s="13">
        <f t="shared" si="627"/>
        <v>1.2005169566439615E-2</v>
      </c>
      <c r="Y373" s="13">
        <f t="shared" si="628"/>
        <v>9.8740024254844894E-3</v>
      </c>
      <c r="Z373" s="13">
        <f t="shared" si="629"/>
        <v>6.4666677817581439E-2</v>
      </c>
      <c r="AA373" s="13">
        <f t="shared" si="630"/>
        <v>5.1405913843983117E-2</v>
      </c>
      <c r="AB373" s="13">
        <f t="shared" si="631"/>
        <v>2.0432223111796835E-2</v>
      </c>
      <c r="AC373" s="13">
        <f t="shared" si="632"/>
        <v>4.4248074772094552E-4</v>
      </c>
      <c r="AD373" s="13">
        <f t="shared" si="633"/>
        <v>1.4503937330849854E-3</v>
      </c>
      <c r="AE373" s="13">
        <f t="shared" si="634"/>
        <v>2.3858373943211023E-3</v>
      </c>
      <c r="AF373" s="13">
        <f t="shared" si="635"/>
        <v>1.9623016641259075E-3</v>
      </c>
      <c r="AG373" s="13">
        <f t="shared" si="636"/>
        <v>1.0759682198506837E-3</v>
      </c>
      <c r="AH373" s="13">
        <f t="shared" si="637"/>
        <v>2.6593499162385823E-2</v>
      </c>
      <c r="AI373" s="13">
        <f t="shared" si="638"/>
        <v>2.1140147799273035E-2</v>
      </c>
      <c r="AJ373" s="13">
        <f t="shared" si="639"/>
        <v>8.4025393996894123E-3</v>
      </c>
      <c r="AK373" s="13">
        <f t="shared" si="640"/>
        <v>2.2264955771583517E-3</v>
      </c>
      <c r="AL373" s="13">
        <f t="shared" si="641"/>
        <v>2.3144181753800765E-5</v>
      </c>
      <c r="AM373" s="13">
        <f t="shared" si="642"/>
        <v>2.3059423430763878E-4</v>
      </c>
      <c r="AN373" s="13">
        <f t="shared" si="643"/>
        <v>3.793179290397349E-4</v>
      </c>
      <c r="AO373" s="13">
        <f t="shared" si="644"/>
        <v>3.1198111202346545E-4</v>
      </c>
      <c r="AP373" s="13">
        <f t="shared" si="645"/>
        <v>1.7106531980670347E-4</v>
      </c>
      <c r="AQ373" s="13">
        <f t="shared" si="646"/>
        <v>7.0348834864004682E-5</v>
      </c>
      <c r="AR373" s="13">
        <f t="shared" si="647"/>
        <v>8.7490401123719291E-3</v>
      </c>
      <c r="AS373" s="13">
        <f t="shared" si="648"/>
        <v>6.9549328558806212E-3</v>
      </c>
      <c r="AT373" s="13">
        <f t="shared" si="649"/>
        <v>2.7643655994562593E-3</v>
      </c>
      <c r="AU373" s="13">
        <f t="shared" si="650"/>
        <v>7.3249853265377877E-4</v>
      </c>
      <c r="AV373" s="13">
        <f t="shared" si="651"/>
        <v>1.4557248698728848E-4</v>
      </c>
      <c r="AW373" s="13">
        <f t="shared" si="652"/>
        <v>8.406724030931082E-7</v>
      </c>
      <c r="AX373" s="13">
        <f t="shared" si="653"/>
        <v>3.0551302313628659E-5</v>
      </c>
      <c r="AY373" s="13">
        <f t="shared" si="654"/>
        <v>5.025562220958181E-5</v>
      </c>
      <c r="AZ373" s="13">
        <f t="shared" si="655"/>
        <v>4.1334204639544182E-5</v>
      </c>
      <c r="BA373" s="13">
        <f t="shared" si="656"/>
        <v>2.2664349420895466E-5</v>
      </c>
      <c r="BB373" s="13">
        <f t="shared" si="657"/>
        <v>9.3204781454960672E-6</v>
      </c>
      <c r="BC373" s="13">
        <f t="shared" si="658"/>
        <v>3.0663598146109942E-6</v>
      </c>
      <c r="BD373" s="13">
        <f t="shared" si="659"/>
        <v>2.3986345441194706E-3</v>
      </c>
      <c r="BE373" s="13">
        <f t="shared" si="660"/>
        <v>1.9067625689081493E-3</v>
      </c>
      <c r="BF373" s="13">
        <f t="shared" si="661"/>
        <v>7.5787774821776184E-4</v>
      </c>
      <c r="BG373" s="13">
        <f t="shared" si="662"/>
        <v>2.0082160572742455E-4</v>
      </c>
      <c r="BH373" s="13">
        <f t="shared" si="663"/>
        <v>3.9910114878468455E-5</v>
      </c>
      <c r="BI373" s="13">
        <f t="shared" si="664"/>
        <v>6.3452028036245563E-6</v>
      </c>
      <c r="BJ373" s="14">
        <f t="shared" si="665"/>
        <v>0.17951551376040478</v>
      </c>
      <c r="BK373" s="14">
        <f t="shared" si="666"/>
        <v>0.24435011684822786</v>
      </c>
      <c r="BL373" s="14">
        <f t="shared" si="667"/>
        <v>0.50993648578788298</v>
      </c>
      <c r="BM373" s="14">
        <f t="shared" si="668"/>
        <v>0.43909841056171628</v>
      </c>
      <c r="BN373" s="14">
        <f t="shared" si="669"/>
        <v>0.55932096870257397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1.2301</v>
      </c>
      <c r="F374" s="10">
        <f>VLOOKUP(B374,home!$B$2:$E$405,3,FALSE)</f>
        <v>0.99360000000000004</v>
      </c>
      <c r="G374" s="10">
        <f>VLOOKUP(C374,away!$B$2:$E$405,4,FALSE)</f>
        <v>0.3049</v>
      </c>
      <c r="H374" s="10">
        <f>VLOOKUP(A374,away!$A$2:$E$405,3,FALSE)</f>
        <v>1.1415999999999999</v>
      </c>
      <c r="I374" s="10">
        <f>VLOOKUP(C374,away!$B$2:$E$405,3,FALSE)</f>
        <v>0.98550000000000004</v>
      </c>
      <c r="J374" s="10">
        <f>VLOOKUP(B374,home!$B$2:$E$405,4,FALSE)</f>
        <v>0.68130000000000002</v>
      </c>
      <c r="K374" s="12">
        <f t="shared" si="614"/>
        <v>0.37265712206399998</v>
      </c>
      <c r="L374" s="12">
        <f t="shared" si="615"/>
        <v>0.76649438483999999</v>
      </c>
      <c r="M374" s="13">
        <f t="shared" si="616"/>
        <v>0.32009050120619109</v>
      </c>
      <c r="N374" s="13">
        <f t="shared" si="617"/>
        <v>0.11928400497952249</v>
      </c>
      <c r="O374" s="13">
        <f t="shared" si="618"/>
        <v>0.2453475718151667</v>
      </c>
      <c r="P374" s="13">
        <f t="shared" si="619"/>
        <v>9.1430520018030578E-2</v>
      </c>
      <c r="Q374" s="13">
        <f t="shared" si="620"/>
        <v>2.2226017001968343E-2</v>
      </c>
      <c r="R374" s="13">
        <f t="shared" si="621"/>
        <v>9.4028768065226961E-2</v>
      </c>
      <c r="S374" s="13">
        <f t="shared" si="622"/>
        <v>6.5290440978929319E-3</v>
      </c>
      <c r="T374" s="13">
        <f t="shared" si="623"/>
        <v>1.7036117229367105E-2</v>
      </c>
      <c r="U374" s="13">
        <f t="shared" si="624"/>
        <v>3.5040490098410829E-2</v>
      </c>
      <c r="V374" s="13">
        <f t="shared" si="625"/>
        <v>2.0721705435789567E-4</v>
      </c>
      <c r="W374" s="13">
        <f t="shared" si="626"/>
        <v>2.760894510299686E-3</v>
      </c>
      <c r="X374" s="13">
        <f t="shared" si="627"/>
        <v>2.1162101392802907E-3</v>
      </c>
      <c r="Y374" s="13">
        <f t="shared" si="628"/>
        <v>8.110315944499086E-4</v>
      </c>
      <c r="Z374" s="13">
        <f t="shared" si="629"/>
        <v>2.4024174245139723E-2</v>
      </c>
      <c r="AA374" s="13">
        <f t="shared" si="630"/>
        <v>8.9527796341578383E-3</v>
      </c>
      <c r="AB374" s="13">
        <f t="shared" si="631"/>
        <v>1.6681585464692252E-3</v>
      </c>
      <c r="AC374" s="13">
        <f t="shared" si="632"/>
        <v>3.6993371728372879E-6</v>
      </c>
      <c r="AD374" s="13">
        <f t="shared" si="633"/>
        <v>2.5721675063264431E-4</v>
      </c>
      <c r="AE374" s="13">
        <f t="shared" si="634"/>
        <v>1.9715519504671233E-4</v>
      </c>
      <c r="AF374" s="13">
        <f t="shared" si="635"/>
        <v>7.5559174972669992E-5</v>
      </c>
      <c r="AG374" s="13">
        <f t="shared" si="636"/>
        <v>1.9305227779898203E-5</v>
      </c>
      <c r="AH374" s="13">
        <f t="shared" si="637"/>
        <v>4.6035986648293361E-3</v>
      </c>
      <c r="AI374" s="13">
        <f t="shared" si="638"/>
        <v>1.7155638295729731E-3</v>
      </c>
      <c r="AJ374" s="13">
        <f t="shared" si="639"/>
        <v>3.196585397228793E-4</v>
      </c>
      <c r="AK374" s="13">
        <f t="shared" si="640"/>
        <v>3.9707677152103017E-5</v>
      </c>
      <c r="AL374" s="13">
        <f t="shared" si="641"/>
        <v>4.2267086359637654E-8</v>
      </c>
      <c r="AM374" s="13">
        <f t="shared" si="642"/>
        <v>1.9170730807482958E-5</v>
      </c>
      <c r="AN374" s="13">
        <f t="shared" si="643"/>
        <v>1.4694257517214884E-5</v>
      </c>
      <c r="AO374" s="13">
        <f t="shared" si="644"/>
        <v>5.6315329381690839E-6</v>
      </c>
      <c r="AP374" s="13">
        <f t="shared" si="645"/>
        <v>1.43884612504937E-6</v>
      </c>
      <c r="AQ374" s="13">
        <f t="shared" si="646"/>
        <v>2.757168688747836E-7</v>
      </c>
      <c r="AR374" s="13">
        <f t="shared" si="647"/>
        <v>7.0572650532972159E-4</v>
      </c>
      <c r="AS374" s="13">
        <f t="shared" si="648"/>
        <v>2.6299400844045819E-4</v>
      </c>
      <c r="AT374" s="13">
        <f t="shared" si="649"/>
        <v>4.9003295152748228E-5</v>
      </c>
      <c r="AU374" s="13">
        <f t="shared" si="650"/>
        <v>6.0871423144253068E-6</v>
      </c>
      <c r="AV374" s="13">
        <f t="shared" si="651"/>
        <v>5.6710423412193245E-7</v>
      </c>
      <c r="AW374" s="13">
        <f t="shared" si="652"/>
        <v>3.3536536897344017E-10</v>
      </c>
      <c r="AX374" s="13">
        <f t="shared" si="653"/>
        <v>1.1906848950967105E-6</v>
      </c>
      <c r="AY374" s="13">
        <f t="shared" si="654"/>
        <v>9.1265328620543293E-7</v>
      </c>
      <c r="AZ374" s="13">
        <f t="shared" si="655"/>
        <v>3.4977180959111887E-7</v>
      </c>
      <c r="BA374" s="13">
        <f t="shared" si="656"/>
        <v>8.9366042675639431E-8</v>
      </c>
      <c r="BB374" s="13">
        <f t="shared" si="657"/>
        <v>1.7124642476562356E-8</v>
      </c>
      <c r="BC374" s="13">
        <f t="shared" si="658"/>
        <v>2.6251884601355202E-9</v>
      </c>
      <c r="BD374" s="13">
        <f t="shared" si="659"/>
        <v>9.0155900594664592E-5</v>
      </c>
      <c r="BE374" s="13">
        <f t="shared" si="660"/>
        <v>3.3597238452695771E-5</v>
      </c>
      <c r="BF374" s="13">
        <f t="shared" si="661"/>
        <v>6.2601250955397799E-6</v>
      </c>
      <c r="BG374" s="13">
        <f t="shared" si="662"/>
        <v>7.7762673395482601E-7</v>
      </c>
      <c r="BH374" s="13">
        <f t="shared" si="663"/>
        <v>7.2447035178908282E-8</v>
      </c>
      <c r="BI374" s="13">
        <f t="shared" si="664"/>
        <v>5.3995807263682662E-9</v>
      </c>
      <c r="BJ374" s="14">
        <f t="shared" si="665"/>
        <v>0.164827285113441</v>
      </c>
      <c r="BK374" s="14">
        <f t="shared" si="666"/>
        <v>0.41826193663401795</v>
      </c>
      <c r="BL374" s="14">
        <f t="shared" si="667"/>
        <v>0.39287154366367316</v>
      </c>
      <c r="BM374" s="14">
        <f t="shared" si="668"/>
        <v>0.10757664425224472</v>
      </c>
      <c r="BN374" s="14">
        <f t="shared" si="669"/>
        <v>0.89240738308610612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1.3511</v>
      </c>
      <c r="F375" s="10">
        <f>VLOOKUP(B375,home!$B$2:$E$405,3,FALSE)</f>
        <v>0.4229</v>
      </c>
      <c r="G375" s="10">
        <f>VLOOKUP(C375,away!$B$2:$E$405,4,FALSE)</f>
        <v>1.0572999999999999</v>
      </c>
      <c r="H375" s="10">
        <f>VLOOKUP(A375,away!$A$2:$E$405,3,FALSE)</f>
        <v>1.1908000000000001</v>
      </c>
      <c r="I375" s="10">
        <f>VLOOKUP(C375,away!$B$2:$E$405,3,FALSE)</f>
        <v>0.9597</v>
      </c>
      <c r="J375" s="10">
        <f>VLOOKUP(B375,home!$B$2:$E$405,4,FALSE)</f>
        <v>1.3196000000000001</v>
      </c>
      <c r="K375" s="12">
        <f t="shared" si="614"/>
        <v>0.60412027488699993</v>
      </c>
      <c r="L375" s="12">
        <f t="shared" si="615"/>
        <v>1.5080530788960003</v>
      </c>
      <c r="M375" s="13">
        <f t="shared" si="616"/>
        <v>0.12097475956481622</v>
      </c>
      <c r="N375" s="13">
        <f t="shared" si="617"/>
        <v>7.3083305002685506E-2</v>
      </c>
      <c r="O375" s="13">
        <f t="shared" si="618"/>
        <v>0.18243635863042446</v>
      </c>
      <c r="P375" s="13">
        <f t="shared" si="619"/>
        <v>0.11021350312519533</v>
      </c>
      <c r="Q375" s="13">
        <f t="shared" si="620"/>
        <v>2.207555315393641E-2</v>
      </c>
      <c r="R375" s="13">
        <f t="shared" si="621"/>
        <v>0.13756185616759328</v>
      </c>
      <c r="S375" s="13">
        <f t="shared" si="622"/>
        <v>2.5102377377777051E-2</v>
      </c>
      <c r="T375" s="13">
        <f t="shared" si="623"/>
        <v>3.3291105902126111E-2</v>
      </c>
      <c r="U375" s="13">
        <f t="shared" si="624"/>
        <v>8.3103906361932406E-2</v>
      </c>
      <c r="V375" s="13">
        <f t="shared" si="625"/>
        <v>2.5410451619346584E-3</v>
      </c>
      <c r="W375" s="13">
        <f t="shared" si="626"/>
        <v>4.4454297465462145E-3</v>
      </c>
      <c r="X375" s="13">
        <f t="shared" si="627"/>
        <v>6.7039440162948846E-3</v>
      </c>
      <c r="Y375" s="13">
        <f t="shared" si="628"/>
        <v>5.05495170725996E-3</v>
      </c>
      <c r="Z375" s="13">
        <f t="shared" si="629"/>
        <v>6.9150193577395921E-2</v>
      </c>
      <c r="AA375" s="13">
        <f t="shared" si="630"/>
        <v>4.1775033952465679E-2</v>
      </c>
      <c r="AB375" s="13">
        <f t="shared" si="631"/>
        <v>1.261857249738866E-2</v>
      </c>
      <c r="AC375" s="13">
        <f t="shared" si="632"/>
        <v>1.4468797556593707E-4</v>
      </c>
      <c r="AD375" s="13">
        <f t="shared" si="633"/>
        <v>6.7139356011858622E-4</v>
      </c>
      <c r="AE375" s="13">
        <f t="shared" si="634"/>
        <v>1.0124971254877808E-3</v>
      </c>
      <c r="AF375" s="13">
        <f t="shared" si="635"/>
        <v>7.6344970373259902E-4</v>
      </c>
      <c r="AG375" s="13">
        <f t="shared" si="636"/>
        <v>3.8377422543206166E-4</v>
      </c>
      <c r="AH375" s="13">
        <f t="shared" si="637"/>
        <v>2.6070540582661585E-2</v>
      </c>
      <c r="AI375" s="13">
        <f t="shared" si="638"/>
        <v>1.5749742143250204E-2</v>
      </c>
      <c r="AJ375" s="13">
        <f t="shared" si="639"/>
        <v>4.7573692764898406E-3</v>
      </c>
      <c r="AK375" s="13">
        <f t="shared" si="640"/>
        <v>9.5800774501733675E-4</v>
      </c>
      <c r="AL375" s="13">
        <f t="shared" si="641"/>
        <v>5.2726928177677219E-6</v>
      </c>
      <c r="AM375" s="13">
        <f t="shared" si="642"/>
        <v>8.1120492419240402E-5</v>
      </c>
      <c r="AN375" s="13">
        <f t="shared" si="643"/>
        <v>1.2233400835439515E-4</v>
      </c>
      <c r="AO375" s="13">
        <f t="shared" si="644"/>
        <v>9.2243088976267331E-5</v>
      </c>
      <c r="AP375" s="13">
        <f t="shared" si="645"/>
        <v>4.636915811251254E-5</v>
      </c>
      <c r="AQ375" s="13">
        <f t="shared" si="646"/>
        <v>1.7481787914347496E-5</v>
      </c>
      <c r="AR375" s="13">
        <f t="shared" si="647"/>
        <v>7.8631517988331807E-3</v>
      </c>
      <c r="AS375" s="13">
        <f t="shared" si="648"/>
        <v>4.7502894261893091E-3</v>
      </c>
      <c r="AT375" s="13">
        <f t="shared" si="649"/>
        <v>1.434873076971147E-3</v>
      </c>
      <c r="AU375" s="13">
        <f t="shared" si="650"/>
        <v>2.8894530589592158E-4</v>
      </c>
      <c r="AV375" s="13">
        <f t="shared" si="651"/>
        <v>4.3639429406288102E-5</v>
      </c>
      <c r="AW375" s="13">
        <f t="shared" si="652"/>
        <v>1.3343507642046651E-7</v>
      </c>
      <c r="AX375" s="13">
        <f t="shared" si="653"/>
        <v>8.1677556965467125E-6</v>
      </c>
      <c r="AY375" s="13">
        <f t="shared" si="654"/>
        <v>1.2317409125847615E-5</v>
      </c>
      <c r="AZ375" s="13">
        <f t="shared" si="655"/>
        <v>9.2876533781280952E-6</v>
      </c>
      <c r="BA375" s="13">
        <f t="shared" si="656"/>
        <v>4.6687580908683031E-6</v>
      </c>
      <c r="BB375" s="13">
        <f t="shared" si="657"/>
        <v>1.7601837533886392E-6</v>
      </c>
      <c r="BC375" s="13">
        <f t="shared" si="658"/>
        <v>5.3089010574409067E-7</v>
      </c>
      <c r="BD375" s="13">
        <f t="shared" si="659"/>
        <v>1.9763417133428335E-3</v>
      </c>
      <c r="BE375" s="13">
        <f t="shared" si="660"/>
        <v>1.1939480991353169E-3</v>
      </c>
      <c r="BF375" s="13">
        <f t="shared" si="661"/>
        <v>3.6064412692521933E-4</v>
      </c>
      <c r="BG375" s="13">
        <f t="shared" si="662"/>
        <v>7.2624143031481856E-5</v>
      </c>
      <c r="BH375" s="13">
        <f t="shared" si="663"/>
        <v>1.0968429312902903E-5</v>
      </c>
      <c r="BI375" s="13">
        <f t="shared" si="664"/>
        <v>1.3252501063179068E-6</v>
      </c>
      <c r="BJ375" s="14">
        <f t="shared" si="665"/>
        <v>0.1478816853295474</v>
      </c>
      <c r="BK375" s="14">
        <f t="shared" si="666"/>
        <v>0.25899396330723279</v>
      </c>
      <c r="BL375" s="14">
        <f t="shared" si="667"/>
        <v>0.52302813815637339</v>
      </c>
      <c r="BM375" s="14">
        <f t="shared" si="668"/>
        <v>0.35269646075184885</v>
      </c>
      <c r="BN375" s="14">
        <f t="shared" si="669"/>
        <v>0.64634533564465124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1.2796000000000001</v>
      </c>
      <c r="F376" s="10">
        <f>VLOOKUP(B376,home!$B$2:$E$405,3,FALSE)</f>
        <v>1.1982999999999999</v>
      </c>
      <c r="G376" s="10">
        <f>VLOOKUP(C376,away!$B$2:$E$405,4,FALSE)</f>
        <v>0.83030000000000004</v>
      </c>
      <c r="H376" s="10">
        <f>VLOOKUP(A376,away!$A$2:$E$405,3,FALSE)</f>
        <v>1.129</v>
      </c>
      <c r="I376" s="10">
        <f>VLOOKUP(C376,away!$B$2:$E$405,3,FALSE)</f>
        <v>0.94110000000000005</v>
      </c>
      <c r="J376" s="10">
        <f>VLOOKUP(B376,home!$B$2:$E$405,4,FALSE)</f>
        <v>1.3581000000000001</v>
      </c>
      <c r="K376" s="12">
        <f t="shared" si="614"/>
        <v>1.2731360878039999</v>
      </c>
      <c r="L376" s="12">
        <f t="shared" si="615"/>
        <v>1.44298383039</v>
      </c>
      <c r="M376" s="13">
        <f t="shared" si="616"/>
        <v>6.61308503778541E-2</v>
      </c>
      <c r="N376" s="13">
        <f t="shared" si="617"/>
        <v>8.4193572133212838E-2</v>
      </c>
      <c r="O376" s="13">
        <f t="shared" si="618"/>
        <v>9.5425747785183895E-2</v>
      </c>
      <c r="P376" s="13">
        <f t="shared" si="619"/>
        <v>0.12148996321100022</v>
      </c>
      <c r="Q376" s="13">
        <f t="shared" si="620"/>
        <v>5.359493752196124E-2</v>
      </c>
      <c r="R376" s="13">
        <f t="shared" si="621"/>
        <v>6.8848905528447371E-2</v>
      </c>
      <c r="S376" s="13">
        <f t="shared" si="622"/>
        <v>5.5797752019959505E-2</v>
      </c>
      <c r="T376" s="13">
        <f t="shared" si="623"/>
        <v>7.7336628234952354E-2</v>
      </c>
      <c r="U376" s="13">
        <f t="shared" si="624"/>
        <v>8.7654026234074658E-2</v>
      </c>
      <c r="V376" s="13">
        <f t="shared" si="625"/>
        <v>1.1389652822865158E-2</v>
      </c>
      <c r="W376" s="13">
        <f t="shared" si="626"/>
        <v>2.2744549694269842E-2</v>
      </c>
      <c r="X376" s="13">
        <f t="shared" si="627"/>
        <v>3.2820017438333196E-2</v>
      </c>
      <c r="Y376" s="13">
        <f t="shared" si="628"/>
        <v>2.3679377238316323E-2</v>
      </c>
      <c r="Z376" s="13">
        <f t="shared" si="629"/>
        <v>3.3115952472532753E-2</v>
      </c>
      <c r="AA376" s="13">
        <f t="shared" si="630"/>
        <v>4.2161114174783541E-2</v>
      </c>
      <c r="AB376" s="13">
        <f t="shared" si="631"/>
        <v>2.6838417978970849E-2</v>
      </c>
      <c r="AC376" s="13">
        <f t="shared" si="632"/>
        <v>1.307756227359939E-3</v>
      </c>
      <c r="AD376" s="13">
        <f t="shared" si="633"/>
        <v>7.2392267541565962E-3</v>
      </c>
      <c r="AE376" s="13">
        <f t="shared" si="634"/>
        <v>1.0446087150774651E-2</v>
      </c>
      <c r="AF376" s="13">
        <f t="shared" si="635"/>
        <v>7.5367674247062855E-3</v>
      </c>
      <c r="AG376" s="13">
        <f t="shared" si="636"/>
        <v>3.6251445090870848E-3</v>
      </c>
      <c r="AH376" s="13">
        <f t="shared" si="637"/>
        <v>1.1946445986457121E-2</v>
      </c>
      <c r="AI376" s="13">
        <f t="shared" si="638"/>
        <v>1.5209451506359814E-2</v>
      </c>
      <c r="AJ376" s="13">
        <f t="shared" si="639"/>
        <v>9.681850794225795E-3</v>
      </c>
      <c r="AK376" s="13">
        <f t="shared" si="640"/>
        <v>4.1087712142875588E-3</v>
      </c>
      <c r="AL376" s="13">
        <f t="shared" si="641"/>
        <v>9.6099932205995572E-5</v>
      </c>
      <c r="AM376" s="13">
        <f t="shared" si="642"/>
        <v>1.8433041657025958E-3</v>
      </c>
      <c r="AN376" s="13">
        <f t="shared" si="643"/>
        <v>2.6598581055993745E-3</v>
      </c>
      <c r="AO376" s="13">
        <f t="shared" si="644"/>
        <v>1.9190661187558377E-3</v>
      </c>
      <c r="AP376" s="13">
        <f t="shared" si="645"/>
        <v>9.230604596046567E-4</v>
      </c>
      <c r="AQ376" s="13">
        <f t="shared" si="646"/>
        <v>3.329903294204702E-4</v>
      </c>
      <c r="AR376" s="13">
        <f t="shared" si="647"/>
        <v>3.4477056778170266E-3</v>
      </c>
      <c r="AS376" s="13">
        <f t="shared" si="648"/>
        <v>4.3893985185556074E-3</v>
      </c>
      <c r="AT376" s="13">
        <f t="shared" si="649"/>
        <v>2.7941508288632797E-3</v>
      </c>
      <c r="AU376" s="13">
        <f t="shared" si="650"/>
        <v>1.1857780849977664E-3</v>
      </c>
      <c r="AV376" s="13">
        <f t="shared" si="651"/>
        <v>3.7741421803444398E-4</v>
      </c>
      <c r="AW376" s="13">
        <f t="shared" si="652"/>
        <v>4.9040724066071442E-6</v>
      </c>
      <c r="AX376" s="13">
        <f t="shared" si="653"/>
        <v>3.9112950902590285E-4</v>
      </c>
      <c r="AY376" s="13">
        <f t="shared" si="654"/>
        <v>5.6439355711275735E-4</v>
      </c>
      <c r="AZ376" s="13">
        <f t="shared" si="655"/>
        <v>4.0720538844500202E-4</v>
      </c>
      <c r="BA376" s="13">
        <f t="shared" si="656"/>
        <v>1.9586359705793901E-4</v>
      </c>
      <c r="BB376" s="13">
        <f t="shared" si="657"/>
        <v>7.0657000879157056E-5</v>
      </c>
      <c r="BC376" s="13">
        <f t="shared" si="658"/>
        <v>2.0391381954495123E-5</v>
      </c>
      <c r="BD376" s="13">
        <f t="shared" si="659"/>
        <v>8.2916392417229311E-4</v>
      </c>
      <c r="BE376" s="13">
        <f t="shared" si="660"/>
        <v>1.0556385145689257E-3</v>
      </c>
      <c r="BF376" s="13">
        <f t="shared" si="661"/>
        <v>6.7198574428675403E-4</v>
      </c>
      <c r="BG376" s="13">
        <f t="shared" si="662"/>
        <v>2.8517643384709897E-4</v>
      </c>
      <c r="BH376" s="13">
        <f t="shared" si="663"/>
        <v>9.0767102330497991E-5</v>
      </c>
      <c r="BI376" s="13">
        <f t="shared" si="664"/>
        <v>2.3111774712471111E-5</v>
      </c>
      <c r="BJ376" s="14">
        <f t="shared" si="665"/>
        <v>0.33254422771332864</v>
      </c>
      <c r="BK376" s="14">
        <f t="shared" si="666"/>
        <v>0.25677646814835769</v>
      </c>
      <c r="BL376" s="14">
        <f t="shared" si="667"/>
        <v>0.37702502202497684</v>
      </c>
      <c r="BM376" s="14">
        <f t="shared" si="668"/>
        <v>0.50921820431682985</v>
      </c>
      <c r="BN376" s="14">
        <f t="shared" si="669"/>
        <v>0.48968397655765966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1.2796000000000001</v>
      </c>
      <c r="F377" s="10">
        <f>VLOOKUP(B377,home!$B$2:$E$405,3,FALSE)</f>
        <v>0.94899999999999995</v>
      </c>
      <c r="G377" s="10">
        <f>VLOOKUP(C377,away!$B$2:$E$405,4,FALSE)</f>
        <v>0.39069999999999999</v>
      </c>
      <c r="H377" s="10">
        <f>VLOOKUP(A377,away!$A$2:$E$405,3,FALSE)</f>
        <v>1.129</v>
      </c>
      <c r="I377" s="10">
        <f>VLOOKUP(C377,away!$B$2:$E$405,3,FALSE)</f>
        <v>1.9613</v>
      </c>
      <c r="J377" s="10">
        <f>VLOOKUP(B377,home!$B$2:$E$405,4,FALSE)</f>
        <v>1.3918999999999999</v>
      </c>
      <c r="K377" s="12">
        <f t="shared" si="614"/>
        <v>0.47444279427999997</v>
      </c>
      <c r="L377" s="12">
        <f t="shared" si="615"/>
        <v>3.0820948876299998</v>
      </c>
      <c r="M377" s="13">
        <f t="shared" si="616"/>
        <v>2.853745962563653E-2</v>
      </c>
      <c r="N377" s="13">
        <f t="shared" si="617"/>
        <v>1.3539392086439677E-2</v>
      </c>
      <c r="O377" s="13">
        <f t="shared" si="618"/>
        <v>8.795515841812189E-2</v>
      </c>
      <c r="P377" s="13">
        <f t="shared" si="619"/>
        <v>4.1729691131233808E-2</v>
      </c>
      <c r="Q377" s="13">
        <f t="shared" si="620"/>
        <v>3.2118335071714796E-3</v>
      </c>
      <c r="R377" s="13">
        <f t="shared" si="621"/>
        <v>0.13554307205059016</v>
      </c>
      <c r="S377" s="13">
        <f t="shared" si="622"/>
        <v>1.5255099304142537E-2</v>
      </c>
      <c r="T377" s="13">
        <f t="shared" si="623"/>
        <v>9.8991756323719496E-3</v>
      </c>
      <c r="U377" s="13">
        <f t="shared" si="624"/>
        <v>6.4307433848977372E-2</v>
      </c>
      <c r="V377" s="13">
        <f t="shared" si="625"/>
        <v>2.4785768541464269E-3</v>
      </c>
      <c r="W377" s="13">
        <f t="shared" si="626"/>
        <v>5.0794375463485641E-4</v>
      </c>
      <c r="X377" s="13">
        <f t="shared" si="627"/>
        <v>1.5655308493636782E-3</v>
      </c>
      <c r="Y377" s="13">
        <f t="shared" si="628"/>
        <v>2.412557313625423E-3</v>
      </c>
      <c r="Z377" s="13">
        <f t="shared" si="629"/>
        <v>0.13925220314026285</v>
      </c>
      <c r="AA377" s="13">
        <f t="shared" si="630"/>
        <v>6.6067204367512497E-2</v>
      </c>
      <c r="AB377" s="13">
        <f t="shared" si="631"/>
        <v>1.5672554525195222E-2</v>
      </c>
      <c r="AC377" s="13">
        <f t="shared" si="632"/>
        <v>2.2652298050830909E-4</v>
      </c>
      <c r="AD377" s="13">
        <f t="shared" si="633"/>
        <v>6.0247563571508987E-5</v>
      </c>
      <c r="AE377" s="13">
        <f t="shared" si="634"/>
        <v>1.8568870767591127E-4</v>
      </c>
      <c r="AF377" s="13">
        <f t="shared" si="635"/>
        <v>2.8615510830927394E-4</v>
      </c>
      <c r="AG377" s="13">
        <f t="shared" si="636"/>
        <v>2.9398573212974059E-4</v>
      </c>
      <c r="AH377" s="13">
        <f t="shared" si="637"/>
        <v>0.10729712584745461</v>
      </c>
      <c r="AI377" s="13">
        <f t="shared" si="638"/>
        <v>5.0906348205279173E-2</v>
      </c>
      <c r="AJ377" s="13">
        <f t="shared" si="639"/>
        <v>1.2076075044551656E-2</v>
      </c>
      <c r="AK377" s="13">
        <f t="shared" si="640"/>
        <v>1.9098022626906879E-3</v>
      </c>
      <c r="AL377" s="13">
        <f t="shared" si="641"/>
        <v>1.3249580214556174E-5</v>
      </c>
      <c r="AM377" s="13">
        <f t="shared" si="642"/>
        <v>5.7168044818857327E-6</v>
      </c>
      <c r="AN377" s="13">
        <f t="shared" si="643"/>
        <v>1.761973386720029E-5</v>
      </c>
      <c r="AO377" s="13">
        <f t="shared" si="644"/>
        <v>2.71528458367496E-5</v>
      </c>
      <c r="AP377" s="13">
        <f t="shared" si="645"/>
        <v>2.7895882446017147E-5</v>
      </c>
      <c r="AQ377" s="13">
        <f t="shared" si="646"/>
        <v>2.1494439168199231E-5</v>
      </c>
      <c r="AR377" s="13">
        <f t="shared" si="647"/>
        <v>6.6139984606366498E-2</v>
      </c>
      <c r="AS377" s="13">
        <f t="shared" si="648"/>
        <v>3.1379639110280709E-2</v>
      </c>
      <c r="AT377" s="13">
        <f t="shared" si="649"/>
        <v>7.4439218314897755E-3</v>
      </c>
      <c r="AU377" s="13">
        <f t="shared" si="650"/>
        <v>1.1772383580446349E-3</v>
      </c>
      <c r="AV377" s="13">
        <f t="shared" si="651"/>
        <v>1.3963306403107388E-4</v>
      </c>
      <c r="AW377" s="13">
        <f t="shared" si="652"/>
        <v>5.3818238400515709E-7</v>
      </c>
      <c r="AX377" s="13">
        <f t="shared" si="653"/>
        <v>4.5204944878971569E-7</v>
      </c>
      <c r="AY377" s="13">
        <f t="shared" si="654"/>
        <v>1.3932592950707422E-6</v>
      </c>
      <c r="AZ377" s="13">
        <f t="shared" si="655"/>
        <v>2.1470786752402571E-6</v>
      </c>
      <c r="BA377" s="13">
        <f t="shared" si="656"/>
        <v>2.2058334027657957E-6</v>
      </c>
      <c r="BB377" s="13">
        <f t="shared" si="657"/>
        <v>1.6996469634069866E-6</v>
      </c>
      <c r="BC377" s="13">
        <f t="shared" si="658"/>
        <v>1.0476946433385052E-6</v>
      </c>
      <c r="BD377" s="13">
        <f t="shared" si="659"/>
        <v>3.3974951403868178E-2</v>
      </c>
      <c r="BE377" s="13">
        <f t="shared" si="660"/>
        <v>1.6119170879578426E-2</v>
      </c>
      <c r="BF377" s="13">
        <f t="shared" si="661"/>
        <v>3.8238122367919964E-3</v>
      </c>
      <c r="BG377" s="13">
        <f t="shared" si="662"/>
        <v>6.0472672080855063E-4</v>
      </c>
      <c r="BH377" s="13">
        <f t="shared" si="663"/>
        <v>7.172705879904754E-5</v>
      </c>
      <c r="BI377" s="13">
        <f t="shared" si="664"/>
        <v>6.806077240421196E-6</v>
      </c>
      <c r="BJ377" s="14">
        <f t="shared" si="665"/>
        <v>3.2071335523522176E-2</v>
      </c>
      <c r="BK377" s="14">
        <f t="shared" si="666"/>
        <v>8.8241992735177244E-2</v>
      </c>
      <c r="BL377" s="14">
        <f t="shared" si="667"/>
        <v>0.70261638591767273</v>
      </c>
      <c r="BM377" s="14">
        <f t="shared" si="668"/>
        <v>0.65166445542053009</v>
      </c>
      <c r="BN377" s="14">
        <f t="shared" si="669"/>
        <v>0.31051660681919357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1.2796000000000001</v>
      </c>
      <c r="F378" s="10">
        <f>VLOOKUP(B378,home!$B$2:$E$405,3,FALSE)</f>
        <v>0.83360000000000001</v>
      </c>
      <c r="G378" s="10">
        <f>VLOOKUP(C378,away!$B$2:$E$405,4,FALSE)</f>
        <v>0.94899999999999995</v>
      </c>
      <c r="H378" s="10">
        <f>VLOOKUP(A378,away!$A$2:$E$405,3,FALSE)</f>
        <v>1.129</v>
      </c>
      <c r="I378" s="10">
        <f>VLOOKUP(C378,away!$B$2:$E$405,3,FALSE)</f>
        <v>1.3918999999999999</v>
      </c>
      <c r="J378" s="10">
        <f>VLOOKUP(B378,home!$B$2:$E$405,4,FALSE)</f>
        <v>0.94479999999999997</v>
      </c>
      <c r="K378" s="12">
        <f t="shared" si="614"/>
        <v>1.01227415744</v>
      </c>
      <c r="L378" s="12">
        <f t="shared" si="615"/>
        <v>1.4847107784799998</v>
      </c>
      <c r="M378" s="13">
        <f t="shared" si="616"/>
        <v>8.2332863631426681E-2</v>
      </c>
      <c r="N378" s="13">
        <f t="shared" si="617"/>
        <v>8.3343430162124851E-2</v>
      </c>
      <c r="O378" s="13">
        <f t="shared" si="618"/>
        <v>0.12224049005670315</v>
      </c>
      <c r="P378" s="13">
        <f t="shared" si="619"/>
        <v>0.12374088907720189</v>
      </c>
      <c r="Q378" s="13">
        <f t="shared" si="620"/>
        <v>4.2183200272762213E-2</v>
      </c>
      <c r="R378" s="13">
        <f t="shared" si="621"/>
        <v>9.0745886576932222E-2</v>
      </c>
      <c r="S378" s="13">
        <f t="shared" si="622"/>
        <v>4.6493608245431611E-2</v>
      </c>
      <c r="T378" s="13">
        <f t="shared" si="623"/>
        <v>6.262985211575052E-2</v>
      </c>
      <c r="U378" s="13">
        <f t="shared" si="624"/>
        <v>9.1859715875809878E-2</v>
      </c>
      <c r="V378" s="13">
        <f t="shared" si="625"/>
        <v>7.7640934439706898E-3</v>
      </c>
      <c r="W378" s="13">
        <f t="shared" si="626"/>
        <v>1.4233654504744385E-2</v>
      </c>
      <c r="X378" s="13">
        <f t="shared" si="627"/>
        <v>2.1132860260354391E-2</v>
      </c>
      <c r="Y378" s="13">
        <f t="shared" si="628"/>
        <v>1.5688092704329911E-2</v>
      </c>
      <c r="Z378" s="13">
        <f t="shared" si="629"/>
        <v>4.491046530116493E-2</v>
      </c>
      <c r="AA378" s="13">
        <f t="shared" si="630"/>
        <v>4.5461703422975092E-2</v>
      </c>
      <c r="AB378" s="13">
        <f t="shared" si="631"/>
        <v>2.3009853764139637E-2</v>
      </c>
      <c r="AC378" s="13">
        <f t="shared" si="632"/>
        <v>7.2930767197672492E-4</v>
      </c>
      <c r="AD378" s="13">
        <f t="shared" si="633"/>
        <v>3.6020901552705448E-3</v>
      </c>
      <c r="AE378" s="13">
        <f t="shared" si="634"/>
        <v>5.3480620785868738E-3</v>
      </c>
      <c r="AF378" s="13">
        <f t="shared" si="635"/>
        <v>3.9701627060290418E-3</v>
      </c>
      <c r="AG378" s="13">
        <f t="shared" si="636"/>
        <v>1.9648477873202138E-3</v>
      </c>
      <c r="AH378" s="13">
        <f t="shared" si="637"/>
        <v>1.6669762974797903E-2</v>
      </c>
      <c r="AI378" s="13">
        <f t="shared" si="638"/>
        <v>1.6874370270038054E-2</v>
      </c>
      <c r="AJ378" s="13">
        <f t="shared" si="639"/>
        <v>8.5407444737166782E-3</v>
      </c>
      <c r="AK378" s="13">
        <f t="shared" si="640"/>
        <v>2.8818583053472962E-3</v>
      </c>
      <c r="AL378" s="13">
        <f t="shared" si="641"/>
        <v>4.3844062145205163E-5</v>
      </c>
      <c r="AM378" s="13">
        <f t="shared" si="642"/>
        <v>7.2926055538988222E-4</v>
      </c>
      <c r="AN378" s="13">
        <f t="shared" si="643"/>
        <v>1.082741006907669E-3</v>
      </c>
      <c r="AO378" s="13">
        <f t="shared" si="644"/>
        <v>8.0377862162905216E-4</v>
      </c>
      <c r="AP378" s="13">
        <f t="shared" si="645"/>
        <v>3.9779292768148377E-4</v>
      </c>
      <c r="AQ378" s="13">
        <f t="shared" si="646"/>
        <v>1.476518618329535E-4</v>
      </c>
      <c r="AR378" s="13">
        <f t="shared" si="647"/>
        <v>4.9499553526778555E-3</v>
      </c>
      <c r="AS378" s="13">
        <f t="shared" si="648"/>
        <v>5.010711883997594E-3</v>
      </c>
      <c r="AT378" s="13">
        <f t="shared" si="649"/>
        <v>2.5361070752741299E-3</v>
      </c>
      <c r="AU378" s="13">
        <f t="shared" si="650"/>
        <v>8.557452176002477E-4</v>
      </c>
      <c r="AV378" s="13">
        <f t="shared" si="651"/>
        <v>2.1656219228239999E-4</v>
      </c>
      <c r="AW378" s="13">
        <f t="shared" si="652"/>
        <v>1.8304096428785899E-6</v>
      </c>
      <c r="AX378" s="13">
        <f t="shared" si="653"/>
        <v>1.2303526904358653E-4</v>
      </c>
      <c r="AY378" s="13">
        <f t="shared" si="654"/>
        <v>1.8267179008219956E-4</v>
      </c>
      <c r="AZ378" s="13">
        <f t="shared" si="655"/>
        <v>1.3560738782963881E-4</v>
      </c>
      <c r="BA378" s="13">
        <f t="shared" si="656"/>
        <v>6.7112583450727433E-5</v>
      </c>
      <c r="BB378" s="13">
        <f t="shared" si="657"/>
        <v>2.4910694005233372E-5</v>
      </c>
      <c r="BC378" s="13">
        <f t="shared" si="658"/>
        <v>7.3970351777974219E-6</v>
      </c>
      <c r="BD378" s="13">
        <f t="shared" si="659"/>
        <v>1.2248753441859283E-3</v>
      </c>
      <c r="BE378" s="13">
        <f t="shared" si="660"/>
        <v>1.2399096570048407E-3</v>
      </c>
      <c r="BF378" s="13">
        <f t="shared" si="661"/>
        <v>6.2756425167314722E-4</v>
      </c>
      <c r="BG378" s="13">
        <f t="shared" si="662"/>
        <v>2.117556913672998E-4</v>
      </c>
      <c r="BH378" s="13">
        <f t="shared" si="663"/>
        <v>5.3588703515489505E-5</v>
      </c>
      <c r="BI378" s="13">
        <f t="shared" si="664"/>
        <v>1.0849291939888826E-5</v>
      </c>
      <c r="BJ378" s="14">
        <f t="shared" si="665"/>
        <v>0.25779821248030316</v>
      </c>
      <c r="BK378" s="14">
        <f t="shared" si="666"/>
        <v>0.26128727792223494</v>
      </c>
      <c r="BL378" s="14">
        <f t="shared" si="667"/>
        <v>0.43522201038197872</v>
      </c>
      <c r="BM378" s="14">
        <f t="shared" si="668"/>
        <v>0.45445036492809138</v>
      </c>
      <c r="BN378" s="14">
        <f t="shared" si="669"/>
        <v>0.54458675977715099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1.2796000000000001</v>
      </c>
      <c r="F379" s="10">
        <f>VLOOKUP(B379,home!$B$2:$E$405,3,FALSE)</f>
        <v>1.1164000000000001</v>
      </c>
      <c r="G379" s="10">
        <f>VLOOKUP(C379,away!$B$2:$E$405,4,FALSE)</f>
        <v>0.66990000000000005</v>
      </c>
      <c r="H379" s="10">
        <f>VLOOKUP(A379,away!$A$2:$E$405,3,FALSE)</f>
        <v>1.129</v>
      </c>
      <c r="I379" s="10">
        <f>VLOOKUP(C379,away!$B$2:$E$405,3,FALSE)</f>
        <v>0.82250000000000001</v>
      </c>
      <c r="J379" s="10">
        <f>VLOOKUP(B379,home!$B$2:$E$405,4,FALSE)</f>
        <v>0.82250000000000001</v>
      </c>
      <c r="K379" s="12">
        <f t="shared" si="614"/>
        <v>0.95698259025600019</v>
      </c>
      <c r="L379" s="12">
        <f t="shared" si="615"/>
        <v>0.76377555625000004</v>
      </c>
      <c r="M379" s="13">
        <f t="shared" si="616"/>
        <v>0.17893044098647692</v>
      </c>
      <c r="N379" s="13">
        <f t="shared" si="617"/>
        <v>0.17123331689088706</v>
      </c>
      <c r="O379" s="13">
        <f t="shared" si="618"/>
        <v>0.13666269709450421</v>
      </c>
      <c r="P379" s="13">
        <f t="shared" si="619"/>
        <v>0.13078382185686979</v>
      </c>
      <c r="Q379" s="13">
        <f t="shared" si="620"/>
        <v>8.1933651568183802E-2</v>
      </c>
      <c r="R379" s="13">
        <f t="shared" si="621"/>
        <v>5.2189813745990105E-2</v>
      </c>
      <c r="S379" s="13">
        <f t="shared" si="622"/>
        <v>2.3898124831624033E-2</v>
      </c>
      <c r="T379" s="13">
        <f t="shared" si="623"/>
        <v>6.2578920302083257E-2</v>
      </c>
      <c r="U379" s="13">
        <f t="shared" si="624"/>
        <v>4.9944743143615813E-2</v>
      </c>
      <c r="V379" s="13">
        <f t="shared" si="625"/>
        <v>1.9408461395270917E-3</v>
      </c>
      <c r="W379" s="13">
        <f t="shared" si="626"/>
        <v>2.6136359368951041E-2</v>
      </c>
      <c r="X379" s="13">
        <f t="shared" si="627"/>
        <v>1.996231241537048E-2</v>
      </c>
      <c r="Y379" s="13">
        <f t="shared" si="628"/>
        <v>7.6233631345429351E-3</v>
      </c>
      <c r="Z379" s="13">
        <f t="shared" si="629"/>
        <v>1.3287101341475833E-2</v>
      </c>
      <c r="AA379" s="13">
        <f t="shared" si="630"/>
        <v>1.2715524658759516E-2</v>
      </c>
      <c r="AB379" s="13">
        <f t="shared" si="631"/>
        <v>6.084267862201862E-3</v>
      </c>
      <c r="AC379" s="13">
        <f t="shared" si="632"/>
        <v>8.8662692875261098E-5</v>
      </c>
      <c r="AD379" s="13">
        <f t="shared" si="633"/>
        <v>6.2530102221901107E-3</v>
      </c>
      <c r="AE379" s="13">
        <f t="shared" si="634"/>
        <v>4.7758963606901877E-3</v>
      </c>
      <c r="AF379" s="13">
        <f t="shared" si="635"/>
        <v>1.8238564497392495E-3</v>
      </c>
      <c r="AG379" s="13">
        <f t="shared" si="636"/>
        <v>4.6433899147324857E-4</v>
      </c>
      <c r="AH379" s="13">
        <f t="shared" si="637"/>
        <v>2.5370908045089561E-3</v>
      </c>
      <c r="AI379" s="13">
        <f t="shared" si="638"/>
        <v>2.4279517298136603E-3</v>
      </c>
      <c r="AJ379" s="13">
        <f t="shared" si="639"/>
        <v>1.1617537677068063E-3</v>
      </c>
      <c r="AK379" s="13">
        <f t="shared" si="640"/>
        <v>3.7059270995324235E-4</v>
      </c>
      <c r="AL379" s="13">
        <f t="shared" si="641"/>
        <v>2.5922131005589774E-6</v>
      </c>
      <c r="AM379" s="13">
        <f t="shared" si="642"/>
        <v>1.1968043838657483E-3</v>
      </c>
      <c r="AN379" s="13">
        <f t="shared" si="643"/>
        <v>9.1408993400950037E-4</v>
      </c>
      <c r="AO379" s="13">
        <f t="shared" si="644"/>
        <v>3.4907977390531599E-4</v>
      </c>
      <c r="AP379" s="13">
        <f t="shared" si="645"/>
        <v>8.887286616338567E-5</v>
      </c>
      <c r="AQ379" s="13">
        <f t="shared" si="646"/>
        <v>1.6969730697367921E-5</v>
      </c>
      <c r="AR379" s="13">
        <f t="shared" si="647"/>
        <v>3.8755358809411768E-4</v>
      </c>
      <c r="AS379" s="13">
        <f t="shared" si="648"/>
        <v>3.7088203659731568E-4</v>
      </c>
      <c r="AT379" s="13">
        <f t="shared" si="649"/>
        <v>1.7746382603115989E-4</v>
      </c>
      <c r="AU379" s="13">
        <f t="shared" si="650"/>
        <v>5.660993063734653E-5</v>
      </c>
      <c r="AV379" s="13">
        <f t="shared" si="651"/>
        <v>1.3543679513885095E-5</v>
      </c>
      <c r="AW379" s="13">
        <f t="shared" si="652"/>
        <v>5.2630560185143458E-8</v>
      </c>
      <c r="AX379" s="13">
        <f t="shared" si="653"/>
        <v>1.9088682655026329E-4</v>
      </c>
      <c r="AY379" s="13">
        <f t="shared" si="654"/>
        <v>1.4579469212922463E-4</v>
      </c>
      <c r="AZ379" s="13">
        <f t="shared" si="655"/>
        <v>5.5677211039648019E-5</v>
      </c>
      <c r="BA379" s="13">
        <f t="shared" si="656"/>
        <v>1.4174964277418605E-5</v>
      </c>
      <c r="BB379" s="13">
        <f t="shared" si="657"/>
        <v>2.7066228064523181E-6</v>
      </c>
      <c r="BC379" s="13">
        <f t="shared" si="658"/>
        <v>4.134504679114112E-7</v>
      </c>
      <c r="BD379" s="13">
        <f t="shared" si="659"/>
        <v>4.9333992887211335E-5</v>
      </c>
      <c r="BE379" s="13">
        <f t="shared" si="660"/>
        <v>4.7211772300874591E-5</v>
      </c>
      <c r="BF379" s="13">
        <f t="shared" si="661"/>
        <v>2.2590422073533722E-5</v>
      </c>
      <c r="BG379" s="13">
        <f t="shared" si="662"/>
        <v>7.2062135436355418E-6</v>
      </c>
      <c r="BH379" s="13">
        <f t="shared" si="663"/>
        <v>1.7240552257315525E-6</v>
      </c>
      <c r="BI379" s="13">
        <f t="shared" si="664"/>
        <v>3.2997816713299493E-7</v>
      </c>
      <c r="BJ379" s="14">
        <f t="shared" si="665"/>
        <v>0.38576049616002356</v>
      </c>
      <c r="BK379" s="14">
        <f t="shared" si="666"/>
        <v>0.33579028341260286</v>
      </c>
      <c r="BL379" s="14">
        <f t="shared" si="667"/>
        <v>0.2652288850121261</v>
      </c>
      <c r="BM379" s="14">
        <f t="shared" si="668"/>
        <v>0.24818728172174748</v>
      </c>
      <c r="BN379" s="14">
        <f t="shared" si="669"/>
        <v>0.75173374214291178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1.2796000000000001</v>
      </c>
      <c r="F380" s="10">
        <f>VLOOKUP(B380,home!$B$2:$E$405,3,FALSE)</f>
        <v>0.50239999999999996</v>
      </c>
      <c r="G380" s="10">
        <f>VLOOKUP(C380,away!$B$2:$E$405,4,FALSE)</f>
        <v>2.0095999999999998</v>
      </c>
      <c r="H380" s="10">
        <f>VLOOKUP(A380,away!$A$2:$E$405,3,FALSE)</f>
        <v>1.129</v>
      </c>
      <c r="I380" s="10">
        <f>VLOOKUP(C380,away!$B$2:$E$405,3,FALSE)</f>
        <v>0.44290000000000002</v>
      </c>
      <c r="J380" s="10">
        <f>VLOOKUP(B380,home!$B$2:$E$405,4,FALSE)</f>
        <v>1.1388</v>
      </c>
      <c r="K380" s="12">
        <f t="shared" si="614"/>
        <v>1.2919136419839998</v>
      </c>
      <c r="L380" s="12">
        <f t="shared" si="615"/>
        <v>0.5694388330800001</v>
      </c>
      <c r="M380" s="13">
        <f t="shared" si="616"/>
        <v>0.15546222933042764</v>
      </c>
      <c r="N380" s="13">
        <f t="shared" si="617"/>
        <v>0.20084377488522454</v>
      </c>
      <c r="O380" s="13">
        <f t="shared" si="618"/>
        <v>8.8526230457934063E-2</v>
      </c>
      <c r="P380" s="13">
        <f t="shared" si="619"/>
        <v>0.11436824480202447</v>
      </c>
      <c r="Q380" s="13">
        <f t="shared" si="620"/>
        <v>0.12973640634089256</v>
      </c>
      <c r="R380" s="13">
        <f t="shared" si="621"/>
        <v>2.5205136684468568E-2</v>
      </c>
      <c r="S380" s="13">
        <f t="shared" si="622"/>
        <v>2.1034201483266204E-2</v>
      </c>
      <c r="T380" s="13">
        <f t="shared" si="623"/>
        <v>7.3876947834750573E-2</v>
      </c>
      <c r="U380" s="13">
        <f t="shared" si="624"/>
        <v>3.25628599307363E-2</v>
      </c>
      <c r="V380" s="13">
        <f t="shared" si="625"/>
        <v>1.7193491769775524E-3</v>
      </c>
      <c r="W380" s="13">
        <f t="shared" si="626"/>
        <v>5.5869411071259541E-2</v>
      </c>
      <c r="X380" s="13">
        <f t="shared" si="627"/>
        <v>3.1814212245284863E-2</v>
      </c>
      <c r="Y380" s="13">
        <f t="shared" si="628"/>
        <v>9.0581239481572311E-3</v>
      </c>
      <c r="Z380" s="13">
        <f t="shared" si="629"/>
        <v>4.7842612070752282E-3</v>
      </c>
      <c r="AA380" s="13">
        <f t="shared" si="630"/>
        <v>6.1808523202353241E-3</v>
      </c>
      <c r="AB380" s="13">
        <f t="shared" si="631"/>
        <v>3.9925637158002378E-3</v>
      </c>
      <c r="AC380" s="13">
        <f t="shared" si="632"/>
        <v>7.9054148883802672E-5</v>
      </c>
      <c r="AD380" s="13">
        <f t="shared" si="633"/>
        <v>1.8044613583143028E-2</v>
      </c>
      <c r="AE380" s="13">
        <f t="shared" si="634"/>
        <v>1.0275303702164482E-2</v>
      </c>
      <c r="AF380" s="13">
        <f t="shared" si="635"/>
        <v>2.9255784748515737E-3</v>
      </c>
      <c r="AG380" s="13">
        <f t="shared" si="636"/>
        <v>5.5531266426781553E-4</v>
      </c>
      <c r="AH380" s="13">
        <f t="shared" si="637"/>
        <v>6.8108602972670744E-4</v>
      </c>
      <c r="AI380" s="13">
        <f t="shared" si="638"/>
        <v>8.7990433316865329E-4</v>
      </c>
      <c r="AJ380" s="13">
        <f t="shared" si="639"/>
        <v>5.6838020583070909E-4</v>
      </c>
      <c r="AK380" s="13">
        <f t="shared" si="640"/>
        <v>2.4476604724878891E-4</v>
      </c>
      <c r="AL380" s="13">
        <f t="shared" si="641"/>
        <v>2.3262973369413392E-6</v>
      </c>
      <c r="AM380" s="13">
        <f t="shared" si="642"/>
        <v>4.6624164904784512E-3</v>
      </c>
      <c r="AN380" s="13">
        <f t="shared" si="643"/>
        <v>2.6549610056709979E-3</v>
      </c>
      <c r="AO380" s="13">
        <f t="shared" si="644"/>
        <v>7.5591894847109827E-4</v>
      </c>
      <c r="AP380" s="13">
        <f t="shared" si="645"/>
        <v>1.4348320130681431E-4</v>
      </c>
      <c r="AQ380" s="13">
        <f t="shared" si="646"/>
        <v>2.0426226679683769E-5</v>
      </c>
      <c r="AR380" s="13">
        <f t="shared" si="647"/>
        <v>7.756736679893336E-5</v>
      </c>
      <c r="AS380" s="13">
        <f t="shared" si="648"/>
        <v>1.0021033934031876E-4</v>
      </c>
      <c r="AT380" s="13">
        <f t="shared" si="649"/>
        <v>6.4731552230801886E-5</v>
      </c>
      <c r="AU380" s="13">
        <f t="shared" si="650"/>
        <v>2.7875858464590924E-5</v>
      </c>
      <c r="AV380" s="13">
        <f t="shared" si="651"/>
        <v>9.0033004581050427E-6</v>
      </c>
      <c r="AW380" s="13">
        <f t="shared" si="652"/>
        <v>4.7538260661536665E-8</v>
      </c>
      <c r="AX380" s="13">
        <f t="shared" si="653"/>
        <v>1.0039065781100457E-3</v>
      </c>
      <c r="AY380" s="13">
        <f t="shared" si="654"/>
        <v>5.7166339036032016E-4</v>
      </c>
      <c r="AZ380" s="13">
        <f t="shared" si="655"/>
        <v>1.6276366696066865E-4</v>
      </c>
      <c r="BA380" s="13">
        <f t="shared" si="656"/>
        <v>3.0894650860634979E-5</v>
      </c>
      <c r="BB380" s="13">
        <f t="shared" si="657"/>
        <v>4.3981534836234997E-6</v>
      </c>
      <c r="BC380" s="13">
        <f t="shared" si="658"/>
        <v>5.0089587748426082E-7</v>
      </c>
      <c r="BD380" s="13">
        <f t="shared" si="659"/>
        <v>7.3616451391788208E-6</v>
      </c>
      <c r="BE380" s="13">
        <f t="shared" si="660"/>
        <v>9.5106097827503172E-6</v>
      </c>
      <c r="BF380" s="13">
        <f t="shared" si="661"/>
        <v>6.1434432609608125E-6</v>
      </c>
      <c r="BG380" s="13">
        <f t="shared" si="662"/>
        <v>2.6455993858633145E-6</v>
      </c>
      <c r="BH380" s="13">
        <f t="shared" si="663"/>
        <v>8.5447148445532704E-7</v>
      </c>
      <c r="BI380" s="13">
        <f t="shared" si="664"/>
        <v>2.2078067349083119E-7</v>
      </c>
      <c r="BJ380" s="14">
        <f t="shared" si="665"/>
        <v>0.54301101795825568</v>
      </c>
      <c r="BK380" s="14">
        <f t="shared" si="666"/>
        <v>0.29323706862927684</v>
      </c>
      <c r="BL380" s="14">
        <f t="shared" si="667"/>
        <v>0.15914790469216883</v>
      </c>
      <c r="BM380" s="14">
        <f t="shared" si="668"/>
        <v>0.28546661413370544</v>
      </c>
      <c r="BN380" s="14">
        <f t="shared" si="669"/>
        <v>0.71414202250097181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1.875</v>
      </c>
      <c r="F384" s="10">
        <f>VLOOKUP(B384,home!$B$2:$E$405,3,FALSE)</f>
        <v>1.0074000000000001</v>
      </c>
      <c r="G384" s="10">
        <f>VLOOKUP(C384,away!$B$2:$E$405,4,FALSE)</f>
        <v>1.4221999999999999</v>
      </c>
      <c r="H384" s="10">
        <f>VLOOKUP(A384,away!$A$2:$E$405,3,FALSE)</f>
        <v>1.2222</v>
      </c>
      <c r="I384" s="10">
        <f>VLOOKUP(C384,away!$B$2:$E$405,3,FALSE)</f>
        <v>1.0909</v>
      </c>
      <c r="J384" s="10">
        <f>VLOOKUP(B384,home!$B$2:$E$405,4,FALSE)</f>
        <v>0.54549999999999998</v>
      </c>
      <c r="K384" s="12">
        <f t="shared" si="614"/>
        <v>2.6863580250000001</v>
      </c>
      <c r="L384" s="12">
        <f t="shared" si="615"/>
        <v>0.72731404809</v>
      </c>
      <c r="M384" s="13">
        <f t="shared" si="616"/>
        <v>3.2920093166473013E-2</v>
      </c>
      <c r="N384" s="13">
        <f t="shared" si="617"/>
        <v>8.8435156461502448E-2</v>
      </c>
      <c r="O384" s="13">
        <f t="shared" si="618"/>
        <v>2.3943246224407431E-2</v>
      </c>
      <c r="P384" s="13">
        <f t="shared" si="619"/>
        <v>6.4320131639487868E-2</v>
      </c>
      <c r="Q384" s="13">
        <f t="shared" si="620"/>
        <v>0.11878424612624387</v>
      </c>
      <c r="R384" s="13">
        <f t="shared" si="621"/>
        <v>8.7071296679446884E-3</v>
      </c>
      <c r="S384" s="13">
        <f t="shared" si="622"/>
        <v>3.1417585251052656E-2</v>
      </c>
      <c r="T384" s="13">
        <f t="shared" si="623"/>
        <v>8.6393450899397331E-2</v>
      </c>
      <c r="U384" s="13">
        <f t="shared" si="624"/>
        <v>2.3390467658198799E-2</v>
      </c>
      <c r="V384" s="13">
        <f t="shared" si="625"/>
        <v>6.8204991905152414E-3</v>
      </c>
      <c r="W384" s="13">
        <f t="shared" si="626"/>
        <v>0.10636567094160347</v>
      </c>
      <c r="X384" s="13">
        <f t="shared" si="627"/>
        <v>7.7361246710346498E-2</v>
      </c>
      <c r="Y384" s="13">
        <f t="shared" si="628"/>
        <v>2.8132960755095651E-2</v>
      </c>
      <c r="Z384" s="13">
        <f t="shared" si="629"/>
        <v>2.1109392420124631E-3</v>
      </c>
      <c r="AA384" s="13">
        <f t="shared" si="630"/>
        <v>5.6707385730675984E-3</v>
      </c>
      <c r="AB384" s="13">
        <f t="shared" si="631"/>
        <v>7.6168170367185966E-3</v>
      </c>
      <c r="AC384" s="13">
        <f t="shared" si="632"/>
        <v>8.3287926078028139E-4</v>
      </c>
      <c r="AD384" s="13">
        <f t="shared" si="633"/>
        <v>7.1434068429621453E-2</v>
      </c>
      <c r="AE384" s="13">
        <f t="shared" si="634"/>
        <v>5.195500148108604E-2</v>
      </c>
      <c r="AF384" s="13">
        <f t="shared" si="635"/>
        <v>1.8893801222865315E-2</v>
      </c>
      <c r="AG384" s="13">
        <f t="shared" si="636"/>
        <v>4.5805756837366558E-3</v>
      </c>
      <c r="AH384" s="13">
        <f t="shared" si="637"/>
        <v>3.838289413450301E-4</v>
      </c>
      <c r="AI384" s="13">
        <f t="shared" si="638"/>
        <v>1.031101956809476E-3</v>
      </c>
      <c r="AJ384" s="13">
        <f t="shared" si="639"/>
        <v>1.3849545081341698E-3</v>
      </c>
      <c r="AK384" s="13">
        <f t="shared" si="640"/>
        <v>1.2401612190620517E-3</v>
      </c>
      <c r="AL384" s="13">
        <f t="shared" si="641"/>
        <v>6.5092043843600699E-5</v>
      </c>
      <c r="AM384" s="13">
        <f t="shared" si="642"/>
        <v>3.8379496596862524E-2</v>
      </c>
      <c r="AN384" s="13">
        <f t="shared" si="643"/>
        <v>2.7913947033520459E-2</v>
      </c>
      <c r="AO384" s="13">
        <f t="shared" si="644"/>
        <v>1.0151102907559804E-2</v>
      </c>
      <c r="AP384" s="13">
        <f t="shared" si="645"/>
        <v>2.4610132494251639E-3</v>
      </c>
      <c r="AQ384" s="13">
        <f t="shared" si="646"/>
        <v>4.4748237721063509E-4</v>
      </c>
      <c r="AR384" s="13">
        <f t="shared" si="647"/>
        <v>5.5832836220750627E-5</v>
      </c>
      <c r="AS384" s="13">
        <f t="shared" si="648"/>
        <v>1.4998698764012413E-4</v>
      </c>
      <c r="AT384" s="13">
        <f t="shared" si="649"/>
        <v>2.0145937394631166E-4</v>
      </c>
      <c r="AU384" s="13">
        <f t="shared" si="650"/>
        <v>1.803973353040501E-4</v>
      </c>
      <c r="AV384" s="13">
        <f t="shared" si="651"/>
        <v>1.211529573456627E-4</v>
      </c>
      <c r="AW384" s="13">
        <f t="shared" si="652"/>
        <v>3.5327367523367041E-6</v>
      </c>
      <c r="AX384" s="13">
        <f t="shared" si="653"/>
        <v>1.7183511446406983E-2</v>
      </c>
      <c r="AY384" s="13">
        <f t="shared" si="654"/>
        <v>1.2497809270487112E-2</v>
      </c>
      <c r="AZ384" s="13">
        <f t="shared" si="655"/>
        <v>4.544916126387355E-3</v>
      </c>
      <c r="BA384" s="13">
        <f t="shared" si="656"/>
        <v>1.1018604487041032E-3</v>
      </c>
      <c r="BB384" s="13">
        <f t="shared" si="657"/>
        <v>2.0034964584431122E-4</v>
      </c>
      <c r="BC384" s="13">
        <f t="shared" si="658"/>
        <v>2.914342239048478E-5</v>
      </c>
      <c r="BD384" s="13">
        <f t="shared" si="659"/>
        <v>6.7680010213433503E-6</v>
      </c>
      <c r="BE384" s="13">
        <f t="shared" si="660"/>
        <v>1.8181273856893906E-5</v>
      </c>
      <c r="BF384" s="13">
        <f t="shared" si="661"/>
        <v>2.4420705465094826E-5</v>
      </c>
      <c r="BG384" s="13">
        <f t="shared" si="662"/>
        <v>2.1867586034106282E-5</v>
      </c>
      <c r="BH384" s="13">
        <f t="shared" si="663"/>
        <v>1.4686041307524834E-5</v>
      </c>
      <c r="BI384" s="13">
        <f t="shared" si="664"/>
        <v>7.8903929843901627E-6</v>
      </c>
      <c r="BJ384" s="14">
        <f t="shared" si="665"/>
        <v>0.76724681123629768</v>
      </c>
      <c r="BK384" s="14">
        <f t="shared" si="666"/>
        <v>0.1488740898226398</v>
      </c>
      <c r="BL384" s="14">
        <f t="shared" si="667"/>
        <v>7.4171089276814081E-2</v>
      </c>
      <c r="BM384" s="14">
        <f t="shared" si="668"/>
        <v>0.64279864975797008</v>
      </c>
      <c r="BN384" s="14">
        <f t="shared" si="669"/>
        <v>0.33711000328605933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1.875</v>
      </c>
      <c r="F385" s="10">
        <f>VLOOKUP(B385,home!$B$2:$E$405,3,FALSE)</f>
        <v>0.65190000000000003</v>
      </c>
      <c r="G385" s="10">
        <f>VLOOKUP(C385,away!$B$2:$E$405,4,FALSE)</f>
        <v>1.1258999999999999</v>
      </c>
      <c r="H385" s="10">
        <f>VLOOKUP(A385,away!$A$2:$E$405,3,FALSE)</f>
        <v>1.2222</v>
      </c>
      <c r="I385" s="10">
        <f>VLOOKUP(C385,away!$B$2:$E$405,3,FALSE)</f>
        <v>0.54549999999999998</v>
      </c>
      <c r="J385" s="10">
        <f>VLOOKUP(B385,home!$B$2:$E$405,4,FALSE)</f>
        <v>0.54549999999999998</v>
      </c>
      <c r="K385" s="12">
        <f t="shared" si="614"/>
        <v>1.37620164375</v>
      </c>
      <c r="L385" s="12">
        <f t="shared" si="615"/>
        <v>0.36369035954999995</v>
      </c>
      <c r="M385" s="13">
        <f t="shared" si="616"/>
        <v>0.17553935726465547</v>
      </c>
      <c r="N385" s="13">
        <f t="shared" si="617"/>
        <v>0.24157755201043737</v>
      </c>
      <c r="O385" s="13">
        <f t="shared" si="618"/>
        <v>6.3841971958758431E-2</v>
      </c>
      <c r="P385" s="13">
        <f t="shared" si="619"/>
        <v>8.785942674988477E-2</v>
      </c>
      <c r="Q385" s="13">
        <f t="shared" si="620"/>
        <v>0.16622971208493256</v>
      </c>
      <c r="R385" s="13">
        <f t="shared" si="621"/>
        <v>1.1609354868030934E-2</v>
      </c>
      <c r="S385" s="13">
        <f t="shared" si="622"/>
        <v>1.0993658329824352E-2</v>
      </c>
      <c r="T385" s="13">
        <f t="shared" si="623"/>
        <v>6.0456143756062085E-2</v>
      </c>
      <c r="U385" s="13">
        <f t="shared" si="624"/>
        <v>1.5976813252261236E-2</v>
      </c>
      <c r="V385" s="13">
        <f t="shared" si="625"/>
        <v>6.1138332216873316E-4</v>
      </c>
      <c r="W385" s="13">
        <f t="shared" si="626"/>
        <v>7.6255201003791101E-2</v>
      </c>
      <c r="X385" s="13">
        <f t="shared" si="627"/>
        <v>2.7733281470626297E-2</v>
      </c>
      <c r="Y385" s="13">
        <f t="shared" si="628"/>
        <v>5.0431635547767148E-3</v>
      </c>
      <c r="Z385" s="13">
        <f t="shared" si="629"/>
        <v>1.407403482032571E-3</v>
      </c>
      <c r="AA385" s="13">
        <f t="shared" si="630"/>
        <v>1.936870985392698E-3</v>
      </c>
      <c r="AB385" s="13">
        <f t="shared" si="631"/>
        <v>1.3327625169145569E-3</v>
      </c>
      <c r="AC385" s="13">
        <f t="shared" si="632"/>
        <v>1.9125265213743257E-5</v>
      </c>
      <c r="AD385" s="13">
        <f t="shared" si="633"/>
        <v>2.6235633241476007E-2</v>
      </c>
      <c r="AE385" s="13">
        <f t="shared" si="634"/>
        <v>9.5416468866143384E-3</v>
      </c>
      <c r="AF385" s="13">
        <f t="shared" si="635"/>
        <v>1.735102493445953E-3</v>
      </c>
      <c r="AG385" s="13">
        <f t="shared" si="636"/>
        <v>2.1034668323248674E-4</v>
      </c>
      <c r="AH385" s="13">
        <f t="shared" si="637"/>
        <v>1.2796476960308688E-4</v>
      </c>
      <c r="AI385" s="13">
        <f t="shared" si="638"/>
        <v>1.7610532626985821E-4</v>
      </c>
      <c r="AJ385" s="13">
        <f t="shared" si="639"/>
        <v>1.211782197428545E-4</v>
      </c>
      <c r="AK385" s="13">
        <f t="shared" si="640"/>
        <v>5.5588555065604987E-5</v>
      </c>
      <c r="AL385" s="13">
        <f t="shared" si="641"/>
        <v>3.8289643172968949E-7</v>
      </c>
      <c r="AM385" s="13">
        <f t="shared" si="642"/>
        <v>7.221104318348273E-3</v>
      </c>
      <c r="AN385" s="13">
        <f t="shared" si="643"/>
        <v>2.6262460258881402E-3</v>
      </c>
      <c r="AO385" s="13">
        <f t="shared" si="644"/>
        <v>4.7757018071100808E-4</v>
      </c>
      <c r="AP385" s="13">
        <f t="shared" si="645"/>
        <v>5.7895890244381665E-5</v>
      </c>
      <c r="AQ385" s="13">
        <f t="shared" si="646"/>
        <v>5.2640442848616248E-6</v>
      </c>
      <c r="AR385" s="13">
        <f t="shared" si="647"/>
        <v>9.3079106133359186E-6</v>
      </c>
      <c r="AS385" s="13">
        <f t="shared" si="648"/>
        <v>1.2809561885950962E-5</v>
      </c>
      <c r="AT385" s="13">
        <f t="shared" si="649"/>
        <v>8.814270061581534E-6</v>
      </c>
      <c r="AU385" s="13">
        <f t="shared" si="650"/>
        <v>4.043404315734972E-6</v>
      </c>
      <c r="AV385" s="13">
        <f t="shared" si="651"/>
        <v>1.3911349164150789E-6</v>
      </c>
      <c r="AW385" s="13">
        <f t="shared" si="652"/>
        <v>5.3234438767843621E-9</v>
      </c>
      <c r="AX385" s="13">
        <f t="shared" si="653"/>
        <v>1.6562826054335215E-3</v>
      </c>
      <c r="AY385" s="13">
        <f t="shared" si="654"/>
        <v>6.0237401628652804E-4</v>
      </c>
      <c r="AZ385" s="13">
        <f t="shared" si="655"/>
        <v>1.0953881128341246E-4</v>
      </c>
      <c r="BA385" s="13">
        <f t="shared" si="656"/>
        <v>1.3279403220114624E-5</v>
      </c>
      <c r="BB385" s="13">
        <f t="shared" si="657"/>
        <v>1.2073977329332284E-6</v>
      </c>
      <c r="BC385" s="13">
        <f t="shared" si="658"/>
        <v>8.7823783122068168E-8</v>
      </c>
      <c r="BD385" s="13">
        <f t="shared" si="659"/>
        <v>5.6419955960389989E-7</v>
      </c>
      <c r="BE385" s="13">
        <f t="shared" si="660"/>
        <v>7.7645236132991317E-7</v>
      </c>
      <c r="BF385" s="13">
        <f t="shared" si="661"/>
        <v>5.3427750797789779E-7</v>
      </c>
      <c r="BG385" s="13">
        <f t="shared" si="662"/>
        <v>2.4509119489927876E-7</v>
      </c>
      <c r="BH385" s="13">
        <f t="shared" si="663"/>
        <v>8.4323726322259832E-8</v>
      </c>
      <c r="BI385" s="13">
        <f t="shared" si="664"/>
        <v>2.3209290154363787E-8</v>
      </c>
      <c r="BJ385" s="14">
        <f t="shared" si="665"/>
        <v>0.62778863370261129</v>
      </c>
      <c r="BK385" s="14">
        <f t="shared" si="666"/>
        <v>0.27562570784446538</v>
      </c>
      <c r="BL385" s="14">
        <f t="shared" si="667"/>
        <v>9.5217204287472532E-2</v>
      </c>
      <c r="BM385" s="14">
        <f t="shared" si="668"/>
        <v>0.2527792056870396</v>
      </c>
      <c r="BN385" s="14">
        <f t="shared" si="669"/>
        <v>0.74665737493669948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1.4576</v>
      </c>
      <c r="F386" s="10">
        <f>VLOOKUP(B386,home!$B$2:$E$405,3,FALSE)</f>
        <v>1.2005999999999999</v>
      </c>
      <c r="G386" s="10">
        <f>VLOOKUP(C386,away!$B$2:$E$405,4,FALSE)</f>
        <v>1.5436000000000001</v>
      </c>
      <c r="H386" s="10">
        <f>VLOOKUP(A386,away!$A$2:$E$405,3,FALSE)</f>
        <v>1.1355999999999999</v>
      </c>
      <c r="I386" s="10">
        <f>VLOOKUP(C386,away!$B$2:$E$405,3,FALSE)</f>
        <v>1.1007</v>
      </c>
      <c r="J386" s="10">
        <f>VLOOKUP(B386,home!$B$2:$E$405,4,FALSE)</f>
        <v>1.7612000000000001</v>
      </c>
      <c r="K386" s="12">
        <f t="shared" si="614"/>
        <v>2.7012916028159997</v>
      </c>
      <c r="L386" s="12">
        <f t="shared" si="615"/>
        <v>2.201420605104</v>
      </c>
      <c r="M386" s="13">
        <f t="shared" si="616"/>
        <v>7.4264137533977233E-3</v>
      </c>
      <c r="N386" s="13">
        <f t="shared" si="617"/>
        <v>2.006090911109052E-2</v>
      </c>
      <c r="O386" s="13">
        <f t="shared" si="618"/>
        <v>1.6348660258757482E-2</v>
      </c>
      <c r="P386" s="13">
        <f t="shared" si="619"/>
        <v>4.4162498674273236E-2</v>
      </c>
      <c r="Q386" s="13">
        <f t="shared" si="620"/>
        <v>2.7095182663321907E-2</v>
      </c>
      <c r="R386" s="13">
        <f t="shared" si="621"/>
        <v>1.7995138779736811E-2</v>
      </c>
      <c r="S386" s="13">
        <f t="shared" si="622"/>
        <v>6.5655050806416329E-2</v>
      </c>
      <c r="T386" s="13">
        <f t="shared" si="623"/>
        <v>5.964789341409351E-2</v>
      </c>
      <c r="U386" s="13">
        <f t="shared" si="624"/>
        <v>4.8610117277211602E-2</v>
      </c>
      <c r="V386" s="13">
        <f t="shared" si="625"/>
        <v>4.3381056837249507E-2</v>
      </c>
      <c r="W386" s="13">
        <f t="shared" si="626"/>
        <v>2.4397329801732374E-2</v>
      </c>
      <c r="X386" s="13">
        <f t="shared" si="627"/>
        <v>5.3708784535051526E-2</v>
      </c>
      <c r="Y386" s="13">
        <f t="shared" si="628"/>
        <v>5.9117812475276754E-2</v>
      </c>
      <c r="Z386" s="13">
        <f t="shared" si="629"/>
        <v>1.3204956433806219E-2</v>
      </c>
      <c r="AA386" s="13">
        <f t="shared" si="630"/>
        <v>3.5670437930191846E-2</v>
      </c>
      <c r="AB386" s="13">
        <f t="shared" si="631"/>
        <v>4.8178127224798292E-2</v>
      </c>
      <c r="AC386" s="13">
        <f t="shared" si="632"/>
        <v>1.6123326216734516E-2</v>
      </c>
      <c r="AD386" s="13">
        <f t="shared" si="633"/>
        <v>1.647607553113805E-2</v>
      </c>
      <c r="AE386" s="13">
        <f t="shared" si="634"/>
        <v>3.627077216549713E-2</v>
      </c>
      <c r="AF386" s="13">
        <f t="shared" si="635"/>
        <v>3.9923612604079013E-2</v>
      </c>
      <c r="AG386" s="13">
        <f t="shared" si="636"/>
        <v>2.9296221138936426E-2</v>
      </c>
      <c r="AH386" s="13">
        <f t="shared" si="637"/>
        <v>7.2674157957204142E-3</v>
      </c>
      <c r="AI386" s="13">
        <f t="shared" si="638"/>
        <v>1.9631409263151912E-2</v>
      </c>
      <c r="AJ386" s="13">
        <f t="shared" si="639"/>
        <v>2.6515080496998251E-2</v>
      </c>
      <c r="AK386" s="13">
        <f t="shared" si="640"/>
        <v>2.387498809817722E-2</v>
      </c>
      <c r="AL386" s="13">
        <f t="shared" si="641"/>
        <v>3.8352098135961674E-3</v>
      </c>
      <c r="AM386" s="13">
        <f t="shared" si="642"/>
        <v>8.9013368959250713E-3</v>
      </c>
      <c r="AN386" s="13">
        <f t="shared" si="643"/>
        <v>1.959558645566193E-2</v>
      </c>
      <c r="AO386" s="13">
        <f t="shared" si="644"/>
        <v>2.156906389629552E-2</v>
      </c>
      <c r="AP386" s="13">
        <f t="shared" si="645"/>
        <v>1.5827527231369903E-2</v>
      </c>
      <c r="AQ386" s="13">
        <f t="shared" si="646"/>
        <v>8.7107611437455979E-3</v>
      </c>
      <c r="AR386" s="13">
        <f t="shared" si="647"/>
        <v>3.1997277757114394E-3</v>
      </c>
      <c r="AS386" s="13">
        <f t="shared" si="648"/>
        <v>8.643397771826428E-3</v>
      </c>
      <c r="AT386" s="13">
        <f t="shared" si="649"/>
        <v>1.1674168910416628E-2</v>
      </c>
      <c r="AU386" s="13">
        <f t="shared" si="650"/>
        <v>1.0511778149188016E-2</v>
      </c>
      <c r="AV386" s="13">
        <f t="shared" si="651"/>
        <v>7.0988445112665742E-3</v>
      </c>
      <c r="AW386" s="13">
        <f t="shared" si="652"/>
        <v>6.335211566469947E-4</v>
      </c>
      <c r="AX386" s="13">
        <f t="shared" si="653"/>
        <v>4.0075177684664367E-3</v>
      </c>
      <c r="AY386" s="13">
        <f t="shared" si="654"/>
        <v>8.8222321908224145E-3</v>
      </c>
      <c r="AZ386" s="13">
        <f t="shared" si="655"/>
        <v>9.7107218639441353E-3</v>
      </c>
      <c r="BA386" s="13">
        <f t="shared" si="656"/>
        <v>7.1257944005735123E-3</v>
      </c>
      <c r="BB386" s="13">
        <f t="shared" si="657"/>
        <v>3.9217176552893114E-3</v>
      </c>
      <c r="BC386" s="13">
        <f t="shared" si="658"/>
        <v>1.7266700107508065E-3</v>
      </c>
      <c r="BD386" s="13">
        <f t="shared" si="659"/>
        <v>1.1739911093624582E-3</v>
      </c>
      <c r="BE386" s="13">
        <f t="shared" si="660"/>
        <v>3.1712923255014483E-3</v>
      </c>
      <c r="BF386" s="13">
        <f t="shared" si="661"/>
        <v>4.2832926644759432E-3</v>
      </c>
      <c r="BG386" s="13">
        <f t="shared" si="662"/>
        <v>3.8568075023174119E-3</v>
      </c>
      <c r="BH386" s="13">
        <f t="shared" si="663"/>
        <v>2.6045904299219435E-3</v>
      </c>
      <c r="BI386" s="13">
        <f t="shared" si="664"/>
        <v>1.4071516514246115E-3</v>
      </c>
      <c r="BJ386" s="14">
        <f t="shared" si="665"/>
        <v>0.47591352295306194</v>
      </c>
      <c r="BK386" s="14">
        <f t="shared" si="666"/>
        <v>0.18940578829248989</v>
      </c>
      <c r="BL386" s="14">
        <f t="shared" si="667"/>
        <v>0.30171641792615678</v>
      </c>
      <c r="BM386" s="14">
        <f t="shared" si="668"/>
        <v>0.83896317133076137</v>
      </c>
      <c r="BN386" s="14">
        <f t="shared" si="669"/>
        <v>0.13308880324057767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1.4576</v>
      </c>
      <c r="F387" s="10">
        <f>VLOOKUP(B387,home!$B$2:$E$405,3,FALSE)</f>
        <v>1.3721000000000001</v>
      </c>
      <c r="G387" s="10">
        <f>VLOOKUP(C387,away!$B$2:$E$405,4,FALSE)</f>
        <v>1.2005999999999999</v>
      </c>
      <c r="H387" s="10">
        <f>VLOOKUP(A387,away!$A$2:$E$405,3,FALSE)</f>
        <v>1.1355999999999999</v>
      </c>
      <c r="I387" s="10">
        <f>VLOOKUP(C387,away!$B$2:$E$405,3,FALSE)</f>
        <v>0.66039999999999999</v>
      </c>
      <c r="J387" s="10">
        <f>VLOOKUP(B387,home!$B$2:$E$405,4,FALSE)</f>
        <v>0.58709999999999996</v>
      </c>
      <c r="K387" s="12">
        <f t="shared" si="614"/>
        <v>2.4011675357760001</v>
      </c>
      <c r="L387" s="12">
        <f t="shared" si="615"/>
        <v>0.44029578590399998</v>
      </c>
      <c r="M387" s="13">
        <f t="shared" si="616"/>
        <v>5.83402329440669E-2</v>
      </c>
      <c r="N387" s="13">
        <f t="shared" si="617"/>
        <v>0.14008467337490293</v>
      </c>
      <c r="O387" s="13">
        <f t="shared" si="618"/>
        <v>2.5686958713930366E-2</v>
      </c>
      <c r="P387" s="13">
        <f t="shared" si="619"/>
        <v>6.1678691356708025E-2</v>
      </c>
      <c r="Q387" s="13">
        <f t="shared" si="620"/>
        <v>0.16818338498380078</v>
      </c>
      <c r="R387" s="13">
        <f t="shared" si="621"/>
        <v>5.6549298372167859E-3</v>
      </c>
      <c r="S387" s="13">
        <f t="shared" si="622"/>
        <v>1.6302047384364006E-2</v>
      </c>
      <c r="T387" s="13">
        <f t="shared" si="623"/>
        <v>7.4050435667437547E-2</v>
      </c>
      <c r="U387" s="13">
        <f t="shared" si="624"/>
        <v>1.3578433942216006E-2</v>
      </c>
      <c r="V387" s="13">
        <f t="shared" si="625"/>
        <v>1.9149905426645549E-3</v>
      </c>
      <c r="W387" s="13">
        <f t="shared" si="626"/>
        <v>0.13461216136000642</v>
      </c>
      <c r="X387" s="13">
        <f t="shared" si="627"/>
        <v>5.9269167378240083E-2</v>
      </c>
      <c r="Y387" s="13">
        <f t="shared" si="628"/>
        <v>1.3047982315338968E-2</v>
      </c>
      <c r="Z387" s="13">
        <f t="shared" si="629"/>
        <v>8.299472589697811E-4</v>
      </c>
      <c r="AA387" s="13">
        <f t="shared" si="630"/>
        <v>1.9928424146445148E-3</v>
      </c>
      <c r="AB387" s="13">
        <f t="shared" si="631"/>
        <v>2.3925742549809324E-3</v>
      </c>
      <c r="AC387" s="13">
        <f t="shared" si="632"/>
        <v>1.2653586627908934E-4</v>
      </c>
      <c r="AD387" s="13">
        <f t="shared" si="633"/>
        <v>8.0806587944572017E-2</v>
      </c>
      <c r="AE387" s="13">
        <f t="shared" si="634"/>
        <v>3.5578800145276028E-2</v>
      </c>
      <c r="AF387" s="13">
        <f t="shared" si="635"/>
        <v>7.8325978857428282E-3</v>
      </c>
      <c r="AG387" s="13">
        <f t="shared" si="636"/>
        <v>1.1495532805910491E-3</v>
      </c>
      <c r="AH387" s="13">
        <f t="shared" si="637"/>
        <v>9.1355570161742589E-5</v>
      </c>
      <c r="AI387" s="13">
        <f t="shared" si="638"/>
        <v>2.1936002928468293E-4</v>
      </c>
      <c r="AJ387" s="13">
        <f t="shared" si="639"/>
        <v>2.6336009048262668E-4</v>
      </c>
      <c r="AK387" s="13">
        <f t="shared" si="640"/>
        <v>2.1079056649530439E-4</v>
      </c>
      <c r="AL387" s="13">
        <f t="shared" si="641"/>
        <v>5.3510699206595071E-6</v>
      </c>
      <c r="AM387" s="13">
        <f t="shared" si="642"/>
        <v>3.8806031129866914E-2</v>
      </c>
      <c r="AN387" s="13">
        <f t="shared" si="643"/>
        <v>1.7086131974139839E-2</v>
      </c>
      <c r="AO387" s="13">
        <f t="shared" si="644"/>
        <v>3.7614759528066819E-3</v>
      </c>
      <c r="AP387" s="13">
        <f t="shared" si="645"/>
        <v>5.5205400360000502E-4</v>
      </c>
      <c r="AQ387" s="13">
        <f t="shared" si="646"/>
        <v>6.0766762844128463E-5</v>
      </c>
      <c r="AR387" s="13">
        <f t="shared" si="647"/>
        <v>8.0446945122144957E-6</v>
      </c>
      <c r="AS387" s="13">
        <f t="shared" si="648"/>
        <v>1.931665929796479E-5</v>
      </c>
      <c r="AT387" s="13">
        <f t="shared" si="649"/>
        <v>2.3191267602959342E-5</v>
      </c>
      <c r="AU387" s="13">
        <f t="shared" si="650"/>
        <v>1.8562039627239891E-5</v>
      </c>
      <c r="AV387" s="13">
        <f t="shared" si="651"/>
        <v>1.1142641737679023E-5</v>
      </c>
      <c r="AW387" s="13">
        <f t="shared" si="652"/>
        <v>1.5714664620942478E-7</v>
      </c>
      <c r="AX387" s="13">
        <f t="shared" si="653"/>
        <v>1.5529963690224876E-2</v>
      </c>
      <c r="AY387" s="13">
        <f t="shared" si="654"/>
        <v>6.8377775680481456E-3</v>
      </c>
      <c r="AZ387" s="13">
        <f t="shared" si="655"/>
        <v>1.50532232408025E-3</v>
      </c>
      <c r="BA387" s="13">
        <f t="shared" si="656"/>
        <v>2.2092902523991646E-4</v>
      </c>
      <c r="BB387" s="13">
        <f t="shared" si="657"/>
        <v>2.4318529699253417E-5</v>
      </c>
      <c r="BC387" s="13">
        <f t="shared" si="658"/>
        <v>2.1414692291925105E-6</v>
      </c>
      <c r="BD387" s="13">
        <f t="shared" si="659"/>
        <v>5.903408487688457E-7</v>
      </c>
      <c r="BE387" s="13">
        <f t="shared" si="660"/>
        <v>1.4175072811062017E-6</v>
      </c>
      <c r="BF387" s="13">
        <f t="shared" si="661"/>
        <v>1.7018362325591583E-6</v>
      </c>
      <c r="BG387" s="13">
        <f t="shared" si="662"/>
        <v>1.3621313042761286E-6</v>
      </c>
      <c r="BH387" s="13">
        <f t="shared" si="663"/>
        <v>8.1767636682301559E-7</v>
      </c>
      <c r="BI387" s="13">
        <f t="shared" si="664"/>
        <v>3.9267558935733846E-7</v>
      </c>
      <c r="BJ387" s="14">
        <f t="shared" si="665"/>
        <v>0.79900225676568826</v>
      </c>
      <c r="BK387" s="14">
        <f t="shared" si="666"/>
        <v>0.1452056267320514</v>
      </c>
      <c r="BL387" s="14">
        <f t="shared" si="667"/>
        <v>5.0177144889813917E-2</v>
      </c>
      <c r="BM387" s="14">
        <f t="shared" si="668"/>
        <v>0.52874848401449559</v>
      </c>
      <c r="BN387" s="14">
        <f t="shared" si="669"/>
        <v>0.45962887121062573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1.4576</v>
      </c>
      <c r="F388" s="10">
        <f>VLOOKUP(B388,home!$B$2:$E$405,3,FALSE)</f>
        <v>0.34300000000000003</v>
      </c>
      <c r="G388" s="10">
        <f>VLOOKUP(C388,away!$B$2:$E$405,4,FALSE)</f>
        <v>0.85760000000000003</v>
      </c>
      <c r="H388" s="10">
        <f>VLOOKUP(A388,away!$A$2:$E$405,3,FALSE)</f>
        <v>1.1355999999999999</v>
      </c>
      <c r="I388" s="10">
        <f>VLOOKUP(C388,away!$B$2:$E$405,3,FALSE)</f>
        <v>0.66039999999999999</v>
      </c>
      <c r="J388" s="10">
        <f>VLOOKUP(B388,home!$B$2:$E$405,4,FALSE)</f>
        <v>0.88060000000000005</v>
      </c>
      <c r="K388" s="12">
        <f t="shared" si="614"/>
        <v>0.42876295168000006</v>
      </c>
      <c r="L388" s="12">
        <f t="shared" si="615"/>
        <v>0.66040618134399998</v>
      </c>
      <c r="M388" s="13">
        <f t="shared" si="616"/>
        <v>0.33649596097212425</v>
      </c>
      <c r="N388" s="13">
        <f t="shared" si="617"/>
        <v>0.14427700145480613</v>
      </c>
      <c r="O388" s="13">
        <f t="shared" si="618"/>
        <v>0.22222401262328026</v>
      </c>
      <c r="P388" s="13">
        <f t="shared" si="619"/>
        <v>9.5281423586531244E-2</v>
      </c>
      <c r="Q388" s="13">
        <f t="shared" si="620"/>
        <v>3.0930316501651164E-2</v>
      </c>
      <c r="R388" s="13">
        <f t="shared" si="621"/>
        <v>7.3379055789740674E-2</v>
      </c>
      <c r="S388" s="13">
        <f t="shared" si="622"/>
        <v>6.7449172751200331E-3</v>
      </c>
      <c r="T388" s="13">
        <f t="shared" si="623"/>
        <v>2.0426572208616756E-2</v>
      </c>
      <c r="U388" s="13">
        <f t="shared" si="624"/>
        <v>3.1462220551900608E-2</v>
      </c>
      <c r="V388" s="13">
        <f t="shared" si="625"/>
        <v>2.1220836519278394E-4</v>
      </c>
      <c r="W388" s="13">
        <f t="shared" si="626"/>
        <v>4.4205912665481887E-3</v>
      </c>
      <c r="X388" s="13">
        <f t="shared" si="627"/>
        <v>2.9193857976237258E-3</v>
      </c>
      <c r="Y388" s="13">
        <f t="shared" si="628"/>
        <v>9.6399021323929608E-4</v>
      </c>
      <c r="Z388" s="13">
        <f t="shared" si="629"/>
        <v>1.6153327341576991E-2</v>
      </c>
      <c r="AA388" s="13">
        <f t="shared" si="630"/>
        <v>6.9259483104277993E-3</v>
      </c>
      <c r="AB388" s="13">
        <f t="shared" si="631"/>
        <v>1.4847950203810663E-3</v>
      </c>
      <c r="AC388" s="13">
        <f t="shared" si="632"/>
        <v>3.7555270860691624E-6</v>
      </c>
      <c r="AD388" s="13">
        <f t="shared" si="633"/>
        <v>4.738464399040078E-4</v>
      </c>
      <c r="AE388" s="13">
        <f t="shared" si="634"/>
        <v>3.1293111792045499E-4</v>
      </c>
      <c r="AF388" s="13">
        <f t="shared" si="635"/>
        <v>1.0333082230477831E-4</v>
      </c>
      <c r="AG388" s="13">
        <f t="shared" si="636"/>
        <v>2.2746771257811355E-5</v>
      </c>
      <c r="AH388" s="13">
        <f t="shared" si="637"/>
        <v>2.6669393064126215E-3</v>
      </c>
      <c r="AI388" s="13">
        <f t="shared" si="638"/>
        <v>1.1434847689688876E-3</v>
      </c>
      <c r="AJ388" s="13">
        <f t="shared" si="639"/>
        <v>2.4514195237211161E-4</v>
      </c>
      <c r="AK388" s="13">
        <f t="shared" si="640"/>
        <v>3.5035929026554856E-5</v>
      </c>
      <c r="AL388" s="13">
        <f t="shared" si="641"/>
        <v>4.2536257023077999E-8</v>
      </c>
      <c r="AM388" s="13">
        <f t="shared" si="642"/>
        <v>4.0633559643260454E-5</v>
      </c>
      <c r="AN388" s="13">
        <f t="shared" si="643"/>
        <v>2.6834653958419305E-5</v>
      </c>
      <c r="AO388" s="13">
        <f t="shared" si="644"/>
        <v>8.8608856741836711E-6</v>
      </c>
      <c r="AP388" s="13">
        <f t="shared" si="645"/>
        <v>1.9505945571377979E-6</v>
      </c>
      <c r="AQ388" s="13">
        <f t="shared" si="646"/>
        <v>3.2204617570744091E-7</v>
      </c>
      <c r="AR388" s="13">
        <f t="shared" si="647"/>
        <v>3.522526406448352E-4</v>
      </c>
      <c r="AS388" s="13">
        <f t="shared" si="648"/>
        <v>1.510328819399539E-4</v>
      </c>
      <c r="AT388" s="13">
        <f t="shared" si="649"/>
        <v>3.2378652130655805E-5</v>
      </c>
      <c r="AU388" s="13">
        <f t="shared" si="650"/>
        <v>4.6275888196533019E-6</v>
      </c>
      <c r="AV388" s="13">
        <f t="shared" si="651"/>
        <v>4.9603466036897924E-7</v>
      </c>
      <c r="AW388" s="13">
        <f t="shared" si="652"/>
        <v>3.3456857942437866E-10</v>
      </c>
      <c r="AX388" s="13">
        <f t="shared" si="653"/>
        <v>2.9036941616516103E-6</v>
      </c>
      <c r="AY388" s="13">
        <f t="shared" si="654"/>
        <v>1.9176175730872077E-6</v>
      </c>
      <c r="AZ388" s="13">
        <f t="shared" si="655"/>
        <v>6.3320324936033572E-7</v>
      </c>
      <c r="BA388" s="13">
        <f t="shared" si="656"/>
        <v>1.393904466415573E-7</v>
      </c>
      <c r="BB388" s="13">
        <f t="shared" si="657"/>
        <v>2.3013578145596356E-8</v>
      </c>
      <c r="BC388" s="13">
        <f t="shared" si="658"/>
        <v>3.0396618524390057E-9</v>
      </c>
      <c r="BD388" s="13">
        <f t="shared" si="659"/>
        <v>3.8771636879432627E-5</v>
      </c>
      <c r="BE388" s="13">
        <f t="shared" si="660"/>
        <v>1.6623841469890681E-5</v>
      </c>
      <c r="BF388" s="13">
        <f t="shared" si="661"/>
        <v>3.5638436684453594E-6</v>
      </c>
      <c r="BG388" s="13">
        <f t="shared" si="662"/>
        <v>5.0934804353623722E-7</v>
      </c>
      <c r="BH388" s="13">
        <f t="shared" si="663"/>
        <v>5.4597392644757564E-8</v>
      </c>
      <c r="BI388" s="13">
        <f t="shared" si="664"/>
        <v>4.6818678448796381E-9</v>
      </c>
      <c r="BJ388" s="14">
        <f t="shared" si="665"/>
        <v>0.20493493429255169</v>
      </c>
      <c r="BK388" s="14">
        <f t="shared" si="666"/>
        <v>0.43874022587988448</v>
      </c>
      <c r="BL388" s="14">
        <f t="shared" si="667"/>
        <v>0.34016695000002778</v>
      </c>
      <c r="BM388" s="14">
        <f t="shared" si="668"/>
        <v>9.7405749302902869E-2</v>
      </c>
      <c r="BN388" s="14">
        <f t="shared" si="669"/>
        <v>0.90258777092813369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1.2811999999999999</v>
      </c>
      <c r="F389" s="10">
        <f>VLOOKUP(B389,home!$B$2:$E$405,3,FALSE)</f>
        <v>0.52029999999999998</v>
      </c>
      <c r="G389" s="10">
        <f>VLOOKUP(C389,away!$B$2:$E$405,4,FALSE)</f>
        <v>0.62439999999999996</v>
      </c>
      <c r="H389" s="10">
        <f>VLOOKUP(A389,away!$A$2:$E$405,3,FALSE)</f>
        <v>0.82809999999999995</v>
      </c>
      <c r="I389" s="10">
        <f>VLOOKUP(C389,away!$B$2:$E$405,3,FALSE)</f>
        <v>0.48299999999999998</v>
      </c>
      <c r="J389" s="10">
        <f>VLOOKUP(B389,home!$B$2:$E$405,4,FALSE)</f>
        <v>0.40250000000000002</v>
      </c>
      <c r="K389" s="12">
        <f t="shared" si="614"/>
        <v>0.41623025998399993</v>
      </c>
      <c r="L389" s="12">
        <f t="shared" si="615"/>
        <v>0.16098885075</v>
      </c>
      <c r="M389" s="13">
        <f t="shared" si="616"/>
        <v>0.56145754887490107</v>
      </c>
      <c r="N389" s="13">
        <f t="shared" si="617"/>
        <v>0.23369562153817947</v>
      </c>
      <c r="O389" s="13">
        <f t="shared" si="618"/>
        <v>9.0388405538282257E-2</v>
      </c>
      <c r="P389" s="13">
        <f t="shared" si="619"/>
        <v>3.7622389536738451E-2</v>
      </c>
      <c r="Q389" s="13">
        <f t="shared" si="620"/>
        <v>4.8635594654979436E-2</v>
      </c>
      <c r="R389" s="13">
        <f t="shared" si="621"/>
        <v>7.275762764366497E-3</v>
      </c>
      <c r="S389" s="13">
        <f t="shared" si="622"/>
        <v>6.3025432523370663E-4</v>
      </c>
      <c r="T389" s="13">
        <f t="shared" si="623"/>
        <v>7.8297884890479799E-3</v>
      </c>
      <c r="U389" s="13">
        <f t="shared" si="624"/>
        <v>3.0283926269941736E-3</v>
      </c>
      <c r="V389" s="13">
        <f t="shared" si="625"/>
        <v>4.6924837324789423E-6</v>
      </c>
      <c r="W389" s="13">
        <f t="shared" si="626"/>
        <v>6.7478687359061795E-3</v>
      </c>
      <c r="X389" s="13">
        <f t="shared" si="627"/>
        <v>1.0863316328053908E-3</v>
      </c>
      <c r="Y389" s="13">
        <f t="shared" si="628"/>
        <v>8.7443640549355415E-5</v>
      </c>
      <c r="Z389" s="13">
        <f t="shared" si="629"/>
        <v>3.9043889525500176E-4</v>
      </c>
      <c r="AA389" s="13">
        <f t="shared" si="630"/>
        <v>1.6251248287985513E-4</v>
      </c>
      <c r="AB389" s="13">
        <f t="shared" si="631"/>
        <v>3.3821306499863711E-5</v>
      </c>
      <c r="AC389" s="13">
        <f t="shared" si="632"/>
        <v>1.9652248334702974E-8</v>
      </c>
      <c r="AD389" s="13">
        <f t="shared" si="633"/>
        <v>7.0216678957103317E-4</v>
      </c>
      <c r="AE389" s="13">
        <f t="shared" si="634"/>
        <v>1.1304102448785768E-4</v>
      </c>
      <c r="AF389" s="13">
        <f t="shared" si="635"/>
        <v>9.0991723099514063E-6</v>
      </c>
      <c r="AG389" s="13">
        <f t="shared" si="636"/>
        <v>4.8828843098509986E-7</v>
      </c>
      <c r="AH389" s="13">
        <f t="shared" si="637"/>
        <v>1.5714077258800586E-5</v>
      </c>
      <c r="AI389" s="13">
        <f t="shared" si="638"/>
        <v>6.540674462839229E-6</v>
      </c>
      <c r="AJ389" s="13">
        <f t="shared" si="639"/>
        <v>1.3612133160691406E-6</v>
      </c>
      <c r="AK389" s="13">
        <f t="shared" si="640"/>
        <v>1.8885939081371376E-7</v>
      </c>
      <c r="AL389" s="13">
        <f t="shared" si="641"/>
        <v>5.2674653220178129E-11</v>
      </c>
      <c r="AM389" s="13">
        <f t="shared" si="642"/>
        <v>5.8452613075056361E-5</v>
      </c>
      <c r="AN389" s="13">
        <f t="shared" si="643"/>
        <v>9.410219002287745E-6</v>
      </c>
      <c r="AO389" s="13">
        <f t="shared" si="644"/>
        <v>7.5747017124205772E-7</v>
      </c>
      <c r="AP389" s="13">
        <f t="shared" si="645"/>
        <v>4.0648084115221523E-8</v>
      </c>
      <c r="AQ389" s="13">
        <f t="shared" si="646"/>
        <v>1.6359720867247102E-9</v>
      </c>
      <c r="AR389" s="13">
        <f t="shared" si="647"/>
        <v>5.0595824769820371E-7</v>
      </c>
      <c r="AS389" s="13">
        <f t="shared" si="648"/>
        <v>2.1059513298047239E-7</v>
      </c>
      <c r="AT389" s="13">
        <f t="shared" si="649"/>
        <v>4.3828033475913522E-8</v>
      </c>
      <c r="AU389" s="13">
        <f t="shared" si="650"/>
        <v>6.0808512560889821E-9</v>
      </c>
      <c r="AV389" s="13">
        <f t="shared" si="651"/>
        <v>6.3275857481148715E-10</v>
      </c>
      <c r="AW389" s="13">
        <f t="shared" si="652"/>
        <v>9.8045718788998164E-14</v>
      </c>
      <c r="AX389" s="13">
        <f t="shared" si="653"/>
        <v>4.0549577228291443E-6</v>
      </c>
      <c r="AY389" s="13">
        <f t="shared" si="654"/>
        <v>6.5280298363810077E-7</v>
      </c>
      <c r="AZ389" s="13">
        <f t="shared" si="655"/>
        <v>5.2547001051034447E-8</v>
      </c>
      <c r="BA389" s="13">
        <f t="shared" si="656"/>
        <v>2.8198271031883591E-9</v>
      </c>
      <c r="BB389" s="13">
        <f t="shared" si="657"/>
        <v>1.1349018116399885E-10</v>
      </c>
      <c r="BC389" s="13">
        <f t="shared" si="658"/>
        <v>3.6541307674002975E-12</v>
      </c>
      <c r="BD389" s="13">
        <f t="shared" si="659"/>
        <v>1.3575606137402931E-8</v>
      </c>
      <c r="BE389" s="13">
        <f t="shared" si="660"/>
        <v>5.6505780720116077E-9</v>
      </c>
      <c r="BF389" s="13">
        <f t="shared" si="661"/>
        <v>1.1759707899866402E-9</v>
      </c>
      <c r="BG389" s="13">
        <f t="shared" si="662"/>
        <v>1.6315820921657641E-10</v>
      </c>
      <c r="BH389" s="13">
        <f t="shared" si="663"/>
        <v>1.6977845960184856E-11</v>
      </c>
      <c r="BI389" s="13">
        <f t="shared" si="664"/>
        <v>1.4133386475952096E-12</v>
      </c>
      <c r="BJ389" s="14">
        <f t="shared" si="665"/>
        <v>0.2989808697972513</v>
      </c>
      <c r="BK389" s="14">
        <f t="shared" si="666"/>
        <v>0.59971555772851237</v>
      </c>
      <c r="BL389" s="14">
        <f t="shared" si="667"/>
        <v>0.10091348722217958</v>
      </c>
      <c r="BM389" s="14">
        <f t="shared" si="668"/>
        <v>2.0924377932865466E-2</v>
      </c>
      <c r="BN389" s="14">
        <f t="shared" si="669"/>
        <v>0.97907532290744714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1.2811999999999999</v>
      </c>
      <c r="F390" s="10">
        <f>VLOOKUP(B390,home!$B$2:$E$405,3,FALSE)</f>
        <v>0.93659999999999999</v>
      </c>
      <c r="G390" s="10">
        <f>VLOOKUP(C390,away!$B$2:$E$405,4,FALSE)</f>
        <v>1.5609999999999999</v>
      </c>
      <c r="H390" s="10">
        <f>VLOOKUP(A390,away!$A$2:$E$405,3,FALSE)</f>
        <v>0.82809999999999995</v>
      </c>
      <c r="I390" s="10">
        <f>VLOOKUP(C390,away!$B$2:$E$405,3,FALSE)</f>
        <v>1.2076</v>
      </c>
      <c r="J390" s="10">
        <f>VLOOKUP(B390,home!$B$2:$E$405,4,FALSE)</f>
        <v>0.72460000000000002</v>
      </c>
      <c r="K390" s="12">
        <f t="shared" si="614"/>
        <v>1.8731561671199997</v>
      </c>
      <c r="L390" s="12">
        <f t="shared" si="615"/>
        <v>0.72460982557599996</v>
      </c>
      <c r="M390" s="13">
        <f t="shared" si="616"/>
        <v>7.4439691410519412E-2</v>
      </c>
      <c r="N390" s="13">
        <f t="shared" si="617"/>
        <v>0.13943716704412409</v>
      </c>
      <c r="O390" s="13">
        <f t="shared" si="618"/>
        <v>5.393973180890773E-2</v>
      </c>
      <c r="P390" s="13">
        <f t="shared" si="619"/>
        <v>0.10103754129065433</v>
      </c>
      <c r="Q390" s="13">
        <f t="shared" si="620"/>
        <v>0.13059379468722135</v>
      </c>
      <c r="R390" s="13">
        <f t="shared" si="621"/>
        <v>1.9542629828834424E-2</v>
      </c>
      <c r="S390" s="13">
        <f t="shared" si="622"/>
        <v>3.4284749696779575E-2</v>
      </c>
      <c r="T390" s="13">
        <f t="shared" si="623"/>
        <v>9.462954678961541E-2</v>
      </c>
      <c r="U390" s="13">
        <f t="shared" si="624"/>
        <v>3.6606397585624458E-2</v>
      </c>
      <c r="V390" s="13">
        <f t="shared" si="625"/>
        <v>5.1705492467043904E-3</v>
      </c>
      <c r="W390" s="13">
        <f t="shared" si="626"/>
        <v>8.1540857301990594E-2</v>
      </c>
      <c r="X390" s="13">
        <f t="shared" si="627"/>
        <v>5.9085306386912909E-2</v>
      </c>
      <c r="Y390" s="13">
        <f t="shared" si="628"/>
        <v>2.1406896777562738E-2</v>
      </c>
      <c r="Z390" s="13">
        <f t="shared" si="629"/>
        <v>4.7202605305226818E-3</v>
      </c>
      <c r="AA390" s="13">
        <f t="shared" si="630"/>
        <v>8.8417851231616818E-3</v>
      </c>
      <c r="AB390" s="13">
        <f t="shared" si="631"/>
        <v>8.2810221659000878E-3</v>
      </c>
      <c r="AC390" s="13">
        <f t="shared" si="632"/>
        <v>4.386265353790066E-4</v>
      </c>
      <c r="AD390" s="13">
        <f t="shared" si="633"/>
        <v>3.8184689931868888E-2</v>
      </c>
      <c r="AE390" s="13">
        <f t="shared" si="634"/>
        <v>2.7669001511205157E-2</v>
      </c>
      <c r="AF390" s="13">
        <f t="shared" si="635"/>
        <v>1.0024615179448224E-2</v>
      </c>
      <c r="AG390" s="13">
        <f t="shared" si="636"/>
        <v>2.4213115522154992E-3</v>
      </c>
      <c r="AH390" s="13">
        <f t="shared" si="637"/>
        <v>8.5508678992382917E-4</v>
      </c>
      <c r="AI390" s="13">
        <f t="shared" si="638"/>
        <v>1.601711093968664E-3</v>
      </c>
      <c r="AJ390" s="13">
        <f t="shared" si="639"/>
        <v>1.5001275068059626E-3</v>
      </c>
      <c r="AK390" s="13">
        <f t="shared" si="640"/>
        <v>9.3665769694664636E-4</v>
      </c>
      <c r="AL390" s="13">
        <f t="shared" si="641"/>
        <v>2.3814041052443328E-5</v>
      </c>
      <c r="AM390" s="13">
        <f t="shared" si="642"/>
        <v>1.4305177487089036E-2</v>
      </c>
      <c r="AN390" s="13">
        <f t="shared" si="643"/>
        <v>1.0365672163753307E-2</v>
      </c>
      <c r="AO390" s="13">
        <f t="shared" si="644"/>
        <v>3.755533949277641E-3</v>
      </c>
      <c r="AP390" s="13">
        <f t="shared" si="645"/>
        <v>9.0709893331027255E-4</v>
      </c>
      <c r="AQ390" s="13">
        <f t="shared" si="646"/>
        <v>1.6432319996153303E-4</v>
      </c>
      <c r="AR390" s="13">
        <f t="shared" si="647"/>
        <v>1.2392085793980955E-4</v>
      </c>
      <c r="AS390" s="13">
        <f t="shared" si="648"/>
        <v>2.3212311928475562E-4</v>
      </c>
      <c r="AT390" s="13">
        <f t="shared" si="649"/>
        <v>2.1740142620968575E-4</v>
      </c>
      <c r="AU390" s="13">
        <f t="shared" si="650"/>
        <v>1.3574227408178551E-4</v>
      </c>
      <c r="AV390" s="13">
        <f t="shared" si="651"/>
        <v>6.3566619458797457E-5</v>
      </c>
      <c r="AW390" s="13">
        <f t="shared" si="652"/>
        <v>8.9786036877690956E-7</v>
      </c>
      <c r="AX390" s="13">
        <f t="shared" si="653"/>
        <v>4.4659719052811677E-3</v>
      </c>
      <c r="AY390" s="13">
        <f t="shared" si="654"/>
        <v>3.2360871233131031E-3</v>
      </c>
      <c r="AZ390" s="13">
        <f t="shared" si="655"/>
        <v>1.1724502629863235E-3</v>
      </c>
      <c r="BA390" s="13">
        <f t="shared" si="656"/>
        <v>2.831896601863517E-4</v>
      </c>
      <c r="BB390" s="13">
        <f t="shared" si="657"/>
        <v>5.130050256813974E-5</v>
      </c>
      <c r="BC390" s="13">
        <f t="shared" si="658"/>
        <v>7.4345696435721776E-6</v>
      </c>
      <c r="BD390" s="13">
        <f t="shared" si="659"/>
        <v>1.4965711876165603E-5</v>
      </c>
      <c r="BE390" s="13">
        <f t="shared" si="660"/>
        <v>2.803311549618062E-5</v>
      </c>
      <c r="BF390" s="13">
        <f t="shared" si="661"/>
        <v>2.625520158762899E-5</v>
      </c>
      <c r="BG390" s="13">
        <f t="shared" si="662"/>
        <v>1.6393364257615353E-5</v>
      </c>
      <c r="BH390" s="13">
        <f t="shared" si="663"/>
        <v>7.676832839749194E-6</v>
      </c>
      <c r="BI390" s="13">
        <f t="shared" si="664"/>
        <v>2.8759813555451092E-6</v>
      </c>
      <c r="BJ390" s="14">
        <f t="shared" si="665"/>
        <v>0.6437074269195352</v>
      </c>
      <c r="BK390" s="14">
        <f t="shared" si="666"/>
        <v>0.2186310593444023</v>
      </c>
      <c r="BL390" s="14">
        <f t="shared" si="667"/>
        <v>0.13297410410446123</v>
      </c>
      <c r="BM390" s="14">
        <f t="shared" si="668"/>
        <v>0.47780710556571582</v>
      </c>
      <c r="BN390" s="14">
        <f t="shared" si="669"/>
        <v>0.51899055607026123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1.4286000000000001</v>
      </c>
      <c r="F391" s="10">
        <f>VLOOKUP(B391,home!$B$2:$E$405,3,FALSE)</f>
        <v>0.7</v>
      </c>
      <c r="G391" s="10">
        <f>VLOOKUP(C391,away!$B$2:$E$405,4,FALSE)</f>
        <v>1.1666000000000001</v>
      </c>
      <c r="H391" s="10">
        <f>VLOOKUP(A391,away!$A$2:$E$405,3,FALSE)</f>
        <v>1.25</v>
      </c>
      <c r="I391" s="10">
        <f>VLOOKUP(C391,away!$B$2:$E$405,3,FALSE)</f>
        <v>0.8</v>
      </c>
      <c r="J391" s="10">
        <f>VLOOKUP(B391,home!$B$2:$E$405,4,FALSE)</f>
        <v>1.0667</v>
      </c>
      <c r="K391" s="12">
        <f t="shared" si="614"/>
        <v>1.1666233319999999</v>
      </c>
      <c r="L391" s="12">
        <f t="shared" si="615"/>
        <v>1.0667</v>
      </c>
      <c r="M391" s="13">
        <f t="shared" si="616"/>
        <v>0.10717167060654839</v>
      </c>
      <c r="N391" s="13">
        <f t="shared" si="617"/>
        <v>0.12502897145901795</v>
      </c>
      <c r="O391" s="13">
        <f t="shared" si="618"/>
        <v>0.11432002103600515</v>
      </c>
      <c r="P391" s="13">
        <f t="shared" si="619"/>
        <v>0.13336840385533441</v>
      </c>
      <c r="Q391" s="13">
        <f t="shared" si="620"/>
        <v>7.29308576400262E-2</v>
      </c>
      <c r="R391" s="13">
        <f t="shared" si="621"/>
        <v>6.0972583219553345E-2</v>
      </c>
      <c r="S391" s="13">
        <f t="shared" si="622"/>
        <v>4.1492147706225911E-2</v>
      </c>
      <c r="T391" s="13">
        <f t="shared" si="623"/>
        <v>7.7795345844615948E-2</v>
      </c>
      <c r="U391" s="13">
        <f t="shared" si="624"/>
        <v>7.11320381962426E-2</v>
      </c>
      <c r="V391" s="13">
        <f t="shared" si="625"/>
        <v>5.7371520340428082E-3</v>
      </c>
      <c r="W391" s="13">
        <f t="shared" si="626"/>
        <v>2.8360946715208332E-2</v>
      </c>
      <c r="X391" s="13">
        <f t="shared" si="627"/>
        <v>3.0252621861112723E-2</v>
      </c>
      <c r="Y391" s="13">
        <f t="shared" si="628"/>
        <v>1.6135235869624467E-2</v>
      </c>
      <c r="Z391" s="13">
        <f t="shared" si="629"/>
        <v>2.1679818173432522E-2</v>
      </c>
      <c r="AA391" s="13">
        <f t="shared" si="630"/>
        <v>2.5292181714644001E-2</v>
      </c>
      <c r="AB391" s="13">
        <f t="shared" si="631"/>
        <v>1.4753224652743728E-2</v>
      </c>
      <c r="AC391" s="13">
        <f t="shared" si="632"/>
        <v>4.4622030542516952E-4</v>
      </c>
      <c r="AD391" s="13">
        <f t="shared" si="633"/>
        <v>8.2716355388927042E-3</v>
      </c>
      <c r="AE391" s="13">
        <f t="shared" si="634"/>
        <v>8.8233536293368456E-3</v>
      </c>
      <c r="AF391" s="13">
        <f t="shared" si="635"/>
        <v>4.7059356582068064E-3</v>
      </c>
      <c r="AG391" s="13">
        <f t="shared" si="636"/>
        <v>1.6732738555364005E-3</v>
      </c>
      <c r="AH391" s="13">
        <f t="shared" si="637"/>
        <v>5.7814655114001171E-3</v>
      </c>
      <c r="AI391" s="13">
        <f t="shared" si="638"/>
        <v>6.7447925587526877E-3</v>
      </c>
      <c r="AJ391" s="13">
        <f t="shared" si="639"/>
        <v>3.9343161842704333E-3</v>
      </c>
      <c r="AK391" s="13">
        <f t="shared" si="640"/>
        <v>1.5299550186783657E-3</v>
      </c>
      <c r="AL391" s="13">
        <f t="shared" si="641"/>
        <v>2.2211724260929209E-5</v>
      </c>
      <c r="AM391" s="13">
        <f t="shared" si="642"/>
        <v>1.9299766026945214E-3</v>
      </c>
      <c r="AN391" s="13">
        <f t="shared" si="643"/>
        <v>2.0587060420942456E-3</v>
      </c>
      <c r="AO391" s="13">
        <f t="shared" si="644"/>
        <v>1.0980108675509657E-3</v>
      </c>
      <c r="AP391" s="13">
        <f t="shared" si="645"/>
        <v>3.9041606413887177E-4</v>
      </c>
      <c r="AQ391" s="13">
        <f t="shared" si="646"/>
        <v>1.0411420390423363E-4</v>
      </c>
      <c r="AR391" s="13">
        <f t="shared" si="647"/>
        <v>1.2334178522021013E-3</v>
      </c>
      <c r="AS391" s="13">
        <f t="shared" si="648"/>
        <v>1.4389340444842988E-3</v>
      </c>
      <c r="AT391" s="13">
        <f t="shared" si="649"/>
        <v>8.3934701475225448E-4</v>
      </c>
      <c r="AU391" s="13">
        <f t="shared" si="650"/>
        <v>3.2640060368484264E-4</v>
      </c>
      <c r="AV391" s="13">
        <f t="shared" si="651"/>
        <v>9.5196639959405701E-5</v>
      </c>
      <c r="AW391" s="13">
        <f t="shared" si="652"/>
        <v>7.6780816412201981E-7</v>
      </c>
      <c r="AX391" s="13">
        <f t="shared" si="653"/>
        <v>3.7525928915292049E-4</v>
      </c>
      <c r="AY391" s="13">
        <f t="shared" si="654"/>
        <v>4.002890837394202E-4</v>
      </c>
      <c r="AZ391" s="13">
        <f t="shared" si="655"/>
        <v>2.1349418281241974E-4</v>
      </c>
      <c r="BA391" s="13">
        <f t="shared" si="656"/>
        <v>7.5911414935336062E-5</v>
      </c>
      <c r="BB391" s="13">
        <f t="shared" si="657"/>
        <v>2.0243676577880742E-5</v>
      </c>
      <c r="BC391" s="13">
        <f t="shared" si="658"/>
        <v>4.3187859611250791E-6</v>
      </c>
      <c r="BD391" s="13">
        <f t="shared" si="659"/>
        <v>2.1928113715733013E-4</v>
      </c>
      <c r="BE391" s="13">
        <f t="shared" si="660"/>
        <v>2.5581849087523347E-4</v>
      </c>
      <c r="BF391" s="13">
        <f t="shared" si="661"/>
        <v>1.4922191010603822E-4</v>
      </c>
      <c r="BG391" s="13">
        <f t="shared" si="662"/>
        <v>5.8028587325103571E-5</v>
      </c>
      <c r="BH391" s="13">
        <f t="shared" si="663"/>
        <v>1.6924375974116334E-5</v>
      </c>
      <c r="BI391" s="13">
        <f t="shared" si="664"/>
        <v>3.9488743781888625E-6</v>
      </c>
      <c r="BJ391" s="14">
        <f t="shared" si="665"/>
        <v>0.38064891828514025</v>
      </c>
      <c r="BK391" s="14">
        <f t="shared" si="666"/>
        <v>0.28863809531557699</v>
      </c>
      <c r="BL391" s="14">
        <f t="shared" si="667"/>
        <v>0.30909709762318932</v>
      </c>
      <c r="BM391" s="14">
        <f t="shared" si="668"/>
        <v>0.38587190030527846</v>
      </c>
      <c r="BN391" s="14">
        <f t="shared" si="669"/>
        <v>0.61379250781648542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1.4286000000000001</v>
      </c>
      <c r="F392" s="10">
        <f>VLOOKUP(B392,home!$B$2:$E$405,3,FALSE)</f>
        <v>1.05</v>
      </c>
      <c r="G392" s="10">
        <f>VLOOKUP(C392,away!$B$2:$E$405,4,FALSE)</f>
        <v>1.6333</v>
      </c>
      <c r="H392" s="10">
        <f>VLOOKUP(A392,away!$A$2:$E$405,3,FALSE)</f>
        <v>1.25</v>
      </c>
      <c r="I392" s="10">
        <f>VLOOKUP(C392,away!$B$2:$E$405,3,FALSE)</f>
        <v>0</v>
      </c>
      <c r="J392" s="10">
        <f>VLOOKUP(B392,home!$B$2:$E$405,4,FALSE)</f>
        <v>1</v>
      </c>
      <c r="K392" s="12">
        <f t="shared" si="614"/>
        <v>2.4499989990000004</v>
      </c>
      <c r="L392" s="12">
        <f t="shared" si="615"/>
        <v>0</v>
      </c>
      <c r="M392" s="13">
        <f t="shared" si="616"/>
        <v>8.6293672879293792E-2</v>
      </c>
      <c r="N392" s="13">
        <f t="shared" si="617"/>
        <v>0.2114194121743033</v>
      </c>
      <c r="O392" s="13">
        <f t="shared" si="618"/>
        <v>0</v>
      </c>
      <c r="P392" s="13">
        <f t="shared" si="619"/>
        <v>0</v>
      </c>
      <c r="Q392" s="13">
        <f t="shared" si="620"/>
        <v>0.25898867409810583</v>
      </c>
      <c r="R392" s="13">
        <f t="shared" si="621"/>
        <v>0</v>
      </c>
      <c r="S392" s="13">
        <f t="shared" si="622"/>
        <v>0</v>
      </c>
      <c r="T392" s="13">
        <f t="shared" si="623"/>
        <v>0</v>
      </c>
      <c r="U392" s="13">
        <f t="shared" si="624"/>
        <v>0</v>
      </c>
      <c r="V392" s="13">
        <f t="shared" si="625"/>
        <v>0</v>
      </c>
      <c r="W392" s="13">
        <f t="shared" si="626"/>
        <v>0.2115073307642322</v>
      </c>
      <c r="X392" s="13">
        <f t="shared" si="627"/>
        <v>0</v>
      </c>
      <c r="Y392" s="13">
        <f t="shared" si="628"/>
        <v>0</v>
      </c>
      <c r="Z392" s="13">
        <f t="shared" si="629"/>
        <v>0</v>
      </c>
      <c r="AA392" s="13">
        <f t="shared" si="630"/>
        <v>0</v>
      </c>
      <c r="AB392" s="13">
        <f t="shared" si="631"/>
        <v>0</v>
      </c>
      <c r="AC392" s="13">
        <f t="shared" si="632"/>
        <v>0</v>
      </c>
      <c r="AD392" s="13">
        <f t="shared" si="633"/>
        <v>0.12954818716338271</v>
      </c>
      <c r="AE392" s="13">
        <f t="shared" si="634"/>
        <v>0</v>
      </c>
      <c r="AF392" s="13">
        <f t="shared" si="635"/>
        <v>0</v>
      </c>
      <c r="AG392" s="13">
        <f t="shared" si="636"/>
        <v>0</v>
      </c>
      <c r="AH392" s="13">
        <f t="shared" si="637"/>
        <v>0</v>
      </c>
      <c r="AI392" s="13">
        <f t="shared" si="638"/>
        <v>0</v>
      </c>
      <c r="AJ392" s="13">
        <f t="shared" si="639"/>
        <v>0</v>
      </c>
      <c r="AK392" s="13">
        <f t="shared" si="640"/>
        <v>0</v>
      </c>
      <c r="AL392" s="13">
        <f t="shared" si="641"/>
        <v>0</v>
      </c>
      <c r="AM392" s="13">
        <f t="shared" si="642"/>
        <v>6.3478585774510474E-2</v>
      </c>
      <c r="AN392" s="13">
        <f t="shared" si="643"/>
        <v>0</v>
      </c>
      <c r="AO392" s="13">
        <f t="shared" si="644"/>
        <v>0</v>
      </c>
      <c r="AP392" s="13">
        <f t="shared" si="645"/>
        <v>0</v>
      </c>
      <c r="AQ392" s="13">
        <f t="shared" si="646"/>
        <v>0</v>
      </c>
      <c r="AR392" s="13">
        <f t="shared" si="647"/>
        <v>0</v>
      </c>
      <c r="AS392" s="13">
        <f t="shared" si="648"/>
        <v>0</v>
      </c>
      <c r="AT392" s="13">
        <f t="shared" si="649"/>
        <v>0</v>
      </c>
      <c r="AU392" s="13">
        <f t="shared" si="650"/>
        <v>0</v>
      </c>
      <c r="AV392" s="13">
        <f t="shared" si="651"/>
        <v>0</v>
      </c>
      <c r="AW392" s="13">
        <f t="shared" si="652"/>
        <v>0</v>
      </c>
      <c r="AX392" s="13">
        <f t="shared" si="653"/>
        <v>2.5920411934247722E-2</v>
      </c>
      <c r="AY392" s="13">
        <f t="shared" si="654"/>
        <v>0</v>
      </c>
      <c r="AZ392" s="13">
        <f t="shared" si="655"/>
        <v>0</v>
      </c>
      <c r="BA392" s="13">
        <f t="shared" si="656"/>
        <v>0</v>
      </c>
      <c r="BB392" s="13">
        <f t="shared" si="657"/>
        <v>0</v>
      </c>
      <c r="BC392" s="13">
        <f t="shared" si="658"/>
        <v>0</v>
      </c>
      <c r="BD392" s="13">
        <f t="shared" si="659"/>
        <v>0</v>
      </c>
      <c r="BE392" s="13">
        <f t="shared" si="660"/>
        <v>0</v>
      </c>
      <c r="BF392" s="13">
        <f t="shared" si="661"/>
        <v>0</v>
      </c>
      <c r="BG392" s="13">
        <f t="shared" si="662"/>
        <v>0</v>
      </c>
      <c r="BH392" s="13">
        <f t="shared" si="663"/>
        <v>0</v>
      </c>
      <c r="BI392" s="13">
        <f t="shared" si="664"/>
        <v>0</v>
      </c>
      <c r="BJ392" s="14">
        <f t="shared" si="665"/>
        <v>0.90086260190878231</v>
      </c>
      <c r="BK392" s="14">
        <f t="shared" si="666"/>
        <v>8.6293672879293792E-2</v>
      </c>
      <c r="BL392" s="14">
        <f t="shared" si="667"/>
        <v>0</v>
      </c>
      <c r="BM392" s="14">
        <f t="shared" si="668"/>
        <v>0.4304545156363731</v>
      </c>
      <c r="BN392" s="14">
        <f t="shared" si="669"/>
        <v>0.55670175915170295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1.4286000000000001</v>
      </c>
      <c r="F393" s="10">
        <f>VLOOKUP(B393,home!$B$2:$E$405,3,FALSE)</f>
        <v>1.1666000000000001</v>
      </c>
      <c r="G393" s="10">
        <f>VLOOKUP(C393,away!$B$2:$E$405,4,FALSE)</f>
        <v>0.7</v>
      </c>
      <c r="H393" s="10">
        <f>VLOOKUP(A393,away!$A$2:$E$405,3,FALSE)</f>
        <v>1.25</v>
      </c>
      <c r="I393" s="10">
        <f>VLOOKUP(C393,away!$B$2:$E$405,3,FALSE)</f>
        <v>1.4</v>
      </c>
      <c r="J393" s="10">
        <f>VLOOKUP(B393,home!$B$2:$E$405,4,FALSE)</f>
        <v>1.0667</v>
      </c>
      <c r="K393" s="12">
        <f t="shared" si="614"/>
        <v>1.1666233320000001</v>
      </c>
      <c r="L393" s="12">
        <f t="shared" si="615"/>
        <v>1.866725</v>
      </c>
      <c r="M393" s="13">
        <f t="shared" si="616"/>
        <v>4.8154131868007467E-2</v>
      </c>
      <c r="N393" s="13">
        <f t="shared" si="617"/>
        <v>5.6177733769422269E-2</v>
      </c>
      <c r="O393" s="13">
        <f t="shared" si="618"/>
        <v>8.9890521811306232E-2</v>
      </c>
      <c r="P393" s="13">
        <f t="shared" si="619"/>
        <v>0.10486838007072478</v>
      </c>
      <c r="Q393" s="13">
        <f t="shared" si="620"/>
        <v>3.2769127477146172E-2</v>
      </c>
      <c r="R393" s="13">
        <f t="shared" si="621"/>
        <v>8.3900442164105332E-2</v>
      </c>
      <c r="S393" s="13">
        <f t="shared" si="622"/>
        <v>5.7094670343150772E-2</v>
      </c>
      <c r="T393" s="13">
        <f t="shared" si="623"/>
        <v>6.1170949489775688E-2</v>
      </c>
      <c r="U393" s="13">
        <f t="shared" si="624"/>
        <v>9.7880213393761878E-2</v>
      </c>
      <c r="V393" s="13">
        <f t="shared" si="625"/>
        <v>1.381541903349957E-2</v>
      </c>
      <c r="W393" s="13">
        <f t="shared" si="626"/>
        <v>1.2743076228040334E-2</v>
      </c>
      <c r="X393" s="13">
        <f t="shared" si="627"/>
        <v>2.3787818971788593E-2</v>
      </c>
      <c r="Y393" s="13">
        <f t="shared" si="628"/>
        <v>2.2202658185056037E-2</v>
      </c>
      <c r="Z393" s="13">
        <f t="shared" si="629"/>
        <v>5.2206350966263158E-2</v>
      </c>
      <c r="AA393" s="13">
        <f t="shared" si="630"/>
        <v>6.0905147115823365E-2</v>
      </c>
      <c r="AB393" s="13">
        <f t="shared" si="631"/>
        <v>3.5526682832106027E-2</v>
      </c>
      <c r="AC393" s="13">
        <f t="shared" si="632"/>
        <v>1.8804209496660954E-3</v>
      </c>
      <c r="AD393" s="13">
        <f t="shared" si="633"/>
        <v>3.7165925122716048E-3</v>
      </c>
      <c r="AE393" s="13">
        <f t="shared" si="634"/>
        <v>6.9378561574702105E-3</v>
      </c>
      <c r="AF393" s="13">
        <f t="shared" si="635"/>
        <v>6.4755347677767916E-3</v>
      </c>
      <c r="AG393" s="13">
        <f t="shared" si="636"/>
        <v>4.0293475464593751E-3</v>
      </c>
      <c r="AH393" s="13">
        <f t="shared" si="637"/>
        <v>2.436372512687441E-2</v>
      </c>
      <c r="AI393" s="13">
        <f t="shared" si="638"/>
        <v>2.8423290187446354E-2</v>
      </c>
      <c r="AJ393" s="13">
        <f t="shared" si="639"/>
        <v>1.6579636752440789E-2</v>
      </c>
      <c r="AK393" s="13">
        <f t="shared" si="640"/>
        <v>6.4473970238273746E-3</v>
      </c>
      <c r="AL393" s="13">
        <f t="shared" si="641"/>
        <v>1.6380459262192612E-4</v>
      </c>
      <c r="AM393" s="13">
        <f t="shared" si="642"/>
        <v>8.6717270807050873E-4</v>
      </c>
      <c r="AN393" s="13">
        <f t="shared" si="643"/>
        <v>1.6187729734729202E-3</v>
      </c>
      <c r="AO393" s="13">
        <f t="shared" si="644"/>
        <v>1.5109019894531189E-3</v>
      </c>
      <c r="AP393" s="13">
        <f t="shared" si="645"/>
        <v>9.4014617208729081E-4</v>
      </c>
      <c r="AQ393" s="13">
        <f t="shared" si="646"/>
        <v>4.387485907724122E-4</v>
      </c>
      <c r="AR393" s="13">
        <f t="shared" si="647"/>
        <v>9.0960749574929209E-3</v>
      </c>
      <c r="AS393" s="13">
        <f t="shared" si="648"/>
        <v>1.0611693275032153E-2</v>
      </c>
      <c r="AT393" s="13">
        <f t="shared" si="649"/>
        <v>6.1899244833400029E-3</v>
      </c>
      <c r="AU393" s="13">
        <f t="shared" si="650"/>
        <v>2.4071034418608299E-3</v>
      </c>
      <c r="AV393" s="13">
        <f t="shared" si="651"/>
        <v>7.0204575945308797E-4</v>
      </c>
      <c r="AW393" s="13">
        <f t="shared" si="652"/>
        <v>9.9091082980352221E-6</v>
      </c>
      <c r="AX393" s="13">
        <f t="shared" si="653"/>
        <v>1.6861065235144662E-4</v>
      </c>
      <c r="AY393" s="13">
        <f t="shared" si="654"/>
        <v>3.1474972001075416E-4</v>
      </c>
      <c r="AZ393" s="13">
        <f t="shared" si="655"/>
        <v>2.9377558554353762E-4</v>
      </c>
      <c r="BA393" s="13">
        <f t="shared" si="656"/>
        <v>1.8279940997458671E-4</v>
      </c>
      <c r="BB393" s="13">
        <f t="shared" si="657"/>
        <v>8.5309057146202625E-5</v>
      </c>
      <c r="BC393" s="13">
        <f t="shared" si="658"/>
        <v>3.1849709940249003E-5</v>
      </c>
      <c r="BD393" s="13">
        <f t="shared" si="659"/>
        <v>2.8299784208376628E-3</v>
      </c>
      <c r="BE393" s="13">
        <f t="shared" si="660"/>
        <v>3.3015188548057334E-3</v>
      </c>
      <c r="BF393" s="13">
        <f t="shared" si="661"/>
        <v>1.9258144635271449E-3</v>
      </c>
      <c r="BG393" s="13">
        <f t="shared" si="662"/>
        <v>7.4890002875127636E-4</v>
      </c>
      <c r="BH393" s="13">
        <f t="shared" si="663"/>
        <v>2.1842106171917765E-4</v>
      </c>
      <c r="BI393" s="13">
        <f t="shared" si="664"/>
        <v>5.0963021360360854E-5</v>
      </c>
      <c r="BJ393" s="14">
        <f t="shared" si="665"/>
        <v>0.23646353167403011</v>
      </c>
      <c r="BK393" s="14">
        <f t="shared" si="666"/>
        <v>0.22629157657768134</v>
      </c>
      <c r="BL393" s="14">
        <f t="shared" si="667"/>
        <v>0.48199949417587207</v>
      </c>
      <c r="BM393" s="14">
        <f t="shared" si="668"/>
        <v>0.58089577562142158</v>
      </c>
      <c r="BN393" s="14">
        <f t="shared" si="669"/>
        <v>0.41576033716071226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1.4286000000000001</v>
      </c>
      <c r="F394" s="10">
        <f>VLOOKUP(B394,home!$B$2:$E$405,3,FALSE)</f>
        <v>0.7</v>
      </c>
      <c r="G394" s="10">
        <f>VLOOKUP(C394,away!$B$2:$E$405,4,FALSE)</f>
        <v>1.05</v>
      </c>
      <c r="H394" s="10">
        <f>VLOOKUP(A394,away!$A$2:$E$405,3,FALSE)</f>
        <v>1.25</v>
      </c>
      <c r="I394" s="10">
        <f>VLOOKUP(C394,away!$B$2:$E$405,3,FALSE)</f>
        <v>1.2</v>
      </c>
      <c r="J394" s="10">
        <f>VLOOKUP(B394,home!$B$2:$E$405,4,FALSE)</f>
        <v>2</v>
      </c>
      <c r="K394" s="12">
        <f t="shared" si="614"/>
        <v>1.0500209999999999</v>
      </c>
      <c r="L394" s="12">
        <f t="shared" si="615"/>
        <v>3</v>
      </c>
      <c r="M394" s="13">
        <f t="shared" si="616"/>
        <v>1.7422008773467692E-2</v>
      </c>
      <c r="N394" s="13">
        <f t="shared" si="617"/>
        <v>1.8293475074325313E-2</v>
      </c>
      <c r="O394" s="13">
        <f t="shared" si="618"/>
        <v>5.2266026320403086E-2</v>
      </c>
      <c r="P394" s="13">
        <f t="shared" si="619"/>
        <v>5.4880425222975954E-2</v>
      </c>
      <c r="Q394" s="13">
        <f t="shared" si="620"/>
        <v>9.6042664955090697E-3</v>
      </c>
      <c r="R394" s="13">
        <f t="shared" si="621"/>
        <v>7.8399039480604615E-2</v>
      </c>
      <c r="S394" s="13">
        <f t="shared" si="622"/>
        <v>4.3219199229790811E-2</v>
      </c>
      <c r="T394" s="13">
        <f t="shared" si="623"/>
        <v>2.8812799486527214E-2</v>
      </c>
      <c r="U394" s="13">
        <f t="shared" si="624"/>
        <v>8.2320637834463917E-2</v>
      </c>
      <c r="V394" s="13">
        <f t="shared" si="625"/>
        <v>1.5127022264821398E-2</v>
      </c>
      <c r="W394" s="13">
        <f t="shared" si="626"/>
        <v>3.3615605032936433E-3</v>
      </c>
      <c r="X394" s="13">
        <f t="shared" si="627"/>
        <v>1.0084681509880932E-2</v>
      </c>
      <c r="Y394" s="13">
        <f t="shared" si="628"/>
        <v>1.5127022264821396E-2</v>
      </c>
      <c r="Z394" s="13">
        <f t="shared" si="629"/>
        <v>7.8399039480604629E-2</v>
      </c>
      <c r="AA394" s="13">
        <f t="shared" si="630"/>
        <v>8.2320637834463931E-2</v>
      </c>
      <c r="AB394" s="13">
        <f t="shared" si="631"/>
        <v>4.3219199229790818E-2</v>
      </c>
      <c r="AC394" s="13">
        <f t="shared" si="632"/>
        <v>2.9781920710368792E-3</v>
      </c>
      <c r="AD394" s="13">
        <f t="shared" si="633"/>
        <v>8.8242728030722326E-4</v>
      </c>
      <c r="AE394" s="13">
        <f t="shared" si="634"/>
        <v>2.64728184092167E-3</v>
      </c>
      <c r="AF394" s="13">
        <f t="shared" si="635"/>
        <v>3.9709227613825048E-3</v>
      </c>
      <c r="AG394" s="13">
        <f t="shared" si="636"/>
        <v>3.9709227613825056E-3</v>
      </c>
      <c r="AH394" s="13">
        <f t="shared" si="637"/>
        <v>5.8799279610453475E-2</v>
      </c>
      <c r="AI394" s="13">
        <f t="shared" si="638"/>
        <v>6.1740478375847951E-2</v>
      </c>
      <c r="AJ394" s="13">
        <f t="shared" si="639"/>
        <v>3.2414399422343115E-2</v>
      </c>
      <c r="AK394" s="13">
        <f t="shared" si="640"/>
        <v>1.1345266698616048E-2</v>
      </c>
      <c r="AL394" s="13">
        <f t="shared" si="641"/>
        <v>3.752597059946658E-4</v>
      </c>
      <c r="AM394" s="13">
        <f t="shared" si="642"/>
        <v>1.8531343505909421E-4</v>
      </c>
      <c r="AN394" s="13">
        <f t="shared" si="643"/>
        <v>5.5594030517728274E-4</v>
      </c>
      <c r="AO394" s="13">
        <f t="shared" si="644"/>
        <v>8.3391045776592401E-4</v>
      </c>
      <c r="AP394" s="13">
        <f t="shared" si="645"/>
        <v>8.3391045776592411E-4</v>
      </c>
      <c r="AQ394" s="13">
        <f t="shared" si="646"/>
        <v>6.2543284332444314E-4</v>
      </c>
      <c r="AR394" s="13">
        <f t="shared" si="647"/>
        <v>3.5279567766272078E-2</v>
      </c>
      <c r="AS394" s="13">
        <f t="shared" si="648"/>
        <v>3.7044287025508764E-2</v>
      </c>
      <c r="AT394" s="13">
        <f t="shared" si="649"/>
        <v>1.9448639653405868E-2</v>
      </c>
      <c r="AU394" s="13">
        <f t="shared" si="650"/>
        <v>6.8071600191696282E-3</v>
      </c>
      <c r="AV394" s="13">
        <f t="shared" si="651"/>
        <v>1.7869152426221273E-3</v>
      </c>
      <c r="AW394" s="13">
        <f t="shared" si="652"/>
        <v>3.283588097901874E-5</v>
      </c>
      <c r="AX394" s="13">
        <f t="shared" si="653"/>
        <v>3.2430499732364179E-5</v>
      </c>
      <c r="AY394" s="13">
        <f t="shared" si="654"/>
        <v>9.7291499197092545E-5</v>
      </c>
      <c r="AZ394" s="13">
        <f t="shared" si="655"/>
        <v>1.459372487956388E-4</v>
      </c>
      <c r="BA394" s="13">
        <f t="shared" si="656"/>
        <v>1.4593724879563883E-4</v>
      </c>
      <c r="BB394" s="13">
        <f t="shared" si="657"/>
        <v>1.0945293659672912E-4</v>
      </c>
      <c r="BC394" s="13">
        <f t="shared" si="658"/>
        <v>6.5671761958037466E-5</v>
      </c>
      <c r="BD394" s="13">
        <f t="shared" si="659"/>
        <v>1.7639783883136046E-2</v>
      </c>
      <c r="BE394" s="13">
        <f t="shared" si="660"/>
        <v>1.8522143512754385E-2</v>
      </c>
      <c r="BF394" s="13">
        <f t="shared" si="661"/>
        <v>9.7243198267029356E-3</v>
      </c>
      <c r="BG394" s="13">
        <f t="shared" si="662"/>
        <v>3.4035800095848149E-3</v>
      </c>
      <c r="BH394" s="13">
        <f t="shared" si="663"/>
        <v>8.9345762131106386E-4</v>
      </c>
      <c r="BI394" s="13">
        <f t="shared" si="664"/>
        <v>1.8762985299733295E-4</v>
      </c>
      <c r="BJ394" s="14">
        <f t="shared" si="665"/>
        <v>0.10038658867251962</v>
      </c>
      <c r="BK394" s="14">
        <f t="shared" si="666"/>
        <v>0.13409939876728452</v>
      </c>
      <c r="BL394" s="14">
        <f t="shared" si="667"/>
        <v>0.65356244922045204</v>
      </c>
      <c r="BM394" s="14">
        <f t="shared" si="668"/>
        <v>0.73551777915535688</v>
      </c>
      <c r="BN394" s="14">
        <f t="shared" si="669"/>
        <v>0.23086524136728573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1.4861</v>
      </c>
      <c r="F395" s="10">
        <f>VLOOKUP(B395,home!$B$2:$E$405,3,FALSE)</f>
        <v>1.6449</v>
      </c>
      <c r="G395" s="10">
        <f>VLOOKUP(C395,away!$B$2:$E$405,4,FALSE)</f>
        <v>0.84109999999999996</v>
      </c>
      <c r="H395" s="10">
        <f>VLOOKUP(A395,away!$A$2:$E$405,3,FALSE)</f>
        <v>1.0625</v>
      </c>
      <c r="I395" s="10">
        <f>VLOOKUP(C395,away!$B$2:$E$405,3,FALSE)</f>
        <v>1.0588</v>
      </c>
      <c r="J395" s="10">
        <f>VLOOKUP(B395,home!$B$2:$E$405,4,FALSE)</f>
        <v>1.1503000000000001</v>
      </c>
      <c r="K395" s="12">
        <f t="shared" si="614"/>
        <v>2.0560570820790001</v>
      </c>
      <c r="L395" s="12">
        <f t="shared" si="615"/>
        <v>1.2940587425000001</v>
      </c>
      <c r="M395" s="13">
        <f t="shared" si="616"/>
        <v>3.5080290705626863E-2</v>
      </c>
      <c r="N395" s="13">
        <f t="shared" si="617"/>
        <v>7.2127080146694236E-2</v>
      </c>
      <c r="O395" s="13">
        <f t="shared" si="618"/>
        <v>4.5395956877057941E-2</v>
      </c>
      <c r="P395" s="13">
        <f t="shared" si="619"/>
        <v>9.3336678634827877E-2</v>
      </c>
      <c r="Q395" s="13">
        <f t="shared" si="620"/>
        <v>7.4148696972645187E-2</v>
      </c>
      <c r="R395" s="13">
        <f t="shared" si="621"/>
        <v>2.9372517435454919E-2</v>
      </c>
      <c r="S395" s="13">
        <f t="shared" si="622"/>
        <v>6.2084260159678335E-2</v>
      </c>
      <c r="T395" s="13">
        <f t="shared" si="623"/>
        <v>9.59527695624348E-2</v>
      </c>
      <c r="U395" s="13">
        <f t="shared" si="624"/>
        <v>6.0391572491655998E-2</v>
      </c>
      <c r="V395" s="13">
        <f t="shared" si="625"/>
        <v>1.8353891481658384E-2</v>
      </c>
      <c r="W395" s="13">
        <f t="shared" si="626"/>
        <v>5.0817984512512279E-2</v>
      </c>
      <c r="X395" s="13">
        <f t="shared" si="627"/>
        <v>6.5761457134646123E-2</v>
      </c>
      <c r="Y395" s="13">
        <f t="shared" si="628"/>
        <v>4.2549594262313917E-2</v>
      </c>
      <c r="Z395" s="13">
        <f t="shared" si="629"/>
        <v>1.2669920992194706E-2</v>
      </c>
      <c r="AA395" s="13">
        <f t="shared" si="630"/>
        <v>2.6050080785383317E-2</v>
      </c>
      <c r="AB395" s="13">
        <f t="shared" si="631"/>
        <v>2.6780226543758733E-2</v>
      </c>
      <c r="AC395" s="13">
        <f t="shared" si="632"/>
        <v>3.0520899992272483E-3</v>
      </c>
      <c r="AD395" s="13">
        <f t="shared" si="633"/>
        <v>2.6121169238482945E-2</v>
      </c>
      <c r="AE395" s="13">
        <f t="shared" si="634"/>
        <v>3.3802327417380928E-2</v>
      </c>
      <c r="AF395" s="13">
        <f t="shared" si="635"/>
        <v>2.1871098655654619E-2</v>
      </c>
      <c r="AG395" s="13">
        <f t="shared" si="636"/>
        <v>9.4341621411432857E-3</v>
      </c>
      <c r="AH395" s="13">
        <f t="shared" si="637"/>
        <v>4.0989055066834599E-3</v>
      </c>
      <c r="AI395" s="13">
        <f t="shared" si="638"/>
        <v>8.4275836957891405E-3</v>
      </c>
      <c r="AJ395" s="13">
        <f t="shared" si="639"/>
        <v>8.66379657127039E-3</v>
      </c>
      <c r="AK395" s="13">
        <f t="shared" si="640"/>
        <v>5.9377534326840809E-3</v>
      </c>
      <c r="AL395" s="13">
        <f t="shared" si="641"/>
        <v>3.2482278532173321E-4</v>
      </c>
      <c r="AM395" s="13">
        <f t="shared" si="642"/>
        <v>1.0741323000993404E-2</v>
      </c>
      <c r="AN395" s="13">
        <f t="shared" si="643"/>
        <v>1.3899902935451852E-2</v>
      </c>
      <c r="AO395" s="13">
        <f t="shared" si="644"/>
        <v>8.9936454567614427E-3</v>
      </c>
      <c r="AP395" s="13">
        <f t="shared" si="645"/>
        <v>3.8794351767558501E-3</v>
      </c>
      <c r="AQ395" s="13">
        <f t="shared" si="646"/>
        <v>1.2550542516107357E-3</v>
      </c>
      <c r="AR395" s="13">
        <f t="shared" si="647"/>
        <v>1.060844901121024E-3</v>
      </c>
      <c r="AS395" s="13">
        <f t="shared" si="648"/>
        <v>2.1811576719372779E-3</v>
      </c>
      <c r="AT395" s="13">
        <f t="shared" si="649"/>
        <v>2.2422923392587928E-3</v>
      </c>
      <c r="AU395" s="13">
        <f t="shared" si="650"/>
        <v>1.5367603480748427E-3</v>
      </c>
      <c r="AV395" s="13">
        <f t="shared" si="651"/>
        <v>7.8991674927936717E-4</v>
      </c>
      <c r="AW395" s="13">
        <f t="shared" si="652"/>
        <v>2.4006737525870857E-5</v>
      </c>
      <c r="AX395" s="13">
        <f t="shared" si="653"/>
        <v>3.6807955378484226E-3</v>
      </c>
      <c r="AY395" s="13">
        <f t="shared" si="654"/>
        <v>4.7631656451077413E-3</v>
      </c>
      <c r="AZ395" s="13">
        <f t="shared" si="655"/>
        <v>3.081908072513663E-3</v>
      </c>
      <c r="BA395" s="13">
        <f t="shared" si="656"/>
        <v>1.3293900282725431E-3</v>
      </c>
      <c r="BB395" s="13">
        <f t="shared" si="657"/>
        <v>4.3007719706960186E-4</v>
      </c>
      <c r="BC395" s="13">
        <f t="shared" si="658"/>
        <v>1.1130903136356264E-4</v>
      </c>
      <c r="BD395" s="13">
        <f t="shared" si="659"/>
        <v>2.2879926978870184E-4</v>
      </c>
      <c r="BE395" s="13">
        <f t="shared" si="660"/>
        <v>4.7042435902356424E-4</v>
      </c>
      <c r="BF395" s="13">
        <f t="shared" si="661"/>
        <v>4.8360966747643683E-4</v>
      </c>
      <c r="BG395" s="13">
        <f t="shared" si="662"/>
        <v>3.3144302725893269E-4</v>
      </c>
      <c r="BH395" s="13">
        <f t="shared" si="663"/>
        <v>1.7036644587535785E-4</v>
      </c>
      <c r="BI395" s="13">
        <f t="shared" si="664"/>
        <v>7.005662751813169E-5</v>
      </c>
      <c r="BJ395" s="14">
        <f t="shared" si="665"/>
        <v>0.54475234637765713</v>
      </c>
      <c r="BK395" s="14">
        <f t="shared" si="666"/>
        <v>0.21699519941144815</v>
      </c>
      <c r="BL395" s="14">
        <f t="shared" si="667"/>
        <v>0.22468406474635039</v>
      </c>
      <c r="BM395" s="14">
        <f t="shared" si="668"/>
        <v>0.64490115184776131</v>
      </c>
      <c r="BN395" s="14">
        <f t="shared" si="669"/>
        <v>0.34946122077230707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1.4861</v>
      </c>
      <c r="F396" s="10">
        <f>VLOOKUP(B396,home!$B$2:$E$405,3,FALSE)</f>
        <v>0.74019999999999997</v>
      </c>
      <c r="G396" s="10">
        <f>VLOOKUP(C396,away!$B$2:$E$405,4,FALSE)</f>
        <v>0.8075</v>
      </c>
      <c r="H396" s="10">
        <f>VLOOKUP(A396,away!$A$2:$E$405,3,FALSE)</f>
        <v>1.0625</v>
      </c>
      <c r="I396" s="10">
        <f>VLOOKUP(C396,away!$B$2:$E$405,3,FALSE)</f>
        <v>0.65880000000000005</v>
      </c>
      <c r="J396" s="10">
        <f>VLOOKUP(B396,home!$B$2:$E$405,4,FALSE)</f>
        <v>0.94120000000000004</v>
      </c>
      <c r="K396" s="12">
        <f t="shared" si="614"/>
        <v>0.88825906014999989</v>
      </c>
      <c r="L396" s="12">
        <f t="shared" si="615"/>
        <v>0.65881646999999999</v>
      </c>
      <c r="M396" s="13">
        <f t="shared" si="616"/>
        <v>0.21286959514028186</v>
      </c>
      <c r="N396" s="13">
        <f t="shared" si="617"/>
        <v>0.18908334651381778</v>
      </c>
      <c r="O396" s="13">
        <f t="shared" si="618"/>
        <v>0.14024199524064968</v>
      </c>
      <c r="P396" s="13">
        <f t="shared" si="619"/>
        <v>0.12457122288602024</v>
      </c>
      <c r="Q396" s="13">
        <f t="shared" si="620"/>
        <v>8.3977497832190259E-2</v>
      </c>
      <c r="R396" s="13">
        <f t="shared" si="621"/>
        <v>4.61968681251008E-2</v>
      </c>
      <c r="S396" s="13">
        <f t="shared" si="622"/>
        <v>1.8224760517221956E-2</v>
      </c>
      <c r="T396" s="13">
        <f t="shared" si="623"/>
        <v>5.5325758681236244E-2</v>
      </c>
      <c r="U396" s="13">
        <f t="shared" si="624"/>
        <v>4.1034786662675529E-2</v>
      </c>
      <c r="V396" s="13">
        <f t="shared" si="625"/>
        <v>1.1850138176740315E-3</v>
      </c>
      <c r="W396" s="13">
        <f t="shared" si="626"/>
        <v>2.4864591099389995E-2</v>
      </c>
      <c r="X396" s="13">
        <f t="shared" si="627"/>
        <v>1.6381202136093537E-2</v>
      </c>
      <c r="Y396" s="13">
        <f t="shared" si="628"/>
        <v>5.3961028828288004E-3</v>
      </c>
      <c r="Z396" s="13">
        <f t="shared" si="629"/>
        <v>1.0145085861078144E-2</v>
      </c>
      <c r="AA396" s="13">
        <f t="shared" si="630"/>
        <v>9.0114644321023264E-3</v>
      </c>
      <c r="AB396" s="13">
        <f t="shared" si="631"/>
        <v>4.0022574635171816E-3</v>
      </c>
      <c r="AC396" s="13">
        <f t="shared" si="632"/>
        <v>4.3341858047882621E-5</v>
      </c>
      <c r="AD396" s="13">
        <f t="shared" si="633"/>
        <v>5.5215495802395514E-3</v>
      </c>
      <c r="AE396" s="13">
        <f t="shared" si="634"/>
        <v>3.6376878033834029E-3</v>
      </c>
      <c r="AF396" s="13">
        <f t="shared" si="635"/>
        <v>1.1982843187935536E-3</v>
      </c>
      <c r="AG396" s="13">
        <f t="shared" si="636"/>
        <v>2.6314981498797458E-4</v>
      </c>
      <c r="AH396" s="13">
        <f t="shared" si="637"/>
        <v>1.670937413710603E-3</v>
      </c>
      <c r="AI396" s="13">
        <f t="shared" si="638"/>
        <v>1.4842252966720518E-3</v>
      </c>
      <c r="AJ396" s="13">
        <f t="shared" si="639"/>
        <v>6.5918828353638567E-4</v>
      </c>
      <c r="AK396" s="13">
        <f t="shared" si="640"/>
        <v>1.9517665506530723E-4</v>
      </c>
      <c r="AL396" s="13">
        <f t="shared" si="641"/>
        <v>1.0145456904014832E-6</v>
      </c>
      <c r="AM396" s="13">
        <f t="shared" si="642"/>
        <v>9.8091328814304212E-4</v>
      </c>
      <c r="AN396" s="13">
        <f t="shared" si="643"/>
        <v>6.4624182987049197E-4</v>
      </c>
      <c r="AO396" s="13">
        <f t="shared" si="644"/>
        <v>2.1287738056080901E-4</v>
      </c>
      <c r="AP396" s="13">
        <f t="shared" si="645"/>
        <v>4.6749041467972945E-5</v>
      </c>
      <c r="AQ396" s="13">
        <f t="shared" si="646"/>
        <v>7.6997596189533866E-6</v>
      </c>
      <c r="AR396" s="13">
        <f t="shared" si="647"/>
        <v>2.2016821769834982E-4</v>
      </c>
      <c r="AS396" s="13">
        <f t="shared" si="648"/>
        <v>1.955664141276368E-4</v>
      </c>
      <c r="AT396" s="13">
        <f t="shared" si="649"/>
        <v>8.685681960496015E-5</v>
      </c>
      <c r="AU396" s="13">
        <f t="shared" si="650"/>
        <v>2.5717118983306665E-5</v>
      </c>
      <c r="AV396" s="13">
        <f t="shared" si="651"/>
        <v>5.7108659844694241E-6</v>
      </c>
      <c r="AW396" s="13">
        <f t="shared" si="652"/>
        <v>1.6491995335841299E-8</v>
      </c>
      <c r="AX396" s="13">
        <f t="shared" si="653"/>
        <v>1.4521751923576406E-4</v>
      </c>
      <c r="AY396" s="13">
        <f t="shared" si="654"/>
        <v>9.5671693405063171E-5</v>
      </c>
      <c r="AZ396" s="13">
        <f t="shared" si="655"/>
        <v>3.1515043664022998E-5</v>
      </c>
      <c r="BA396" s="13">
        <f t="shared" si="656"/>
        <v>6.9208766062091673E-6</v>
      </c>
      <c r="BB396" s="13">
        <f t="shared" si="657"/>
        <v>1.1398968737520755E-6</v>
      </c>
      <c r="BC396" s="13">
        <f t="shared" si="658"/>
        <v>1.5019656690587563E-7</v>
      </c>
      <c r="BD396" s="13">
        <f t="shared" si="659"/>
        <v>2.4175074665036393E-5</v>
      </c>
      <c r="BE396" s="13">
        <f t="shared" si="660"/>
        <v>2.14737291010213E-5</v>
      </c>
      <c r="BF396" s="13">
        <f t="shared" si="661"/>
        <v>9.5371172145944406E-6</v>
      </c>
      <c r="BG396" s="13">
        <f t="shared" si="662"/>
        <v>2.8238102578586811E-6</v>
      </c>
      <c r="BH396" s="13">
        <f t="shared" si="663"/>
        <v>6.2706876142187013E-7</v>
      </c>
      <c r="BI396" s="13">
        <f t="shared" si="664"/>
        <v>1.1139990173400299E-7</v>
      </c>
      <c r="BJ396" s="14">
        <f t="shared" si="665"/>
        <v>0.387824267188974</v>
      </c>
      <c r="BK396" s="14">
        <f t="shared" si="666"/>
        <v>0.35699062045834146</v>
      </c>
      <c r="BL396" s="14">
        <f t="shared" si="667"/>
        <v>0.24508966720933026</v>
      </c>
      <c r="BM396" s="14">
        <f t="shared" si="668"/>
        <v>0.20301345977825361</v>
      </c>
      <c r="BN396" s="14">
        <f t="shared" si="669"/>
        <v>0.79694052573806073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1.5981000000000001</v>
      </c>
      <c r="F397" s="10">
        <f>VLOOKUP(B397,home!$B$2:$E$405,3,FALSE)</f>
        <v>0.83430000000000004</v>
      </c>
      <c r="G397" s="10">
        <f>VLOOKUP(C397,away!$B$2:$E$405,4,FALSE)</f>
        <v>1.0808</v>
      </c>
      <c r="H397" s="10">
        <f>VLOOKUP(A397,away!$A$2:$E$405,3,FALSE)</f>
        <v>1.1214999999999999</v>
      </c>
      <c r="I397" s="10">
        <f>VLOOKUP(C397,away!$B$2:$E$405,3,FALSE)</f>
        <v>1.0538000000000001</v>
      </c>
      <c r="J397" s="10">
        <f>VLOOKUP(B397,home!$B$2:$E$405,4,FALSE)</f>
        <v>1.4117999999999999</v>
      </c>
      <c r="K397" s="12">
        <f t="shared" si="614"/>
        <v>1.441025052264</v>
      </c>
      <c r="L397" s="12">
        <f t="shared" si="615"/>
        <v>1.66851705306</v>
      </c>
      <c r="M397" s="13">
        <f t="shared" si="616"/>
        <v>4.462138255666926E-2</v>
      </c>
      <c r="N397" s="13">
        <f t="shared" si="617"/>
        <v>6.4300530130816255E-2</v>
      </c>
      <c r="O397" s="13">
        <f t="shared" si="618"/>
        <v>7.4451537726916678E-2</v>
      </c>
      <c r="P397" s="13">
        <f t="shared" si="619"/>
        <v>0.10728653104406526</v>
      </c>
      <c r="Q397" s="13">
        <f t="shared" si="620"/>
        <v>4.6329337396181218E-2</v>
      </c>
      <c r="R397" s="13">
        <f t="shared" si="621"/>
        <v>6.2111830161950224E-2</v>
      </c>
      <c r="S397" s="13">
        <f t="shared" si="622"/>
        <v>6.4489259879223562E-2</v>
      </c>
      <c r="T397" s="13">
        <f t="shared" si="623"/>
        <v>7.7301289502498732E-2</v>
      </c>
      <c r="U397" s="13">
        <f t="shared" si="624"/>
        <v>8.9504703305337011E-2</v>
      </c>
      <c r="V397" s="13">
        <f t="shared" si="625"/>
        <v>1.7228484007774082E-2</v>
      </c>
      <c r="W397" s="13">
        <f t="shared" si="626"/>
        <v>2.2253911947562842E-2</v>
      </c>
      <c r="X397" s="13">
        <f t="shared" si="627"/>
        <v>3.713103158180428E-2</v>
      </c>
      <c r="Y397" s="13">
        <f t="shared" si="628"/>
        <v>3.0976879695974936E-2</v>
      </c>
      <c r="Z397" s="13">
        <f t="shared" si="629"/>
        <v>3.4544882607326806E-2</v>
      </c>
      <c r="AA397" s="13">
        <f t="shared" si="630"/>
        <v>4.9780041264676847E-2</v>
      </c>
      <c r="AB397" s="13">
        <f t="shared" si="631"/>
        <v>3.5867143282567529E-2</v>
      </c>
      <c r="AC397" s="13">
        <f t="shared" si="632"/>
        <v>2.588983378645297E-3</v>
      </c>
      <c r="AD397" s="13">
        <f t="shared" si="633"/>
        <v>8.0171111568288038E-3</v>
      </c>
      <c r="AE397" s="13">
        <f t="shared" si="634"/>
        <v>1.3376686681446443E-2</v>
      </c>
      <c r="AF397" s="13">
        <f t="shared" si="635"/>
        <v>1.1159614920716987E-2</v>
      </c>
      <c r="AG397" s="13">
        <f t="shared" si="636"/>
        <v>6.2066692669330379E-3</v>
      </c>
      <c r="AH397" s="13">
        <f t="shared" si="637"/>
        <v>1.440968143157015E-2</v>
      </c>
      <c r="AI397" s="13">
        <f t="shared" si="638"/>
        <v>2.0764711938035963E-2</v>
      </c>
      <c r="AJ397" s="13">
        <f t="shared" si="639"/>
        <v>1.4961235052877596E-2</v>
      </c>
      <c r="AK397" s="13">
        <f t="shared" si="640"/>
        <v>7.1865048413356425E-3</v>
      </c>
      <c r="AL397" s="13">
        <f t="shared" si="641"/>
        <v>2.4899546335018841E-4</v>
      </c>
      <c r="AM397" s="13">
        <f t="shared" si="642"/>
        <v>2.3105716047551019E-3</v>
      </c>
      <c r="AN397" s="13">
        <f t="shared" si="643"/>
        <v>3.8552281248500973E-3</v>
      </c>
      <c r="AO397" s="13">
        <f t="shared" si="644"/>
        <v>3.2162569348744576E-3</v>
      </c>
      <c r="AP397" s="13">
        <f t="shared" si="645"/>
        <v>1.7887931809535062E-3</v>
      </c>
      <c r="AQ397" s="13">
        <f t="shared" si="646"/>
        <v>7.461579817045923E-4</v>
      </c>
      <c r="AR397" s="13">
        <f t="shared" si="647"/>
        <v>4.80855983954736E-3</v>
      </c>
      <c r="AS397" s="13">
        <f t="shared" si="648"/>
        <v>6.9292551940983048E-3</v>
      </c>
      <c r="AT397" s="13">
        <f t="shared" si="649"/>
        <v>4.9926151641130536E-3</v>
      </c>
      <c r="AU397" s="13">
        <f t="shared" si="650"/>
        <v>2.3981611759333506E-3</v>
      </c>
      <c r="AV397" s="13">
        <f t="shared" si="651"/>
        <v>8.6395258347171362E-4</v>
      </c>
      <c r="AW397" s="13">
        <f t="shared" si="652"/>
        <v>1.6629956547691248E-5</v>
      </c>
      <c r="AX397" s="13">
        <f t="shared" si="653"/>
        <v>5.5493192791698949E-4</v>
      </c>
      <c r="AY397" s="13">
        <f t="shared" si="654"/>
        <v>9.2591338501695972E-4</v>
      </c>
      <c r="AZ397" s="13">
        <f t="shared" si="655"/>
        <v>7.7245113627865357E-4</v>
      </c>
      <c r="BA397" s="13">
        <f t="shared" si="656"/>
        <v>4.2961596451216913E-4</v>
      </c>
      <c r="BB397" s="13">
        <f t="shared" si="657"/>
        <v>1.7920539076384361E-4</v>
      </c>
      <c r="BC397" s="13">
        <f t="shared" si="658"/>
        <v>5.9801450097950737E-5</v>
      </c>
      <c r="BD397" s="13">
        <f t="shared" si="659"/>
        <v>1.3371940154907054E-3</v>
      </c>
      <c r="BE397" s="13">
        <f t="shared" si="660"/>
        <v>1.9269300760596016E-3</v>
      </c>
      <c r="BF397" s="13">
        <f t="shared" si="661"/>
        <v>1.3883772567814311E-3</v>
      </c>
      <c r="BG397" s="13">
        <f t="shared" si="662"/>
        <v>6.6689546967187022E-4</v>
      </c>
      <c r="BH397" s="13">
        <f t="shared" si="663"/>
        <v>2.4025326975963304E-4</v>
      </c>
      <c r="BI397" s="13">
        <f t="shared" si="664"/>
        <v>6.9242196122394324E-5</v>
      </c>
      <c r="BJ397" s="14">
        <f t="shared" si="665"/>
        <v>0.33189198936248787</v>
      </c>
      <c r="BK397" s="14">
        <f t="shared" si="666"/>
        <v>0.2373895497147446</v>
      </c>
      <c r="BL397" s="14">
        <f t="shared" si="667"/>
        <v>0.39465882524631707</v>
      </c>
      <c r="BM397" s="14">
        <f t="shared" si="668"/>
        <v>0.5984748144858083</v>
      </c>
      <c r="BN397" s="14">
        <f t="shared" si="669"/>
        <v>0.39910114901659888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1.5981000000000001</v>
      </c>
      <c r="F398" s="10">
        <f>VLOOKUP(B398,home!$B$2:$E$405,3,FALSE)</f>
        <v>0.68259999999999998</v>
      </c>
      <c r="G398" s="10">
        <f>VLOOKUP(C398,away!$B$2:$E$405,4,FALSE)</f>
        <v>1.2515000000000001</v>
      </c>
      <c r="H398" s="10">
        <f>VLOOKUP(A398,away!$A$2:$E$405,3,FALSE)</f>
        <v>1.1214999999999999</v>
      </c>
      <c r="I398" s="10">
        <f>VLOOKUP(C398,away!$B$2:$E$405,3,FALSE)</f>
        <v>1.2969999999999999</v>
      </c>
      <c r="J398" s="10">
        <f>VLOOKUP(B398,home!$B$2:$E$405,4,FALSE)</f>
        <v>0.56740000000000002</v>
      </c>
      <c r="K398" s="12">
        <f t="shared" si="614"/>
        <v>1.36521511959</v>
      </c>
      <c r="L398" s="12">
        <f t="shared" si="615"/>
        <v>0.8253318127</v>
      </c>
      <c r="M398" s="13">
        <f t="shared" si="616"/>
        <v>0.1118555544697713</v>
      </c>
      <c r="N398" s="13">
        <f t="shared" si="617"/>
        <v>0.15270689417225461</v>
      </c>
      <c r="O398" s="13">
        <f t="shared" si="618"/>
        <v>9.2317947531099953E-2</v>
      </c>
      <c r="P398" s="13">
        <f t="shared" si="619"/>
        <v>0.12603385777897397</v>
      </c>
      <c r="Q398" s="13">
        <f t="shared" si="620"/>
        <v>0.10423888039479604</v>
      </c>
      <c r="R398" s="13">
        <f t="shared" si="621"/>
        <v>3.8096469490293099E-2</v>
      </c>
      <c r="S398" s="13">
        <f t="shared" si="622"/>
        <v>3.550233464477482E-2</v>
      </c>
      <c r="T398" s="13">
        <f t="shared" si="623"/>
        <v>8.6031664110055514E-2</v>
      </c>
      <c r="U398" s="13">
        <f t="shared" si="624"/>
        <v>5.2009876151147286E-2</v>
      </c>
      <c r="V398" s="13">
        <f t="shared" si="625"/>
        <v>4.4447166374045072E-3</v>
      </c>
      <c r="W398" s="13">
        <f t="shared" si="626"/>
        <v>4.7436165188036374E-2</v>
      </c>
      <c r="X398" s="13">
        <f t="shared" si="627"/>
        <v>3.9150576202178704E-2</v>
      </c>
      <c r="Y398" s="13">
        <f t="shared" si="628"/>
        <v>1.6156108012596815E-2</v>
      </c>
      <c r="Z398" s="13">
        <f t="shared" si="629"/>
        <v>1.0480742740631283E-2</v>
      </c>
      <c r="AA398" s="13">
        <f t="shared" si="630"/>
        <v>1.4308468454042962E-2</v>
      </c>
      <c r="AB398" s="13">
        <f t="shared" si="631"/>
        <v>9.767068735818004E-3</v>
      </c>
      <c r="AC398" s="13">
        <f t="shared" si="632"/>
        <v>3.1300679881406075E-4</v>
      </c>
      <c r="AD398" s="13">
        <f t="shared" si="633"/>
        <v>1.6190142482519015E-2</v>
      </c>
      <c r="AE398" s="13">
        <f t="shared" si="634"/>
        <v>1.3362239642968697E-2</v>
      </c>
      <c r="AF398" s="13">
        <f t="shared" si="635"/>
        <v>5.514140733131577E-3</v>
      </c>
      <c r="AG398" s="13">
        <f t="shared" si="636"/>
        <v>1.5169985889194638E-3</v>
      </c>
      <c r="AH398" s="13">
        <f t="shared" si="637"/>
        <v>2.162522601141895E-3</v>
      </c>
      <c r="AI398" s="13">
        <f t="shared" si="638"/>
        <v>2.9523085515340106E-3</v>
      </c>
      <c r="AJ398" s="13">
        <f t="shared" si="639"/>
        <v>2.0152681361245419E-3</v>
      </c>
      <c r="AK398" s="13">
        <f t="shared" si="640"/>
        <v>9.1709150982172746E-4</v>
      </c>
      <c r="AL398" s="13">
        <f t="shared" si="641"/>
        <v>1.4107284900632934E-5</v>
      </c>
      <c r="AM398" s="13">
        <f t="shared" si="642"/>
        <v>4.4206054610902643E-3</v>
      </c>
      <c r="AN398" s="13">
        <f t="shared" si="643"/>
        <v>3.6484663184331474E-3</v>
      </c>
      <c r="AO398" s="13">
        <f t="shared" si="644"/>
        <v>1.5055976600836622E-3</v>
      </c>
      <c r="AP398" s="13">
        <f t="shared" si="645"/>
        <v>4.1420588199790912E-4</v>
      </c>
      <c r="AQ398" s="13">
        <f t="shared" si="646"/>
        <v>8.5464322855084146E-5</v>
      </c>
      <c r="AR398" s="13">
        <f t="shared" si="647"/>
        <v>3.5695973968103204E-4</v>
      </c>
      <c r="AS398" s="13">
        <f t="shared" si="648"/>
        <v>4.8732683369745547E-4</v>
      </c>
      <c r="AT398" s="13">
        <f t="shared" si="649"/>
        <v>3.3265298077284387E-4</v>
      </c>
      <c r="AU398" s="13">
        <f t="shared" si="650"/>
        <v>1.513809596425893E-4</v>
      </c>
      <c r="AV398" s="13">
        <f t="shared" si="651"/>
        <v>5.1666893730526614E-5</v>
      </c>
      <c r="AW398" s="13">
        <f t="shared" si="652"/>
        <v>4.4154056721786028E-7</v>
      </c>
      <c r="AX398" s="13">
        <f t="shared" si="653"/>
        <v>1.0058462355370932E-3</v>
      </c>
      <c r="AY398" s="13">
        <f t="shared" si="654"/>
        <v>8.3015689687330032E-4</v>
      </c>
      <c r="AZ398" s="13">
        <f t="shared" si="655"/>
        <v>3.4257744826092393E-4</v>
      </c>
      <c r="BA398" s="13">
        <f t="shared" si="656"/>
        <v>9.4246688787776264E-5</v>
      </c>
      <c r="BB398" s="13">
        <f t="shared" si="657"/>
        <v>1.9446197624547033E-5</v>
      </c>
      <c r="BC398" s="13">
        <f t="shared" si="658"/>
        <v>3.2099131071179686E-6</v>
      </c>
      <c r="BD398" s="13">
        <f t="shared" si="659"/>
        <v>4.9101704835311037E-5</v>
      </c>
      <c r="BE398" s="13">
        <f t="shared" si="660"/>
        <v>6.7034389838812038E-5</v>
      </c>
      <c r="BF398" s="13">
        <f t="shared" si="661"/>
        <v>4.5758181270218235E-5</v>
      </c>
      <c r="BG398" s="13">
        <f t="shared" si="662"/>
        <v>2.0823253638347288E-5</v>
      </c>
      <c r="BH398" s="13">
        <f t="shared" si="663"/>
        <v>7.1070551765322968E-6</v>
      </c>
      <c r="BI398" s="13">
        <f t="shared" si="664"/>
        <v>1.9405318365524524E-6</v>
      </c>
      <c r="BJ398" s="14">
        <f t="shared" si="665"/>
        <v>0.49467363255210761</v>
      </c>
      <c r="BK398" s="14">
        <f t="shared" si="666"/>
        <v>0.27899373451151266</v>
      </c>
      <c r="BL398" s="14">
        <f t="shared" si="667"/>
        <v>0.21611877368514371</v>
      </c>
      <c r="BM398" s="14">
        <f t="shared" si="668"/>
        <v>0.37418756429590005</v>
      </c>
      <c r="BN398" s="14">
        <f t="shared" si="669"/>
        <v>0.62524960383718897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1.2726999999999999</v>
      </c>
      <c r="F399" s="10">
        <f>VLOOKUP(B399,home!$B$2:$E$405,3,FALSE)</f>
        <v>1.2572000000000001</v>
      </c>
      <c r="G399" s="10">
        <f>VLOOKUP(C399,away!$B$2:$E$405,4,FALSE)</f>
        <v>0.78569999999999995</v>
      </c>
      <c r="H399" s="10">
        <f>VLOOKUP(A399,away!$A$2:$E$405,3,FALSE)</f>
        <v>0.89510000000000001</v>
      </c>
      <c r="I399" s="10">
        <f>VLOOKUP(C399,away!$B$2:$E$405,3,FALSE)</f>
        <v>1.1172</v>
      </c>
      <c r="J399" s="10">
        <f>VLOOKUP(B399,home!$B$2:$E$405,4,FALSE)</f>
        <v>1.3406</v>
      </c>
      <c r="K399" s="12">
        <f t="shared" si="614"/>
        <v>1.2571502023079999</v>
      </c>
      <c r="L399" s="12">
        <f t="shared" si="615"/>
        <v>1.3406076682319998</v>
      </c>
      <c r="M399" s="13">
        <f t="shared" si="616"/>
        <v>7.444029602376101E-2</v>
      </c>
      <c r="N399" s="13">
        <f t="shared" si="617"/>
        <v>9.3582633206138549E-2</v>
      </c>
      <c r="O399" s="13">
        <f t="shared" si="618"/>
        <v>9.9795231674914053E-2</v>
      </c>
      <c r="P399" s="13">
        <f t="shared" si="619"/>
        <v>0.12545759568949191</v>
      </c>
      <c r="Q399" s="13">
        <f t="shared" si="620"/>
        <v>5.8823713133806216E-2</v>
      </c>
      <c r="R399" s="13">
        <f t="shared" si="621"/>
        <v>6.6893126418189383E-2</v>
      </c>
      <c r="S399" s="13">
        <f t="shared" si="622"/>
        <v>5.2859839216531375E-2</v>
      </c>
      <c r="T399" s="13">
        <f t="shared" si="623"/>
        <v>7.8859520901060021E-2</v>
      </c>
      <c r="U399" s="13">
        <f t="shared" si="624"/>
        <v>8.4094707409641395E-2</v>
      </c>
      <c r="V399" s="13">
        <f t="shared" si="625"/>
        <v>9.8985640407602549E-3</v>
      </c>
      <c r="W399" s="13">
        <f t="shared" si="626"/>
        <v>2.4650080955557409E-2</v>
      </c>
      <c r="X399" s="13">
        <f t="shared" si="627"/>
        <v>3.3046087551559848E-2</v>
      </c>
      <c r="Y399" s="13">
        <f t="shared" si="628"/>
        <v>2.2150919188343585E-2</v>
      </c>
      <c r="Z399" s="13">
        <f t="shared" si="629"/>
        <v>2.9892479409412427E-2</v>
      </c>
      <c r="AA399" s="13">
        <f t="shared" si="630"/>
        <v>3.757933653703055E-2</v>
      </c>
      <c r="AB399" s="13">
        <f t="shared" si="631"/>
        <v>2.3621435265064186E-2</v>
      </c>
      <c r="AC399" s="13">
        <f t="shared" si="632"/>
        <v>1.0426560878867357E-3</v>
      </c>
      <c r="AD399" s="13">
        <f t="shared" si="633"/>
        <v>7.747213565046894E-3</v>
      </c>
      <c r="AE399" s="13">
        <f t="shared" si="634"/>
        <v>1.0385973912732835E-2</v>
      </c>
      <c r="AF399" s="13">
        <f t="shared" si="635"/>
        <v>6.9617581347335743E-3</v>
      </c>
      <c r="AG399" s="13">
        <f t="shared" si="636"/>
        <v>3.110995446600112E-3</v>
      </c>
      <c r="AH399" s="13">
        <f t="shared" si="637"/>
        <v>1.001852177968136E-2</v>
      </c>
      <c r="AI399" s="13">
        <f t="shared" si="638"/>
        <v>1.2594786682153525E-2</v>
      </c>
      <c r="AJ399" s="13">
        <f t="shared" si="639"/>
        <v>7.9167693127477033E-3</v>
      </c>
      <c r="AK399" s="13">
        <f t="shared" si="640"/>
        <v>3.31752271438218E-3</v>
      </c>
      <c r="AL399" s="13">
        <f t="shared" si="641"/>
        <v>7.0289417374443415E-5</v>
      </c>
      <c r="AM399" s="13">
        <f t="shared" si="642"/>
        <v>1.9478822201243974E-3</v>
      </c>
      <c r="AN399" s="13">
        <f t="shared" si="643"/>
        <v>2.6113458411115395E-3</v>
      </c>
      <c r="AO399" s="13">
        <f t="shared" si="644"/>
        <v>1.750395129499936E-3</v>
      </c>
      <c r="AP399" s="13">
        <f t="shared" si="645"/>
        <v>7.8219771101451971E-4</v>
      </c>
      <c r="AQ399" s="13">
        <f t="shared" si="646"/>
        <v>2.6215506236489561E-4</v>
      </c>
      <c r="AR399" s="13">
        <f t="shared" si="647"/>
        <v>2.6861814244380257E-3</v>
      </c>
      <c r="AS399" s="13">
        <f t="shared" si="648"/>
        <v>3.3769335211682556E-3</v>
      </c>
      <c r="AT399" s="13">
        <f t="shared" si="649"/>
        <v>2.1226563296586694E-3</v>
      </c>
      <c r="AU399" s="13">
        <f t="shared" si="650"/>
        <v>8.8949927808691762E-4</v>
      </c>
      <c r="AV399" s="13">
        <f t="shared" si="651"/>
        <v>2.7955854934994711E-4</v>
      </c>
      <c r="AW399" s="13">
        <f t="shared" si="652"/>
        <v>3.2906092299040775E-6</v>
      </c>
      <c r="AX399" s="13">
        <f t="shared" si="653"/>
        <v>4.081300878502564E-4</v>
      </c>
      <c r="AY399" s="13">
        <f t="shared" si="654"/>
        <v>5.4714232540825343E-4</v>
      </c>
      <c r="AZ399" s="13">
        <f t="shared" si="655"/>
        <v>3.6675159852829649E-4</v>
      </c>
      <c r="BA399" s="13">
        <f t="shared" si="656"/>
        <v>1.6389000177445938E-4</v>
      </c>
      <c r="BB399" s="13">
        <f t="shared" si="657"/>
        <v>5.4928048281349052E-5</v>
      </c>
      <c r="BC399" s="13">
        <f t="shared" si="658"/>
        <v>1.4727392545398808E-5</v>
      </c>
      <c r="BD399" s="13">
        <f t="shared" si="659"/>
        <v>6.0018590264399659E-4</v>
      </c>
      <c r="BE399" s="13">
        <f t="shared" si="660"/>
        <v>7.5452382893130988E-4</v>
      </c>
      <c r="BF399" s="13">
        <f t="shared" si="661"/>
        <v>4.7427489209360147E-4</v>
      </c>
      <c r="BG399" s="13">
        <f t="shared" si="662"/>
        <v>1.9874492551502529E-4</v>
      </c>
      <c r="BH399" s="13">
        <f t="shared" si="663"/>
        <v>6.246305582972561E-5</v>
      </c>
      <c r="BI399" s="13">
        <f t="shared" si="664"/>
        <v>1.5705088654623091E-5</v>
      </c>
      <c r="BJ399" s="14">
        <f t="shared" si="665"/>
        <v>0.34822844141408227</v>
      </c>
      <c r="BK399" s="14">
        <f t="shared" si="666"/>
        <v>0.264316382801214</v>
      </c>
      <c r="BL399" s="14">
        <f t="shared" si="667"/>
        <v>0.35729216459017454</v>
      </c>
      <c r="BM399" s="14">
        <f t="shared" si="668"/>
        <v>0.48019302035240369</v>
      </c>
      <c r="BN399" s="14">
        <f t="shared" si="669"/>
        <v>0.518992596146301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1.2726999999999999</v>
      </c>
      <c r="F400" s="10">
        <f>VLOOKUP(B400,home!$B$2:$E$405,3,FALSE)</f>
        <v>0.62860000000000005</v>
      </c>
      <c r="G400" s="10">
        <f>VLOOKUP(C400,away!$B$2:$E$405,4,FALSE)</f>
        <v>0.62860000000000005</v>
      </c>
      <c r="H400" s="10">
        <f>VLOOKUP(A400,away!$A$2:$E$405,3,FALSE)</f>
        <v>0.89510000000000001</v>
      </c>
      <c r="I400" s="10">
        <f>VLOOKUP(C400,away!$B$2:$E$405,3,FALSE)</f>
        <v>0.44690000000000002</v>
      </c>
      <c r="J400" s="10">
        <f>VLOOKUP(B400,home!$B$2:$E$405,4,FALSE)</f>
        <v>0.22339999999999999</v>
      </c>
      <c r="K400" s="12">
        <f t="shared" si="614"/>
        <v>0.50289208169200006</v>
      </c>
      <c r="L400" s="12">
        <f t="shared" si="615"/>
        <v>8.9364510445999995E-2</v>
      </c>
      <c r="M400" s="13">
        <f t="shared" si="616"/>
        <v>0.55307780445580079</v>
      </c>
      <c r="N400" s="13">
        <f t="shared" si="617"/>
        <v>0.27813844842041857</v>
      </c>
      <c r="O400" s="13">
        <f t="shared" si="618"/>
        <v>4.9425527233741134E-2</v>
      </c>
      <c r="P400" s="13">
        <f t="shared" si="619"/>
        <v>2.4855706279300716E-2</v>
      </c>
      <c r="Q400" s="13">
        <f t="shared" si="620"/>
        <v>6.9936811662363624E-2</v>
      </c>
      <c r="R400" s="13">
        <f t="shared" si="621"/>
        <v>2.2084440223893581E-3</v>
      </c>
      <c r="S400" s="13">
        <f t="shared" si="622"/>
        <v>2.7925823892479179E-4</v>
      </c>
      <c r="T400" s="13">
        <f t="shared" si="623"/>
        <v>6.2498689363612268E-3</v>
      </c>
      <c r="U400" s="13">
        <f t="shared" si="624"/>
        <v>1.1106090117196381E-3</v>
      </c>
      <c r="V400" s="13">
        <f t="shared" si="625"/>
        <v>1.3944513385657156E-6</v>
      </c>
      <c r="W400" s="13">
        <f t="shared" si="626"/>
        <v>1.1723556267929132E-2</v>
      </c>
      <c r="X400" s="13">
        <f t="shared" si="627"/>
        <v>1.0476698665696212E-3</v>
      </c>
      <c r="Y400" s="13">
        <f t="shared" si="628"/>
        <v>4.6812252367510162E-5</v>
      </c>
      <c r="Z400" s="13">
        <f t="shared" si="629"/>
        <v>6.5785506302739962E-5</v>
      </c>
      <c r="AA400" s="13">
        <f t="shared" si="630"/>
        <v>3.3083010209747085E-5</v>
      </c>
      <c r="AB400" s="13">
        <f t="shared" si="631"/>
        <v>8.3185919365087007E-6</v>
      </c>
      <c r="AC400" s="13">
        <f t="shared" si="632"/>
        <v>3.9167266129797543E-9</v>
      </c>
      <c r="AD400" s="13">
        <f t="shared" si="633"/>
        <v>1.473920904103044E-3</v>
      </c>
      <c r="AE400" s="13">
        <f t="shared" si="634"/>
        <v>1.3171622003129419E-4</v>
      </c>
      <c r="AF400" s="13">
        <f t="shared" si="635"/>
        <v>5.88537776044711E-6</v>
      </c>
      <c r="AG400" s="13">
        <f t="shared" si="636"/>
        <v>1.7531463411737717E-7</v>
      </c>
      <c r="AH400" s="13">
        <f t="shared" si="637"/>
        <v>1.4697223912966509E-6</v>
      </c>
      <c r="AI400" s="13">
        <f t="shared" si="638"/>
        <v>7.3911175286851699E-7</v>
      </c>
      <c r="AJ400" s="13">
        <f t="shared" si="639"/>
        <v>1.8584672400153576E-7</v>
      </c>
      <c r="AK400" s="13">
        <f t="shared" si="640"/>
        <v>3.115361530292364E-8</v>
      </c>
      <c r="AL400" s="13">
        <f t="shared" si="641"/>
        <v>7.0408181622356318E-12</v>
      </c>
      <c r="AM400" s="13">
        <f t="shared" si="642"/>
        <v>1.4824463034274692E-4</v>
      </c>
      <c r="AN400" s="13">
        <f t="shared" si="643"/>
        <v>1.3247808816827811E-5</v>
      </c>
      <c r="AO400" s="13">
        <f t="shared" si="644"/>
        <v>5.9194197469900971E-7</v>
      </c>
      <c r="AP400" s="13">
        <f t="shared" si="645"/>
        <v>1.7632868260471827E-8</v>
      </c>
      <c r="AQ400" s="13">
        <f t="shared" si="646"/>
        <v>3.9393815996396911E-10</v>
      </c>
      <c r="AR400" s="13">
        <f t="shared" si="647"/>
        <v>2.6268204397949948E-8</v>
      </c>
      <c r="AS400" s="13">
        <f t="shared" si="648"/>
        <v>1.3210071991995999E-8</v>
      </c>
      <c r="AT400" s="13">
        <f t="shared" si="649"/>
        <v>3.3216203016780265E-9</v>
      </c>
      <c r="AU400" s="13">
        <f t="shared" si="650"/>
        <v>5.5680551603375743E-10</v>
      </c>
      <c r="AV400" s="13">
        <f t="shared" si="651"/>
        <v>7.0003271263951135E-11</v>
      </c>
      <c r="AW400" s="13">
        <f t="shared" si="652"/>
        <v>8.7894258274430088E-15</v>
      </c>
      <c r="AX400" s="13">
        <f t="shared" si="653"/>
        <v>1.2425175125454169E-5</v>
      </c>
      <c r="AY400" s="13">
        <f t="shared" si="654"/>
        <v>1.1103696922920281E-6</v>
      </c>
      <c r="AZ400" s="13">
        <f t="shared" si="655"/>
        <v>4.9613821982876362E-8</v>
      </c>
      <c r="BA400" s="13">
        <f t="shared" si="656"/>
        <v>1.4779049709515785E-9</v>
      </c>
      <c r="BB400" s="13">
        <f t="shared" si="657"/>
        <v>3.3018063553699411E-11</v>
      </c>
      <c r="BC400" s="13">
        <f t="shared" si="658"/>
        <v>5.9012861707025299E-13</v>
      </c>
      <c r="BD400" s="13">
        <f t="shared" si="659"/>
        <v>3.9124087105304273E-10</v>
      </c>
      <c r="BE400" s="13">
        <f t="shared" si="660"/>
        <v>1.9675193608685601E-10</v>
      </c>
      <c r="BF400" s="13">
        <f t="shared" si="661"/>
        <v>4.947249535782518E-11</v>
      </c>
      <c r="BG400" s="13">
        <f t="shared" si="662"/>
        <v>8.2931087256648384E-12</v>
      </c>
      <c r="BH400" s="13">
        <f t="shared" si="663"/>
        <v>1.04263467768692E-12</v>
      </c>
      <c r="BI400" s="13">
        <f t="shared" si="664"/>
        <v>1.0486654470124855E-13</v>
      </c>
      <c r="BJ400" s="14">
        <f t="shared" si="665"/>
        <v>0.36893055430063232</v>
      </c>
      <c r="BK400" s="14">
        <f t="shared" si="666"/>
        <v>0.57821527771882464</v>
      </c>
      <c r="BL400" s="14">
        <f t="shared" si="667"/>
        <v>5.2788451778091251E-2</v>
      </c>
      <c r="BM400" s="14">
        <f t="shared" si="668"/>
        <v>2.2356216860153048E-2</v>
      </c>
      <c r="BN400" s="14">
        <f t="shared" si="669"/>
        <v>0.97764274207401425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1.2726999999999999</v>
      </c>
      <c r="F401" s="10">
        <f>VLOOKUP(B401,home!$B$2:$E$405,3,FALSE)</f>
        <v>0.78569999999999995</v>
      </c>
      <c r="G401" s="10">
        <f>VLOOKUP(C401,away!$B$2:$E$405,4,FALSE)</f>
        <v>1.8857999999999999</v>
      </c>
      <c r="H401" s="10">
        <f>VLOOKUP(A401,away!$A$2:$E$405,3,FALSE)</f>
        <v>0.89510000000000001</v>
      </c>
      <c r="I401" s="10">
        <f>VLOOKUP(C401,away!$B$2:$E$405,3,FALSE)</f>
        <v>0.22339999999999999</v>
      </c>
      <c r="J401" s="10">
        <f>VLOOKUP(B401,home!$B$2:$E$405,4,FALSE)</f>
        <v>1.5641</v>
      </c>
      <c r="K401" s="12">
        <f t="shared" si="614"/>
        <v>1.8857253034619998</v>
      </c>
      <c r="L401" s="12">
        <f t="shared" si="615"/>
        <v>0.31276578829399998</v>
      </c>
      <c r="M401" s="13">
        <f t="shared" si="616"/>
        <v>0.11097047636345786</v>
      </c>
      <c r="N401" s="13">
        <f t="shared" si="617"/>
        <v>0.20925983521580421</v>
      </c>
      <c r="O401" s="13">
        <f t="shared" si="618"/>
        <v>3.4707768517177585E-2</v>
      </c>
      <c r="P401" s="13">
        <f t="shared" si="619"/>
        <v>6.5449317319543537E-2</v>
      </c>
      <c r="Q401" s="13">
        <f t="shared" si="620"/>
        <v>0.19730328313236528</v>
      </c>
      <c r="R401" s="13">
        <f t="shared" si="621"/>
        <v>5.4277012901003605E-3</v>
      </c>
      <c r="S401" s="13">
        <f t="shared" si="622"/>
        <v>9.6503441229817046E-3</v>
      </c>
      <c r="T401" s="13">
        <f t="shared" si="623"/>
        <v>6.1709716881888491E-2</v>
      </c>
      <c r="U401" s="13">
        <f t="shared" si="624"/>
        <v>1.0235153662375589E-2</v>
      </c>
      <c r="V401" s="13">
        <f t="shared" si="625"/>
        <v>6.3240888272053772E-4</v>
      </c>
      <c r="W401" s="13">
        <f t="shared" si="626"/>
        <v>0.1240199311529428</v>
      </c>
      <c r="X401" s="13">
        <f t="shared" si="627"/>
        <v>3.8789191531217758E-2</v>
      </c>
      <c r="Y401" s="13">
        <f t="shared" si="628"/>
        <v>6.0659660332741342E-3</v>
      </c>
      <c r="Z401" s="13">
        <f t="shared" si="629"/>
        <v>5.6586642420753351E-4</v>
      </c>
      <c r="AA401" s="13">
        <f t="shared" si="630"/>
        <v>1.0670686345077077E-3</v>
      </c>
      <c r="AB401" s="13">
        <f t="shared" si="631"/>
        <v>1.0060991623109146E-3</v>
      </c>
      <c r="AC401" s="13">
        <f t="shared" si="632"/>
        <v>2.3311791454168415E-5</v>
      </c>
      <c r="AD401" s="13">
        <f t="shared" si="633"/>
        <v>5.8466880577179865E-2</v>
      </c>
      <c r="AE401" s="13">
        <f t="shared" si="634"/>
        <v>1.8286439992812816E-2</v>
      </c>
      <c r="AF401" s="13">
        <f t="shared" si="635"/>
        <v>2.8596864097215134E-3</v>
      </c>
      <c r="AG401" s="13">
        <f t="shared" si="636"/>
        <v>2.9813735807006266E-4</v>
      </c>
      <c r="AH401" s="13">
        <f t="shared" si="637"/>
        <v>4.4245914559094032E-5</v>
      </c>
      <c r="AI401" s="13">
        <f t="shared" si="638"/>
        <v>8.3435640658901299E-5</v>
      </c>
      <c r="AJ401" s="13">
        <f t="shared" si="639"/>
        <v>7.8668349400526523E-5</v>
      </c>
      <c r="AK401" s="13">
        <f t="shared" si="640"/>
        <v>4.9448965682054176E-5</v>
      </c>
      <c r="AL401" s="13">
        <f t="shared" si="641"/>
        <v>5.4996279593274343E-7</v>
      </c>
      <c r="AM401" s="13">
        <f t="shared" si="642"/>
        <v>2.2050495223775807E-2</v>
      </c>
      <c r="AN401" s="13">
        <f t="shared" si="643"/>
        <v>6.8966405209373209E-3</v>
      </c>
      <c r="AO401" s="13">
        <f t="shared" si="644"/>
        <v>1.0785166045556517E-3</v>
      </c>
      <c r="AP401" s="13">
        <f t="shared" si="645"/>
        <v>1.124410320040056E-4</v>
      </c>
      <c r="AQ401" s="13">
        <f t="shared" si="646"/>
        <v>8.7919270028309198E-6</v>
      </c>
      <c r="AR401" s="13">
        <f t="shared" si="647"/>
        <v>2.7677216691728035E-6</v>
      </c>
      <c r="AS401" s="13">
        <f t="shared" si="648"/>
        <v>5.2191627844992366E-6</v>
      </c>
      <c r="AT401" s="13">
        <f t="shared" si="649"/>
        <v>4.9209536628087003E-6</v>
      </c>
      <c r="AU401" s="13">
        <f t="shared" si="650"/>
        <v>3.0931889463741254E-6</v>
      </c>
      <c r="AV401" s="13">
        <f t="shared" si="651"/>
        <v>1.4582261661416634E-6</v>
      </c>
      <c r="AW401" s="13">
        <f t="shared" si="652"/>
        <v>9.0100765548199861E-9</v>
      </c>
      <c r="AX401" s="13">
        <f t="shared" si="653"/>
        <v>6.9301961328903311E-3</v>
      </c>
      <c r="AY401" s="13">
        <f t="shared" si="654"/>
        <v>2.1675282565354744E-3</v>
      </c>
      <c r="AZ401" s="13">
        <f t="shared" si="655"/>
        <v>3.3896434190241852E-4</v>
      </c>
      <c r="BA401" s="13">
        <f t="shared" si="656"/>
        <v>3.5338816532888964E-5</v>
      </c>
      <c r="BB401" s="13">
        <f t="shared" si="657"/>
        <v>2.7631932025715128E-6</v>
      </c>
      <c r="BC401" s="13">
        <f t="shared" si="658"/>
        <v>1.7284646004218035E-7</v>
      </c>
      <c r="BD401" s="13">
        <f t="shared" si="659"/>
        <v>1.4427477493953624E-7</v>
      </c>
      <c r="BE401" s="13">
        <f t="shared" si="660"/>
        <v>2.7206259375476866E-7</v>
      </c>
      <c r="BF401" s="13">
        <f t="shared" si="661"/>
        <v>2.56517658584435E-7</v>
      </c>
      <c r="BG401" s="13">
        <f t="shared" si="662"/>
        <v>1.6124061319249846E-7</v>
      </c>
      <c r="BH401" s="13">
        <f t="shared" si="663"/>
        <v>7.6013876060705801E-8</v>
      </c>
      <c r="BI401" s="13">
        <f t="shared" si="664"/>
        <v>2.8668257900379464E-8</v>
      </c>
      <c r="BJ401" s="14">
        <f t="shared" si="665"/>
        <v>0.75668091718107611</v>
      </c>
      <c r="BK401" s="14">
        <f t="shared" si="666"/>
        <v>0.18889393669948923</v>
      </c>
      <c r="BL401" s="14">
        <f t="shared" si="667"/>
        <v>5.2717988167776161E-2</v>
      </c>
      <c r="BM401" s="14">
        <f t="shared" si="668"/>
        <v>0.37357280738764137</v>
      </c>
      <c r="BN401" s="14">
        <f t="shared" si="669"/>
        <v>0.62311838183844881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1.2726999999999999</v>
      </c>
      <c r="F402" s="10">
        <f>VLOOKUP(B402,home!$B$2:$E$405,3,FALSE)</f>
        <v>1.2572000000000001</v>
      </c>
      <c r="G402" s="10">
        <f>VLOOKUP(C402,away!$B$2:$E$405,4,FALSE)</f>
        <v>0.52380000000000004</v>
      </c>
      <c r="H402" s="10">
        <f>VLOOKUP(A402,away!$A$2:$E$405,3,FALSE)</f>
        <v>0.89510000000000001</v>
      </c>
      <c r="I402" s="10">
        <f>VLOOKUP(C402,away!$B$2:$E$405,3,FALSE)</f>
        <v>1.1172</v>
      </c>
      <c r="J402" s="10">
        <f>VLOOKUP(B402,home!$B$2:$E$405,4,FALSE)</f>
        <v>0.44690000000000002</v>
      </c>
      <c r="K402" s="12">
        <f t="shared" si="614"/>
        <v>0.83810013487200008</v>
      </c>
      <c r="L402" s="12">
        <f t="shared" si="615"/>
        <v>0.44690255626799996</v>
      </c>
      <c r="M402" s="13">
        <f t="shared" si="616"/>
        <v>0.2766498391275235</v>
      </c>
      <c r="N402" s="13">
        <f t="shared" si="617"/>
        <v>0.23186026748509456</v>
      </c>
      <c r="O402" s="13">
        <f t="shared" si="618"/>
        <v>0.12363552029722122</v>
      </c>
      <c r="P402" s="13">
        <f t="shared" si="619"/>
        <v>0.103618946236071</v>
      </c>
      <c r="Q402" s="13">
        <f t="shared" si="620"/>
        <v>9.7161060725357878E-2</v>
      </c>
      <c r="R402" s="13">
        <f t="shared" si="621"/>
        <v>2.7626515033176174E-2</v>
      </c>
      <c r="S402" s="13">
        <f t="shared" si="622"/>
        <v>9.7025955743684101E-3</v>
      </c>
      <c r="T402" s="13">
        <f t="shared" si="623"/>
        <v>4.3421526407872807E-2</v>
      </c>
      <c r="U402" s="13">
        <f t="shared" si="624"/>
        <v>2.3153785975348284E-2</v>
      </c>
      <c r="V402" s="13">
        <f t="shared" si="625"/>
        <v>4.0378870767203868E-4</v>
      </c>
      <c r="W402" s="13">
        <f t="shared" si="626"/>
        <v>2.7143566032743014E-2</v>
      </c>
      <c r="X402" s="13">
        <f t="shared" si="627"/>
        <v>1.2130529046262108E-2</v>
      </c>
      <c r="Y402" s="13">
        <f t="shared" si="628"/>
        <v>2.7105822198288791E-3</v>
      </c>
      <c r="Z402" s="13">
        <f t="shared" si="629"/>
        <v>4.115453396367587E-3</v>
      </c>
      <c r="AA402" s="13">
        <f t="shared" si="630"/>
        <v>3.4491620465551052E-3</v>
      </c>
      <c r="AB402" s="13">
        <f t="shared" si="631"/>
        <v>1.4453715882066086E-3</v>
      </c>
      <c r="AC402" s="13">
        <f t="shared" si="632"/>
        <v>9.4524183808839743E-6</v>
      </c>
      <c r="AD402" s="13">
        <f t="shared" si="633"/>
        <v>5.6872565882372392E-3</v>
      </c>
      <c r="AE402" s="13">
        <f t="shared" si="634"/>
        <v>2.5416495074352462E-3</v>
      </c>
      <c r="AF402" s="13">
        <f t="shared" si="635"/>
        <v>5.6793483100505717E-4</v>
      </c>
      <c r="AG402" s="13">
        <f t="shared" si="636"/>
        <v>8.4603842589931546E-5</v>
      </c>
      <c r="AH402" s="13">
        <f t="shared" si="637"/>
        <v>4.598016607596244E-4</v>
      </c>
      <c r="AI402" s="13">
        <f t="shared" si="638"/>
        <v>3.8535983389701074E-4</v>
      </c>
      <c r="AJ402" s="13">
        <f t="shared" si="639"/>
        <v>1.614850643816681E-4</v>
      </c>
      <c r="AK402" s="13">
        <f t="shared" si="640"/>
        <v>4.511355141269657E-5</v>
      </c>
      <c r="AL402" s="13">
        <f t="shared" si="641"/>
        <v>1.4161578912875244E-7</v>
      </c>
      <c r="AM402" s="13">
        <f t="shared" si="642"/>
        <v>9.5329810273066045E-4</v>
      </c>
      <c r="AN402" s="13">
        <f t="shared" si="643"/>
        <v>4.260313589957666E-4</v>
      </c>
      <c r="AO402" s="13">
        <f t="shared" si="644"/>
        <v>9.519725169276902E-5</v>
      </c>
      <c r="AP402" s="13">
        <f t="shared" si="645"/>
        <v>1.4181298377062221E-5</v>
      </c>
      <c r="AQ402" s="13">
        <f t="shared" si="646"/>
        <v>1.5844146239770866E-6</v>
      </c>
      <c r="AR402" s="13">
        <f t="shared" si="647"/>
        <v>4.1097307513949583E-5</v>
      </c>
      <c r="AS402" s="13">
        <f t="shared" si="648"/>
        <v>3.4443658970317206E-5</v>
      </c>
      <c r="AT402" s="13">
        <f t="shared" si="649"/>
        <v>1.4433617614254011E-5</v>
      </c>
      <c r="AU402" s="13">
        <f t="shared" si="650"/>
        <v>4.0322722897323888E-6</v>
      </c>
      <c r="AV402" s="13">
        <f t="shared" si="651"/>
        <v>8.448619874663357E-7</v>
      </c>
      <c r="AW402" s="13">
        <f t="shared" si="652"/>
        <v>1.4733907035483422E-9</v>
      </c>
      <c r="AX402" s="13">
        <f t="shared" si="653"/>
        <v>1.3315987807863136E-4</v>
      </c>
      <c r="AY402" s="13">
        <f t="shared" si="654"/>
        <v>5.9509489905675566E-5</v>
      </c>
      <c r="AZ402" s="13">
        <f t="shared" si="655"/>
        <v>1.3297471580525572E-5</v>
      </c>
      <c r="BA402" s="13">
        <f t="shared" si="656"/>
        <v>1.98089134707932E-6</v>
      </c>
      <c r="BB402" s="13">
        <f t="shared" si="657"/>
        <v>2.2131635167472754E-7</v>
      </c>
      <c r="BC402" s="13">
        <f t="shared" si="658"/>
        <v>1.9781368661468687E-8</v>
      </c>
      <c r="BD402" s="13">
        <f t="shared" si="659"/>
        <v>3.0610819639526898E-6</v>
      </c>
      <c r="BE402" s="13">
        <f t="shared" si="660"/>
        <v>2.565493206842996E-6</v>
      </c>
      <c r="BF402" s="13">
        <f t="shared" si="661"/>
        <v>1.0750701013341572E-6</v>
      </c>
      <c r="BG402" s="13">
        <f t="shared" si="662"/>
        <v>3.003387989750041E-7</v>
      </c>
      <c r="BH402" s="13">
        <f t="shared" si="663"/>
        <v>6.2928496982061347E-8</v>
      </c>
      <c r="BI402" s="13">
        <f t="shared" si="664"/>
        <v>1.0548076361591575E-8</v>
      </c>
      <c r="BJ402" s="14">
        <f t="shared" si="665"/>
        <v>0.42500745794147926</v>
      </c>
      <c r="BK402" s="14">
        <f t="shared" si="666"/>
        <v>0.3904442731697107</v>
      </c>
      <c r="BL402" s="14">
        <f t="shared" si="667"/>
        <v>0.1804640422299785</v>
      </c>
      <c r="BM402" s="14">
        <f t="shared" si="668"/>
        <v>0.13941956981657661</v>
      </c>
      <c r="BN402" s="14">
        <f t="shared" si="669"/>
        <v>0.86055214890444442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1.5476000000000001</v>
      </c>
      <c r="F403" s="10">
        <f>VLOOKUP(B403,home!$B$2:$E$405,3,FALSE)</f>
        <v>0.6462</v>
      </c>
      <c r="G403" s="10">
        <f>VLOOKUP(C403,away!$B$2:$E$405,4,FALSE)</f>
        <v>0.86150000000000004</v>
      </c>
      <c r="H403" s="10">
        <f>VLOOKUP(A403,away!$A$2:$E$405,3,FALSE)</f>
        <v>1.3095000000000001</v>
      </c>
      <c r="I403" s="10">
        <f>VLOOKUP(C403,away!$B$2:$E$405,3,FALSE)</f>
        <v>0.76370000000000005</v>
      </c>
      <c r="J403" s="10">
        <f>VLOOKUP(B403,home!$B$2:$E$405,4,FALSE)</f>
        <v>0.9546</v>
      </c>
      <c r="K403" s="12">
        <f t="shared" si="614"/>
        <v>0.86155093187999998</v>
      </c>
      <c r="L403" s="12">
        <f t="shared" si="615"/>
        <v>0.95466219219000015</v>
      </c>
      <c r="M403" s="13">
        <f t="shared" si="616"/>
        <v>0.1626404855774152</v>
      </c>
      <c r="N403" s="13">
        <f t="shared" si="617"/>
        <v>0.14012306191063775</v>
      </c>
      <c r="O403" s="13">
        <f t="shared" si="618"/>
        <v>0.15526672250018128</v>
      </c>
      <c r="P403" s="13">
        <f t="shared" si="619"/>
        <v>0.13377018945998456</v>
      </c>
      <c r="Q403" s="13">
        <f t="shared" si="620"/>
        <v>6.0361577283494443E-2</v>
      </c>
      <c r="R403" s="13">
        <f t="shared" si="621"/>
        <v>7.4113634838089734E-2</v>
      </c>
      <c r="S403" s="13">
        <f t="shared" si="622"/>
        <v>2.7506164170363626E-2</v>
      </c>
      <c r="T403" s="13">
        <f t="shared" si="623"/>
        <v>5.7624915693506917E-2</v>
      </c>
      <c r="U403" s="13">
        <f t="shared" si="624"/>
        <v>6.3852671159770238E-2</v>
      </c>
      <c r="V403" s="13">
        <f t="shared" si="625"/>
        <v>2.5137275283537877E-3</v>
      </c>
      <c r="W403" s="13">
        <f t="shared" si="626"/>
        <v>1.7334857719447094E-2</v>
      </c>
      <c r="X403" s="13">
        <f t="shared" si="627"/>
        <v>1.6548933271749108E-2</v>
      </c>
      <c r="Y403" s="13">
        <f t="shared" si="628"/>
        <v>7.8993204578070176E-3</v>
      </c>
      <c r="Z403" s="13">
        <f t="shared" si="629"/>
        <v>2.3584495035233306E-2</v>
      </c>
      <c r="AA403" s="13">
        <f t="shared" si="630"/>
        <v>2.0319243675524488E-2</v>
      </c>
      <c r="AB403" s="13">
        <f t="shared" si="631"/>
        <v>8.7530316618724593E-3</v>
      </c>
      <c r="AC403" s="13">
        <f t="shared" si="632"/>
        <v>1.2921975059163832E-4</v>
      </c>
      <c r="AD403" s="13">
        <f t="shared" si="633"/>
        <v>3.7337157055492127E-3</v>
      </c>
      <c r="AE403" s="13">
        <f t="shared" si="634"/>
        <v>3.5644372204738442E-3</v>
      </c>
      <c r="AF403" s="13">
        <f t="shared" si="635"/>
        <v>1.7014167254105954E-3</v>
      </c>
      <c r="AG403" s="13">
        <f t="shared" si="636"/>
        <v>5.4142607363640352E-4</v>
      </c>
      <c r="AH403" s="13">
        <f t="shared" si="637"/>
        <v>5.6288064330074989E-3</v>
      </c>
      <c r="AI403" s="13">
        <f t="shared" si="638"/>
        <v>4.8495034277297499E-3</v>
      </c>
      <c r="AJ403" s="13">
        <f t="shared" si="639"/>
        <v>2.0890470986579101E-3</v>
      </c>
      <c r="AK403" s="13">
        <f t="shared" si="640"/>
        <v>5.9994015819664424E-4</v>
      </c>
      <c r="AL403" s="13">
        <f t="shared" si="641"/>
        <v>4.2512786302245976E-6</v>
      </c>
      <c r="AM403" s="13">
        <f t="shared" si="642"/>
        <v>6.4335724909818349E-4</v>
      </c>
      <c r="AN403" s="13">
        <f t="shared" si="643"/>
        <v>6.1418884178539984E-4</v>
      </c>
      <c r="AO403" s="13">
        <f t="shared" si="644"/>
        <v>2.9317143305874344E-4</v>
      </c>
      <c r="AP403" s="13">
        <f t="shared" si="645"/>
        <v>9.3293227657114639E-5</v>
      </c>
      <c r="AQ403" s="13">
        <f t="shared" si="646"/>
        <v>2.2265879307905447E-5</v>
      </c>
      <c r="AR403" s="13">
        <f t="shared" si="647"/>
        <v>1.0747217377496232E-3</v>
      </c>
      <c r="AS403" s="13">
        <f t="shared" si="648"/>
        <v>9.2592751466988093E-4</v>
      </c>
      <c r="AT403" s="13">
        <f t="shared" si="649"/>
        <v>3.988668565585841E-4</v>
      </c>
      <c r="AU403" s="13">
        <f t="shared" si="650"/>
        <v>1.1454803732136482E-4</v>
      </c>
      <c r="AV403" s="13">
        <f t="shared" si="651"/>
        <v>2.4672242074811711E-5</v>
      </c>
      <c r="AW403" s="13">
        <f t="shared" si="652"/>
        <v>9.7128738646625943E-8</v>
      </c>
      <c r="AX403" s="13">
        <f t="shared" si="653"/>
        <v>9.2380839582048829E-5</v>
      </c>
      <c r="AY403" s="13">
        <f t="shared" si="654"/>
        <v>8.8192494831751473E-5</v>
      </c>
      <c r="AZ403" s="13">
        <f t="shared" si="655"/>
        <v>4.2097020225392555E-5</v>
      </c>
      <c r="BA403" s="13">
        <f t="shared" si="656"/>
        <v>1.339614453768001E-5</v>
      </c>
      <c r="BB403" s="13">
        <f t="shared" si="657"/>
        <v>3.1971981778089229E-6</v>
      </c>
      <c r="BC403" s="13">
        <f t="shared" si="658"/>
        <v>6.1044884425858831E-7</v>
      </c>
      <c r="BD403" s="13">
        <f t="shared" si="659"/>
        <v>1.7099936835905023E-4</v>
      </c>
      <c r="BE403" s="13">
        <f t="shared" si="660"/>
        <v>1.4732466516063111E-4</v>
      </c>
      <c r="BF403" s="13">
        <f t="shared" si="661"/>
        <v>6.3463851279025351E-5</v>
      </c>
      <c r="BG403" s="13">
        <f t="shared" si="662"/>
        <v>1.8225780070046009E-5</v>
      </c>
      <c r="BH403" s="13">
        <f t="shared" si="663"/>
        <v>3.9256094508970167E-6</v>
      </c>
      <c r="BI403" s="13">
        <f t="shared" si="664"/>
        <v>6.7642249612345227E-7</v>
      </c>
      <c r="BJ403" s="14">
        <f t="shared" si="665"/>
        <v>0.31133981283881862</v>
      </c>
      <c r="BK403" s="14">
        <f t="shared" si="666"/>
        <v>0.32665223026017082</v>
      </c>
      <c r="BL403" s="14">
        <f t="shared" si="667"/>
        <v>0.33841595303822014</v>
      </c>
      <c r="BM403" s="14">
        <f t="shared" si="668"/>
        <v>0.27362872423654688</v>
      </c>
      <c r="BN403" s="14">
        <f t="shared" si="669"/>
        <v>0.72627567156980299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1.5476000000000001</v>
      </c>
      <c r="F404" s="10">
        <f>VLOOKUP(B404,home!$B$2:$E$405,3,FALSE)</f>
        <v>0.6462</v>
      </c>
      <c r="G404" s="10">
        <f>VLOOKUP(C404,away!$B$2:$E$405,4,FALSE)</f>
        <v>1.6153999999999999</v>
      </c>
      <c r="H404" s="10">
        <f>VLOOKUP(A404,away!$A$2:$E$405,3,FALSE)</f>
        <v>1.3095000000000001</v>
      </c>
      <c r="I404" s="10">
        <f>VLOOKUP(C404,away!$B$2:$E$405,3,FALSE)</f>
        <v>0.57269999999999999</v>
      </c>
      <c r="J404" s="10">
        <f>VLOOKUP(B404,home!$B$2:$E$405,4,FALSE)</f>
        <v>0.76370000000000005</v>
      </c>
      <c r="K404" s="12">
        <f t="shared" si="614"/>
        <v>1.615495502448</v>
      </c>
      <c r="L404" s="12">
        <f t="shared" si="615"/>
        <v>0.57273731140500006</v>
      </c>
      <c r="M404" s="13">
        <f t="shared" si="616"/>
        <v>0.11211470120312009</v>
      </c>
      <c r="N404" s="13">
        <f t="shared" si="617"/>
        <v>0.18112079555194185</v>
      </c>
      <c r="O404" s="13">
        <f t="shared" si="618"/>
        <v>6.4212272536049927E-2</v>
      </c>
      <c r="P404" s="13">
        <f t="shared" si="619"/>
        <v>0.10373463748395388</v>
      </c>
      <c r="Q404" s="13">
        <f t="shared" si="620"/>
        <v>0.14629991530698294</v>
      </c>
      <c r="R404" s="13">
        <f t="shared" si="621"/>
        <v>1.8388382165751182E-2</v>
      </c>
      <c r="S404" s="13">
        <f t="shared" si="622"/>
        <v>2.399523634824588E-2</v>
      </c>
      <c r="T404" s="13">
        <f t="shared" si="623"/>
        <v>8.379142015170063E-2</v>
      </c>
      <c r="U404" s="13">
        <f t="shared" si="624"/>
        <v>2.9706348686066045E-2</v>
      </c>
      <c r="V404" s="13">
        <f t="shared" si="625"/>
        <v>2.4668557361501374E-3</v>
      </c>
      <c r="W404" s="13">
        <f t="shared" si="626"/>
        <v>7.8782285062318061E-2</v>
      </c>
      <c r="X404" s="13">
        <f t="shared" si="627"/>
        <v>4.5121554132934345E-2</v>
      </c>
      <c r="Y404" s="13">
        <f t="shared" si="628"/>
        <v>1.2921398800255992E-2</v>
      </c>
      <c r="Z404" s="13">
        <f t="shared" si="629"/>
        <v>3.5105708542333288E-3</v>
      </c>
      <c r="AA404" s="13">
        <f t="shared" si="630"/>
        <v>5.6713114260389759E-3</v>
      </c>
      <c r="AB404" s="13">
        <f t="shared" si="631"/>
        <v>4.5809890508739601E-3</v>
      </c>
      <c r="AC404" s="13">
        <f t="shared" si="632"/>
        <v>1.4265434348075115E-4</v>
      </c>
      <c r="AD404" s="13">
        <f t="shared" si="633"/>
        <v>3.181810679768779E-2</v>
      </c>
      <c r="AE404" s="13">
        <f t="shared" si="634"/>
        <v>1.8223416941304863E-2</v>
      </c>
      <c r="AF404" s="13">
        <f t="shared" si="635"/>
        <v>5.2186154117876381E-3</v>
      </c>
      <c r="AG404" s="13">
        <f t="shared" si="636"/>
        <v>9.9629858673465008E-4</v>
      </c>
      <c r="AH404" s="13">
        <f t="shared" si="637"/>
        <v>5.0265872813758767E-4</v>
      </c>
      <c r="AI404" s="13">
        <f t="shared" si="638"/>
        <v>8.1204291457250477E-4</v>
      </c>
      <c r="AJ404" s="13">
        <f t="shared" si="639"/>
        <v>6.5592583814332354E-4</v>
      </c>
      <c r="AK404" s="13">
        <f t="shared" si="640"/>
        <v>3.5321508048665791E-4</v>
      </c>
      <c r="AL404" s="13">
        <f t="shared" si="641"/>
        <v>5.2796632190731253E-6</v>
      </c>
      <c r="AM404" s="13">
        <f t="shared" si="642"/>
        <v>1.0280401685614953E-2</v>
      </c>
      <c r="AN404" s="13">
        <f t="shared" si="643"/>
        <v>5.8879696215825396E-3</v>
      </c>
      <c r="AO404" s="13">
        <f t="shared" si="644"/>
        <v>1.6861299453497496E-3</v>
      </c>
      <c r="AP404" s="13">
        <f t="shared" si="645"/>
        <v>3.2190317719302518E-4</v>
      </c>
      <c r="AQ404" s="13">
        <f t="shared" si="646"/>
        <v>4.6091490059565136E-5</v>
      </c>
      <c r="AR404" s="13">
        <f t="shared" si="647"/>
        <v>5.7578281701555769E-5</v>
      </c>
      <c r="AS404" s="13">
        <f t="shared" si="648"/>
        <v>9.3017455127547311E-5</v>
      </c>
      <c r="AT404" s="13">
        <f t="shared" si="649"/>
        <v>7.5134640203855684E-5</v>
      </c>
      <c r="AU404" s="13">
        <f t="shared" si="650"/>
        <v>4.0459891109125834E-5</v>
      </c>
      <c r="AV404" s="13">
        <f t="shared" si="651"/>
        <v>1.6340693029082163E-5</v>
      </c>
      <c r="AW404" s="13">
        <f t="shared" si="652"/>
        <v>1.3569534498316721E-7</v>
      </c>
      <c r="AX404" s="13">
        <f t="shared" si="653"/>
        <v>2.7679904477449649E-3</v>
      </c>
      <c r="AY404" s="13">
        <f t="shared" si="654"/>
        <v>1.5853314070361736E-3</v>
      </c>
      <c r="AZ404" s="13">
        <f t="shared" si="655"/>
        <v>4.5398922387590194E-4</v>
      </c>
      <c r="BA404" s="13">
        <f t="shared" si="656"/>
        <v>8.6672189163175602E-5</v>
      </c>
      <c r="BB404" s="13">
        <f t="shared" si="657"/>
        <v>1.2410099148725691E-5</v>
      </c>
      <c r="BC404" s="13">
        <f t="shared" si="658"/>
        <v>1.4215453641421267E-6</v>
      </c>
      <c r="BD404" s="13">
        <f t="shared" si="659"/>
        <v>5.4962050428447937E-6</v>
      </c>
      <c r="BE404" s="13">
        <f t="shared" si="660"/>
        <v>8.8790945272477804E-6</v>
      </c>
      <c r="BF404" s="13">
        <f t="shared" si="661"/>
        <v>7.1720686372897208E-6</v>
      </c>
      <c r="BG404" s="13">
        <f t="shared" si="662"/>
        <v>3.8621482089299662E-6</v>
      </c>
      <c r="BH404" s="13">
        <f t="shared" si="663"/>
        <v>1.5598207653284905E-6</v>
      </c>
      <c r="BI404" s="13">
        <f t="shared" si="664"/>
        <v>5.0397668620263483E-7</v>
      </c>
      <c r="BJ404" s="14">
        <f t="shared" si="665"/>
        <v>0.62742411757578165</v>
      </c>
      <c r="BK404" s="14">
        <f t="shared" si="666"/>
        <v>0.24404469618520597</v>
      </c>
      <c r="BL404" s="14">
        <f t="shared" si="667"/>
        <v>0.12519315070115916</v>
      </c>
      <c r="BM404" s="14">
        <f t="shared" si="668"/>
        <v>0.37271663535688904</v>
      </c>
      <c r="BN404" s="14">
        <f t="shared" si="669"/>
        <v>0.62587070424779989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1.5476000000000001</v>
      </c>
      <c r="F405" s="10">
        <f>VLOOKUP(B405,home!$B$2:$E$405,3,FALSE)</f>
        <v>0.48459999999999998</v>
      </c>
      <c r="G405" s="10">
        <f>VLOOKUP(C405,away!$B$2:$E$405,4,FALSE)</f>
        <v>0.6462</v>
      </c>
      <c r="H405" s="10">
        <f>VLOOKUP(A405,away!$A$2:$E$405,3,FALSE)</f>
        <v>1.3095000000000001</v>
      </c>
      <c r="I405" s="10">
        <f>VLOOKUP(C405,away!$B$2:$E$405,3,FALSE)</f>
        <v>2.0364</v>
      </c>
      <c r="J405" s="10">
        <f>VLOOKUP(B405,home!$B$2:$E$405,4,FALSE)</f>
        <v>1.3364</v>
      </c>
      <c r="K405" s="12">
        <f t="shared" si="614"/>
        <v>0.48462864955199997</v>
      </c>
      <c r="L405" s="12">
        <f t="shared" si="615"/>
        <v>3.5637321751200002</v>
      </c>
      <c r="M405" s="13">
        <f t="shared" si="616"/>
        <v>1.7450956385004095E-2</v>
      </c>
      <c r="N405" s="13">
        <f t="shared" si="617"/>
        <v>8.4572334262553849E-3</v>
      </c>
      <c r="O405" s="13">
        <f t="shared" si="618"/>
        <v>6.2190534755854912E-2</v>
      </c>
      <c r="P405" s="13">
        <f t="shared" si="619"/>
        <v>3.013931487364668E-2</v>
      </c>
      <c r="Q405" s="13">
        <f t="shared" si="620"/>
        <v>2.0493088071560903E-3</v>
      </c>
      <c r="R405" s="13">
        <f t="shared" si="621"/>
        <v>0.11081520484867941</v>
      </c>
      <c r="S405" s="13">
        <f t="shared" si="622"/>
        <v>1.3013302552194288E-2</v>
      </c>
      <c r="T405" s="13">
        <f t="shared" si="623"/>
        <v>7.3031877328189479E-3</v>
      </c>
      <c r="U405" s="13">
        <f t="shared" si="624"/>
        <v>5.370422307564373E-2</v>
      </c>
      <c r="V405" s="13">
        <f t="shared" si="625"/>
        <v>2.4972335454707555E-3</v>
      </c>
      <c r="W405" s="13">
        <f t="shared" si="626"/>
        <v>3.3105125324235879E-4</v>
      </c>
      <c r="X405" s="13">
        <f t="shared" si="627"/>
        <v>1.1797780027935935E-3</v>
      </c>
      <c r="Y405" s="13">
        <f t="shared" si="628"/>
        <v>2.1022064140271716E-3</v>
      </c>
      <c r="Z405" s="13">
        <f t="shared" si="629"/>
        <v>0.13163857033725088</v>
      </c>
      <c r="AA405" s="13">
        <f t="shared" si="630"/>
        <v>6.3795822571497837E-2</v>
      </c>
      <c r="AB405" s="13">
        <f t="shared" si="631"/>
        <v>1.5458641669941996E-2</v>
      </c>
      <c r="AC405" s="13">
        <f t="shared" si="632"/>
        <v>2.6955867947677561E-4</v>
      </c>
      <c r="AD405" s="13">
        <f t="shared" si="633"/>
        <v>4.010923044783536E-5</v>
      </c>
      <c r="AE405" s="13">
        <f t="shared" si="634"/>
        <v>1.4293855506625368E-4</v>
      </c>
      <c r="AF405" s="13">
        <f t="shared" si="635"/>
        <v>2.5469736387738506E-4</v>
      </c>
      <c r="AG405" s="13">
        <f t="shared" si="636"/>
        <v>3.0255773018936119E-4</v>
      </c>
      <c r="AH405" s="13">
        <f t="shared" si="637"/>
        <v>0.11728115214941455</v>
      </c>
      <c r="AI405" s="13">
        <f t="shared" si="638"/>
        <v>5.6837806384073403E-2</v>
      </c>
      <c r="AJ405" s="13">
        <f t="shared" si="639"/>
        <v>1.3772614675705766E-2</v>
      </c>
      <c r="AK405" s="13">
        <f t="shared" si="640"/>
        <v>2.2248678836957816E-3</v>
      </c>
      <c r="AL405" s="13">
        <f t="shared" si="641"/>
        <v>1.8622048530603864E-5</v>
      </c>
      <c r="AM405" s="13">
        <f t="shared" si="642"/>
        <v>3.8876164373008823E-6</v>
      </c>
      <c r="AN405" s="13">
        <f t="shared" si="643"/>
        <v>1.3854423782134542E-5</v>
      </c>
      <c r="AO405" s="13">
        <f t="shared" si="644"/>
        <v>2.4686727900070297E-5</v>
      </c>
      <c r="AP405" s="13">
        <f t="shared" si="645"/>
        <v>2.9325628838637701E-5</v>
      </c>
      <c r="AQ405" s="13">
        <f t="shared" si="646"/>
        <v>2.6127171761970036E-5</v>
      </c>
      <c r="AR405" s="13">
        <f t="shared" si="647"/>
        <v>8.3591723090002554E-2</v>
      </c>
      <c r="AS405" s="13">
        <f t="shared" si="648"/>
        <v>4.0510943874832665E-2</v>
      </c>
      <c r="AT405" s="13">
        <f t="shared" si="649"/>
        <v>9.8163820110685092E-3</v>
      </c>
      <c r="AU405" s="13">
        <f t="shared" si="650"/>
        <v>1.5857666525035596E-3</v>
      </c>
      <c r="AV405" s="13">
        <f t="shared" si="651"/>
        <v>1.9212698782684887E-4</v>
      </c>
      <c r="AW405" s="13">
        <f t="shared" si="652"/>
        <v>8.9338590433692345E-7</v>
      </c>
      <c r="AX405" s="13">
        <f t="shared" si="653"/>
        <v>3.1400838399754737E-7</v>
      </c>
      <c r="AY405" s="13">
        <f t="shared" si="654"/>
        <v>1.1190417813094959E-6</v>
      </c>
      <c r="AZ405" s="13">
        <f t="shared" si="655"/>
        <v>1.9939826006781247E-6</v>
      </c>
      <c r="BA405" s="13">
        <f t="shared" si="656"/>
        <v>2.368673316888696E-6</v>
      </c>
      <c r="BB405" s="13">
        <f t="shared" si="657"/>
        <v>2.1103293279361147E-6</v>
      </c>
      <c r="BC405" s="13">
        <f t="shared" si="658"/>
        <v>1.5041297052130593E-6</v>
      </c>
      <c r="BD405" s="13">
        <f t="shared" si="659"/>
        <v>4.964975219159392E-2</v>
      </c>
      <c r="BE405" s="13">
        <f t="shared" si="660"/>
        <v>2.4061692355203609E-2</v>
      </c>
      <c r="BF405" s="13">
        <f t="shared" si="661"/>
        <v>5.8304927360190023E-3</v>
      </c>
      <c r="BG405" s="13">
        <f t="shared" si="662"/>
        <v>9.4187460695987861E-4</v>
      </c>
      <c r="BH405" s="13">
        <f t="shared" si="663"/>
        <v>1.1411485470457164E-4</v>
      </c>
      <c r="BI405" s="13">
        <f t="shared" si="664"/>
        <v>1.106066558585985E-5</v>
      </c>
      <c r="BJ405" s="14">
        <f t="shared" si="665"/>
        <v>2.2270360249710516E-2</v>
      </c>
      <c r="BK405" s="14">
        <f t="shared" si="666"/>
        <v>6.3390107126104503E-2</v>
      </c>
      <c r="BL405" s="14">
        <f t="shared" si="667"/>
        <v>0.71238679804080829</v>
      </c>
      <c r="BM405" s="14">
        <f t="shared" si="668"/>
        <v>0.69858305700140089</v>
      </c>
      <c r="BN405" s="14">
        <f t="shared" si="669"/>
        <v>0.23110255309659658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1.1616</v>
      </c>
      <c r="F406" s="10">
        <f>VLOOKUP(B406,home!$B$2:$E$405,3,FALSE)</f>
        <v>0.75329999999999997</v>
      </c>
      <c r="G406" s="10">
        <f>VLOOKUP(C406,away!$B$2:$E$405,4,FALSE)</f>
        <v>1.1837</v>
      </c>
      <c r="H406" s="10">
        <f>VLOOKUP(A406,away!$A$2:$E$405,3,FALSE)</f>
        <v>1.0606</v>
      </c>
      <c r="I406" s="10">
        <f>VLOOKUP(C406,away!$B$2:$E$405,3,FALSE)</f>
        <v>0.58930000000000005</v>
      </c>
      <c r="J406" s="10">
        <f>VLOOKUP(B406,home!$B$2:$E$405,4,FALSE)</f>
        <v>0.82499999999999996</v>
      </c>
      <c r="K406" s="12">
        <f t="shared" si="614"/>
        <v>1.0357768935359999</v>
      </c>
      <c r="L406" s="12">
        <f t="shared" si="615"/>
        <v>0.51563455349999998</v>
      </c>
      <c r="M406" s="13">
        <f t="shared" si="616"/>
        <v>0.21194860837212934</v>
      </c>
      <c r="N406" s="13">
        <f t="shared" si="617"/>
        <v>0.21953147116896235</v>
      </c>
      <c r="O406" s="13">
        <f t="shared" si="618"/>
        <v>0.10928802604290926</v>
      </c>
      <c r="P406" s="13">
        <f t="shared" si="619"/>
        <v>0.113198012115406</v>
      </c>
      <c r="Q406" s="13">
        <f t="shared" si="620"/>
        <v>0.11369281262038786</v>
      </c>
      <c r="R406" s="13">
        <f t="shared" si="621"/>
        <v>2.817634125576594E-2</v>
      </c>
      <c r="S406" s="13">
        <f t="shared" si="622"/>
        <v>1.5114265251958811E-2</v>
      </c>
      <c r="T406" s="13">
        <f t="shared" si="623"/>
        <v>5.8623942671672848E-2</v>
      </c>
      <c r="U406" s="13">
        <f t="shared" si="624"/>
        <v>2.9184403217107479E-2</v>
      </c>
      <c r="V406" s="13">
        <f t="shared" si="625"/>
        <v>8.9691804392651457E-4</v>
      </c>
      <c r="W406" s="13">
        <f t="shared" si="626"/>
        <v>3.9253462757771959E-2</v>
      </c>
      <c r="X406" s="13">
        <f t="shared" si="627"/>
        <v>2.0240441742432617E-2</v>
      </c>
      <c r="Y406" s="13">
        <f t="shared" si="628"/>
        <v>5.218335570251002E-3</v>
      </c>
      <c r="Z406" s="13">
        <f t="shared" si="629"/>
        <v>4.8428983808935008E-3</v>
      </c>
      <c r="AA406" s="13">
        <f t="shared" si="630"/>
        <v>5.0161622406723937E-3</v>
      </c>
      <c r="AB406" s="13">
        <f t="shared" si="631"/>
        <v>2.597812471558116E-3</v>
      </c>
      <c r="AC406" s="13">
        <f t="shared" si="632"/>
        <v>2.9939256378797325E-5</v>
      </c>
      <c r="AD406" s="13">
        <f t="shared" si="633"/>
        <v>1.0164457428944024E-2</v>
      </c>
      <c r="AE406" s="13">
        <f t="shared" si="634"/>
        <v>5.2411454679433091E-3</v>
      </c>
      <c r="AF406" s="13">
        <f t="shared" si="635"/>
        <v>1.3512578515957482E-3</v>
      </c>
      <c r="AG406" s="13">
        <f t="shared" si="636"/>
        <v>2.3225174632364768E-4</v>
      </c>
      <c r="AH406" s="13">
        <f t="shared" si="637"/>
        <v>6.2429143606947308E-4</v>
      </c>
      <c r="AI406" s="13">
        <f t="shared" si="638"/>
        <v>6.4662664431316714E-4</v>
      </c>
      <c r="AJ406" s="13">
        <f t="shared" si="639"/>
        <v>3.3488046846215006E-4</v>
      </c>
      <c r="AK406" s="13">
        <f t="shared" si="640"/>
        <v>1.1562048377653541E-4</v>
      </c>
      <c r="AL406" s="13">
        <f t="shared" si="641"/>
        <v>6.3960114337584874E-7</v>
      </c>
      <c r="AM406" s="13">
        <f t="shared" si="642"/>
        <v>2.105622028046112E-3</v>
      </c>
      <c r="AN406" s="13">
        <f t="shared" si="643"/>
        <v>1.0857314742713214E-3</v>
      </c>
      <c r="AO406" s="13">
        <f t="shared" si="644"/>
        <v>2.7992033197839472E-4</v>
      </c>
      <c r="AP406" s="13">
        <f t="shared" si="645"/>
        <v>4.8112198465083787E-5</v>
      </c>
      <c r="AQ406" s="13">
        <f t="shared" si="646"/>
        <v>6.202077993361714E-6</v>
      </c>
      <c r="AR406" s="13">
        <f t="shared" si="647"/>
        <v>6.4381247178311326E-5</v>
      </c>
      <c r="AS406" s="13">
        <f t="shared" si="648"/>
        <v>6.6684608204324659E-5</v>
      </c>
      <c r="AT406" s="13">
        <f t="shared" si="649"/>
        <v>3.4535188166270319E-5</v>
      </c>
      <c r="AU406" s="13">
        <f t="shared" si="650"/>
        <v>1.1923583305513567E-5</v>
      </c>
      <c r="AV406" s="13">
        <f t="shared" si="651"/>
        <v>3.0875430190006378E-6</v>
      </c>
      <c r="AW406" s="13">
        <f t="shared" si="652"/>
        <v>9.4888801547180782E-9</v>
      </c>
      <c r="AX406" s="13">
        <f t="shared" si="653"/>
        <v>3.6349244052842888E-4</v>
      </c>
      <c r="AY406" s="13">
        <f t="shared" si="654"/>
        <v>1.874292622725017E-4</v>
      </c>
      <c r="AZ406" s="13">
        <f t="shared" si="655"/>
        <v>4.8322501982357899E-5</v>
      </c>
      <c r="BA406" s="13">
        <f t="shared" si="656"/>
        <v>8.305583911225328E-6</v>
      </c>
      <c r="BB406" s="13">
        <f t="shared" si="657"/>
        <v>1.0706615129053636E-6</v>
      </c>
      <c r="BC406" s="13">
        <f t="shared" si="658"/>
        <v>1.1041401423131834E-7</v>
      </c>
      <c r="BD406" s="13">
        <f t="shared" si="659"/>
        <v>5.5328659404269483E-6</v>
      </c>
      <c r="BE406" s="13">
        <f t="shared" si="660"/>
        <v>5.730814696126563E-6</v>
      </c>
      <c r="BF406" s="13">
        <f t="shared" si="661"/>
        <v>2.9679227216922133E-6</v>
      </c>
      <c r="BG406" s="13">
        <f t="shared" si="662"/>
        <v>1.0247019256430903E-6</v>
      </c>
      <c r="BH406" s="13">
        <f t="shared" si="663"/>
        <v>2.6534064433573927E-7</v>
      </c>
      <c r="BI406" s="13">
        <f t="shared" si="664"/>
        <v>5.4966741663782536E-8</v>
      </c>
      <c r="BJ406" s="14">
        <f t="shared" si="665"/>
        <v>0.4776838980012611</v>
      </c>
      <c r="BK406" s="14">
        <f t="shared" si="666"/>
        <v>0.34137581190321531</v>
      </c>
      <c r="BL406" s="14">
        <f t="shared" si="667"/>
        <v>0.17618035304317781</v>
      </c>
      <c r="BM406" s="14">
        <f t="shared" si="668"/>
        <v>0.20406026997959492</v>
      </c>
      <c r="BN406" s="14">
        <f t="shared" si="669"/>
        <v>0.79583527157556078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1.1616</v>
      </c>
      <c r="F407" s="10">
        <f>VLOOKUP(B407,home!$B$2:$E$405,3,FALSE)</f>
        <v>0.95650000000000002</v>
      </c>
      <c r="G407" s="10">
        <f>VLOOKUP(C407,away!$B$2:$E$405,4,FALSE)</f>
        <v>1.1191</v>
      </c>
      <c r="H407" s="10">
        <f>VLOOKUP(A407,away!$A$2:$E$405,3,FALSE)</f>
        <v>1.0606</v>
      </c>
      <c r="I407" s="10">
        <f>VLOOKUP(C407,away!$B$2:$E$405,3,FALSE)</f>
        <v>0.47139999999999999</v>
      </c>
      <c r="J407" s="10">
        <f>VLOOKUP(B407,home!$B$2:$E$405,4,FALSE)</f>
        <v>1.2572000000000001</v>
      </c>
      <c r="K407" s="12">
        <f t="shared" si="614"/>
        <v>1.2433988846399999</v>
      </c>
      <c r="L407" s="12">
        <f t="shared" si="615"/>
        <v>0.62855831124799999</v>
      </c>
      <c r="M407" s="13">
        <f t="shared" si="616"/>
        <v>0.15382230661975596</v>
      </c>
      <c r="N407" s="13">
        <f t="shared" si="617"/>
        <v>0.19126248448375663</v>
      </c>
      <c r="O407" s="13">
        <f t="shared" si="618"/>
        <v>9.6686289281185861E-2</v>
      </c>
      <c r="P407" s="13">
        <f t="shared" si="619"/>
        <v>0.12021962425220688</v>
      </c>
      <c r="Q407" s="13">
        <f t="shared" si="620"/>
        <v>0.11890777994028914</v>
      </c>
      <c r="R407" s="13">
        <f t="shared" si="621"/>
        <v>3.0386485355708891E-2</v>
      </c>
      <c r="S407" s="13">
        <f t="shared" si="622"/>
        <v>2.3489372856481377E-2</v>
      </c>
      <c r="T407" s="13">
        <f t="shared" si="623"/>
        <v>7.4740473353516954E-2</v>
      </c>
      <c r="U407" s="13">
        <f t="shared" si="624"/>
        <v>3.7782521999418124E-2</v>
      </c>
      <c r="V407" s="13">
        <f t="shared" si="625"/>
        <v>2.0397876548315171E-3</v>
      </c>
      <c r="W407" s="13">
        <f t="shared" si="626"/>
        <v>4.9283266984258035E-2</v>
      </c>
      <c r="X407" s="13">
        <f t="shared" si="627"/>
        <v>3.0977407068409544E-2</v>
      </c>
      <c r="Y407" s="13">
        <f t="shared" si="628"/>
        <v>9.7355533368806788E-3</v>
      </c>
      <c r="Z407" s="13">
        <f t="shared" si="629"/>
        <v>6.3665593066488217E-3</v>
      </c>
      <c r="AA407" s="13">
        <f t="shared" si="630"/>
        <v>7.9161727408815549E-3</v>
      </c>
      <c r="AB407" s="13">
        <f t="shared" si="631"/>
        <v>4.9214801783148488E-3</v>
      </c>
      <c r="AC407" s="13">
        <f t="shared" si="632"/>
        <v>9.9637087269272695E-5</v>
      </c>
      <c r="AD407" s="13">
        <f t="shared" si="633"/>
        <v>1.5319689799910439E-2</v>
      </c>
      <c r="AE407" s="13">
        <f t="shared" si="634"/>
        <v>9.6293183494749173E-3</v>
      </c>
      <c r="AF407" s="13">
        <f t="shared" si="635"/>
        <v>3.0262940401076656E-3</v>
      </c>
      <c r="AG407" s="13">
        <f t="shared" si="636"/>
        <v>6.3406742372998728E-4</v>
      </c>
      <c r="AH407" s="13">
        <f t="shared" si="637"/>
        <v>1.0004384415618552E-3</v>
      </c>
      <c r="AI407" s="13">
        <f t="shared" si="638"/>
        <v>1.2439440423889904E-3</v>
      </c>
      <c r="AJ407" s="13">
        <f t="shared" si="639"/>
        <v>7.7335931743052169E-4</v>
      </c>
      <c r="AK407" s="13">
        <f t="shared" si="640"/>
        <v>3.2053137090635417E-4</v>
      </c>
      <c r="AL407" s="13">
        <f t="shared" si="641"/>
        <v>3.1148494535857876E-6</v>
      </c>
      <c r="AM407" s="13">
        <f t="shared" si="642"/>
        <v>3.8096970420478829E-3</v>
      </c>
      <c r="AN407" s="13">
        <f t="shared" si="643"/>
        <v>2.3946167391161182E-3</v>
      </c>
      <c r="AO407" s="13">
        <f t="shared" si="644"/>
        <v>7.5257812681250977E-4</v>
      </c>
      <c r="AP407" s="13">
        <f t="shared" si="645"/>
        <v>1.5767974549048481E-4</v>
      </c>
      <c r="AQ407" s="13">
        <f t="shared" si="646"/>
        <v>2.4777728635878389E-5</v>
      </c>
      <c r="AR407" s="13">
        <f t="shared" si="647"/>
        <v>1.2576677946714017E-4</v>
      </c>
      <c r="AS407" s="13">
        <f t="shared" si="648"/>
        <v>1.5637827331420692E-4</v>
      </c>
      <c r="AT407" s="13">
        <f t="shared" si="649"/>
        <v>9.7220285310406981E-5</v>
      </c>
      <c r="AU407" s="13">
        <f t="shared" si="650"/>
        <v>4.0294531439780872E-5</v>
      </c>
      <c r="AV407" s="13">
        <f t="shared" si="651"/>
        <v>1.2525543862328734E-5</v>
      </c>
      <c r="AW407" s="13">
        <f t="shared" si="652"/>
        <v>6.7622404192134831E-8</v>
      </c>
      <c r="AX407" s="13">
        <f t="shared" si="653"/>
        <v>7.8949550881644002E-4</v>
      </c>
      <c r="AY407" s="13">
        <f t="shared" si="654"/>
        <v>4.9624396375954206E-4</v>
      </c>
      <c r="AZ407" s="13">
        <f t="shared" si="655"/>
        <v>1.559591339138557E-4</v>
      </c>
      <c r="BA407" s="13">
        <f t="shared" si="656"/>
        <v>3.2676469945531285E-5</v>
      </c>
      <c r="BB407" s="13">
        <f t="shared" si="657"/>
        <v>5.1347666916272914E-6</v>
      </c>
      <c r="BC407" s="13">
        <f t="shared" si="658"/>
        <v>6.4550005606834634E-7</v>
      </c>
      <c r="BD407" s="13">
        <f t="shared" si="659"/>
        <v>1.317529241882754E-5</v>
      </c>
      <c r="BE407" s="13">
        <f t="shared" si="660"/>
        <v>1.638214389837601E-5</v>
      </c>
      <c r="BF407" s="13">
        <f t="shared" si="661"/>
        <v>1.0184769725626356E-5</v>
      </c>
      <c r="BG407" s="13">
        <f t="shared" si="662"/>
        <v>4.2212437723863498E-6</v>
      </c>
      <c r="BH407" s="13">
        <f t="shared" si="663"/>
        <v>1.312172449594683E-6</v>
      </c>
      <c r="BI407" s="13">
        <f t="shared" si="664"/>
        <v>3.2631075205627294E-7</v>
      </c>
      <c r="BJ407" s="14">
        <f t="shared" si="665"/>
        <v>0.51213583950562003</v>
      </c>
      <c r="BK407" s="14">
        <f t="shared" si="666"/>
        <v>0.30017008728375816</v>
      </c>
      <c r="BL407" s="14">
        <f t="shared" si="667"/>
        <v>0.18150901007420767</v>
      </c>
      <c r="BM407" s="14">
        <f t="shared" si="668"/>
        <v>0.28840034989597574</v>
      </c>
      <c r="BN407" s="14">
        <f t="shared" si="669"/>
        <v>0.71128496993290335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1.1616</v>
      </c>
      <c r="F408" s="10">
        <f>VLOOKUP(B408,home!$B$2:$E$405,3,FALSE)</f>
        <v>1.5305</v>
      </c>
      <c r="G408" s="10">
        <f>VLOOKUP(C408,away!$B$2:$E$405,4,FALSE)</f>
        <v>0.77480000000000004</v>
      </c>
      <c r="H408" s="10">
        <f>VLOOKUP(A408,away!$A$2:$E$405,3,FALSE)</f>
        <v>1.0606</v>
      </c>
      <c r="I408" s="10">
        <f>VLOOKUP(C408,away!$B$2:$E$405,3,FALSE)</f>
        <v>0.56569999999999998</v>
      </c>
      <c r="J408" s="10">
        <f>VLOOKUP(B408,home!$B$2:$E$405,4,FALSE)</f>
        <v>1.1524000000000001</v>
      </c>
      <c r="K408" s="12">
        <f t="shared" si="614"/>
        <v>1.3774617542400001</v>
      </c>
      <c r="L408" s="12">
        <f t="shared" si="615"/>
        <v>0.69141858840800008</v>
      </c>
      <c r="M408" s="13">
        <f t="shared" si="616"/>
        <v>0.12632714566807471</v>
      </c>
      <c r="N408" s="13">
        <f t="shared" si="617"/>
        <v>0.17401081168007818</v>
      </c>
      <c r="O408" s="13">
        <f t="shared" si="618"/>
        <v>8.7344936735432005E-2</v>
      </c>
      <c r="P408" s="13">
        <f t="shared" si="619"/>
        <v>0.12031430977956997</v>
      </c>
      <c r="Q408" s="13">
        <f t="shared" si="620"/>
        <v>0.11984661895678343</v>
      </c>
      <c r="R408" s="13">
        <f t="shared" si="621"/>
        <v>3.0195956431099232E-2</v>
      </c>
      <c r="S408" s="13">
        <f t="shared" si="622"/>
        <v>2.8646917218744263E-2</v>
      </c>
      <c r="T408" s="13">
        <f t="shared" si="623"/>
        <v>8.2864180104570653E-2</v>
      </c>
      <c r="U408" s="13">
        <f t="shared" si="624"/>
        <v>4.1593775116536551E-2</v>
      </c>
      <c r="V408" s="13">
        <f t="shared" si="625"/>
        <v>3.0314889120785439E-3</v>
      </c>
      <c r="W408" s="13">
        <f t="shared" si="626"/>
        <v>5.5028044662647921E-2</v>
      </c>
      <c r="X408" s="13">
        <f t="shared" si="627"/>
        <v>3.8047412963500407E-2</v>
      </c>
      <c r="Y408" s="13">
        <f t="shared" si="628"/>
        <v>1.3153344281899845E-2</v>
      </c>
      <c r="Z408" s="13">
        <f t="shared" si="629"/>
        <v>6.9593485237400355E-3</v>
      </c>
      <c r="AA408" s="13">
        <f t="shared" si="630"/>
        <v>9.5862364258785023E-3</v>
      </c>
      <c r="AB408" s="13">
        <f t="shared" si="631"/>
        <v>6.6023370218749981E-3</v>
      </c>
      <c r="AC408" s="13">
        <f t="shared" si="632"/>
        <v>1.8044988179910057E-4</v>
      </c>
      <c r="AD408" s="13">
        <f t="shared" si="633"/>
        <v>1.894975673335202E-2</v>
      </c>
      <c r="AE408" s="13">
        <f t="shared" si="634"/>
        <v>1.3102214051249245E-2</v>
      </c>
      <c r="AF408" s="13">
        <f t="shared" si="635"/>
        <v>4.5295571721671087E-3</v>
      </c>
      <c r="AG408" s="13">
        <f t="shared" si="636"/>
        <v>1.043940008697705E-3</v>
      </c>
      <c r="AH408" s="13">
        <f t="shared" si="637"/>
        <v>1.2029557331309081E-3</v>
      </c>
      <c r="AI408" s="13">
        <f t="shared" si="638"/>
        <v>1.6570255144315658E-3</v>
      </c>
      <c r="AJ408" s="13">
        <f t="shared" si="639"/>
        <v>1.141244635964672E-3</v>
      </c>
      <c r="AK408" s="13">
        <f t="shared" si="640"/>
        <v>5.2400694609096245E-4</v>
      </c>
      <c r="AL408" s="13">
        <f t="shared" si="641"/>
        <v>6.8744379091755238E-6</v>
      </c>
      <c r="AM408" s="13">
        <f t="shared" si="642"/>
        <v>5.2205130304688648E-3</v>
      </c>
      <c r="AN408" s="13">
        <f t="shared" si="643"/>
        <v>3.609559750292353E-3</v>
      </c>
      <c r="AO408" s="13">
        <f t="shared" si="644"/>
        <v>1.2478583536607358E-3</v>
      </c>
      <c r="AP408" s="13">
        <f t="shared" si="645"/>
        <v>2.8759748714041238E-4</v>
      </c>
      <c r="AQ408" s="13">
        <f t="shared" si="646"/>
        <v>4.9712562147077946E-5</v>
      </c>
      <c r="AR408" s="13">
        <f t="shared" si="647"/>
        <v>1.6634919098373671E-4</v>
      </c>
      <c r="AS408" s="13">
        <f t="shared" si="648"/>
        <v>2.2913964842886272E-4</v>
      </c>
      <c r="AT408" s="13">
        <f t="shared" si="649"/>
        <v>1.5781555104537912E-4</v>
      </c>
      <c r="AU408" s="13">
        <f t="shared" si="650"/>
        <v>7.2461628596440073E-5</v>
      </c>
      <c r="AV408" s="13">
        <f t="shared" si="651"/>
        <v>2.4953280510384923E-5</v>
      </c>
      <c r="AW408" s="13">
        <f t="shared" si="652"/>
        <v>1.81867582289117E-7</v>
      </c>
      <c r="AX408" s="13">
        <f t="shared" si="653"/>
        <v>1.1985095061637354E-3</v>
      </c>
      <c r="AY408" s="13">
        <f t="shared" si="654"/>
        <v>8.2867175094529922E-4</v>
      </c>
      <c r="AZ408" s="13">
        <f t="shared" si="655"/>
        <v>2.8647952614609226E-4</v>
      </c>
      <c r="BA408" s="13">
        <f t="shared" si="656"/>
        <v>6.6025756525241302E-5</v>
      </c>
      <c r="BB408" s="13">
        <f t="shared" si="657"/>
        <v>1.1412858843813155E-5</v>
      </c>
      <c r="BC408" s="13">
        <f t="shared" si="658"/>
        <v>1.5782125502978106E-6</v>
      </c>
      <c r="BD408" s="13">
        <f t="shared" si="659"/>
        <v>1.9169487135464676E-5</v>
      </c>
      <c r="BE408" s="13">
        <f t="shared" si="660"/>
        <v>2.640523537749828E-5</v>
      </c>
      <c r="BF408" s="13">
        <f t="shared" si="661"/>
        <v>1.8186100922104453E-5</v>
      </c>
      <c r="BG408" s="13">
        <f t="shared" si="662"/>
        <v>8.3502194929825609E-6</v>
      </c>
      <c r="BH408" s="13">
        <f t="shared" si="663"/>
        <v>2.8755269977732003E-6</v>
      </c>
      <c r="BI408" s="13">
        <f t="shared" si="664"/>
        <v>7.921856925434306E-7</v>
      </c>
      <c r="BJ408" s="14">
        <f t="shared" si="665"/>
        <v>0.53338379940983027</v>
      </c>
      <c r="BK408" s="14">
        <f t="shared" si="666"/>
        <v>0.27933585764912111</v>
      </c>
      <c r="BL408" s="14">
        <f t="shared" si="667"/>
        <v>0.18057497261562253</v>
      </c>
      <c r="BM408" s="14">
        <f t="shared" si="668"/>
        <v>0.34138570906391369</v>
      </c>
      <c r="BN408" s="14">
        <f t="shared" si="669"/>
        <v>0.6580397792510374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1.1616</v>
      </c>
      <c r="F409" s="10">
        <f>VLOOKUP(B409,home!$B$2:$E$405,3,FALSE)</f>
        <v>1.2052</v>
      </c>
      <c r="G409" s="10">
        <f>VLOOKUP(C409,away!$B$2:$E$405,4,FALSE)</f>
        <v>0.95650000000000002</v>
      </c>
      <c r="H409" s="10">
        <f>VLOOKUP(A409,away!$A$2:$E$405,3,FALSE)</f>
        <v>1.0606</v>
      </c>
      <c r="I409" s="10">
        <f>VLOOKUP(C409,away!$B$2:$E$405,3,FALSE)</f>
        <v>0.94289999999999996</v>
      </c>
      <c r="J409" s="10">
        <f>VLOOKUP(B409,home!$B$2:$E$405,4,FALSE)</f>
        <v>1.5085999999999999</v>
      </c>
      <c r="K409" s="12">
        <f t="shared" si="614"/>
        <v>1.33906204608</v>
      </c>
      <c r="L409" s="12">
        <f t="shared" si="615"/>
        <v>1.5086599517639998</v>
      </c>
      <c r="M409" s="13">
        <f t="shared" si="616"/>
        <v>5.797624056212225E-2</v>
      </c>
      <c r="N409" s="13">
        <f t="shared" si="617"/>
        <v>7.7633783311141694E-2</v>
      </c>
      <c r="O409" s="13">
        <f t="shared" si="618"/>
        <v>8.7466432289909385E-2</v>
      </c>
      <c r="P409" s="13">
        <f t="shared" si="619"/>
        <v>0.11712297978544384</v>
      </c>
      <c r="Q409" s="13">
        <f t="shared" si="620"/>
        <v>5.1978226362774389E-2</v>
      </c>
      <c r="R409" s="13">
        <f t="shared" si="621"/>
        <v>6.597855175973194E-2</v>
      </c>
      <c r="S409" s="13">
        <f t="shared" si="622"/>
        <v>5.9152647105165053E-2</v>
      </c>
      <c r="T409" s="13">
        <f t="shared" si="623"/>
        <v>7.8417468477241473E-2</v>
      </c>
      <c r="U409" s="13">
        <f t="shared" si="624"/>
        <v>8.834937451678182E-2</v>
      </c>
      <c r="V409" s="13">
        <f t="shared" si="625"/>
        <v>1.3277727074977201E-2</v>
      </c>
      <c r="W409" s="13">
        <f t="shared" si="626"/>
        <v>2.3200690048315355E-2</v>
      </c>
      <c r="X409" s="13">
        <f t="shared" si="627"/>
        <v>3.5001951929182949E-2</v>
      </c>
      <c r="Y409" s="13">
        <f t="shared" si="628"/>
        <v>2.6403021554563498E-2</v>
      </c>
      <c r="Z409" s="13">
        <f t="shared" si="629"/>
        <v>3.3179732905098569E-2</v>
      </c>
      <c r="AA409" s="13">
        <f t="shared" si="630"/>
        <v>4.4429721032289191E-2</v>
      </c>
      <c r="AB409" s="13">
        <f t="shared" si="631"/>
        <v>2.9747076576130391E-2</v>
      </c>
      <c r="AC409" s="13">
        <f t="shared" si="632"/>
        <v>1.6764701202607935E-3</v>
      </c>
      <c r="AD409" s="13">
        <f t="shared" si="633"/>
        <v>7.7667908716412652E-3</v>
      </c>
      <c r="AE409" s="13">
        <f t="shared" si="634"/>
        <v>1.1717446341771385E-2</v>
      </c>
      <c r="AF409" s="13">
        <f t="shared" si="635"/>
        <v>8.8388210163870377E-3</v>
      </c>
      <c r="AG409" s="13">
        <f t="shared" si="636"/>
        <v>4.4449250960776968E-3</v>
      </c>
      <c r="AH409" s="13">
        <f t="shared" si="637"/>
        <v>1.2514233561037109E-2</v>
      </c>
      <c r="AI409" s="13">
        <f t="shared" si="638"/>
        <v>1.6757335197365351E-2</v>
      </c>
      <c r="AJ409" s="13">
        <f t="shared" si="639"/>
        <v>1.1219555778116227E-2</v>
      </c>
      <c r="AK409" s="13">
        <f t="shared" si="640"/>
        <v>5.0078937721176669E-3</v>
      </c>
      <c r="AL409" s="13">
        <f t="shared" si="641"/>
        <v>1.3547147873157504E-4</v>
      </c>
      <c r="AM409" s="13">
        <f t="shared" si="642"/>
        <v>2.0800429752110832E-3</v>
      </c>
      <c r="AN409" s="13">
        <f t="shared" si="643"/>
        <v>3.1380775346489991E-3</v>
      </c>
      <c r="AO409" s="13">
        <f t="shared" si="644"/>
        <v>2.3671459510276253E-3</v>
      </c>
      <c r="AP409" s="13">
        <f t="shared" si="645"/>
        <v>1.1904060987652277E-3</v>
      </c>
      <c r="AQ409" s="13">
        <f t="shared" si="646"/>
        <v>4.4897950188568016E-4</v>
      </c>
      <c r="AR409" s="13">
        <f t="shared" si="647"/>
        <v>3.7759446001115358E-3</v>
      </c>
      <c r="AS409" s="13">
        <f t="shared" si="648"/>
        <v>5.0562241021100806E-3</v>
      </c>
      <c r="AT409" s="13">
        <f t="shared" si="649"/>
        <v>3.3852988958052682E-3</v>
      </c>
      <c r="AU409" s="13">
        <f t="shared" si="650"/>
        <v>1.5110417553364556E-3</v>
      </c>
      <c r="AV409" s="13">
        <f t="shared" si="651"/>
        <v>5.0584466615328735E-4</v>
      </c>
      <c r="AW409" s="13">
        <f t="shared" si="652"/>
        <v>7.6021674813787448E-6</v>
      </c>
      <c r="AX409" s="13">
        <f t="shared" si="653"/>
        <v>4.6421776705341406E-4</v>
      </c>
      <c r="AY409" s="13">
        <f t="shared" si="654"/>
        <v>7.0034675405079524E-4</v>
      </c>
      <c r="AZ409" s="13">
        <f t="shared" si="655"/>
        <v>5.2829255009217339E-4</v>
      </c>
      <c r="BA409" s="13">
        <f t="shared" si="656"/>
        <v>2.6567127104644618E-4</v>
      </c>
      <c r="BB409" s="13">
        <f t="shared" si="657"/>
        <v>1.0020190174050304E-4</v>
      </c>
      <c r="BC409" s="13">
        <f t="shared" si="658"/>
        <v>3.0234119249297688E-5</v>
      </c>
      <c r="BD409" s="13">
        <f t="shared" si="659"/>
        <v>9.4943606637796758E-4</v>
      </c>
      <c r="BE409" s="13">
        <f t="shared" si="660"/>
        <v>1.2713538016662278E-3</v>
      </c>
      <c r="BF409" s="13">
        <f t="shared" si="661"/>
        <v>8.5121081147538291E-4</v>
      </c>
      <c r="BG409" s="13">
        <f t="shared" si="662"/>
        <v>3.7994136361988113E-4</v>
      </c>
      <c r="BH409" s="13">
        <f t="shared" si="663"/>
        <v>1.2719126493981585E-4</v>
      </c>
      <c r="BI409" s="13">
        <f t="shared" si="664"/>
        <v>3.4063399094762625E-5</v>
      </c>
      <c r="BJ409" s="14">
        <f t="shared" si="665"/>
        <v>0.33671674143386798</v>
      </c>
      <c r="BK409" s="14">
        <f t="shared" si="666"/>
        <v>0.25004188288075152</v>
      </c>
      <c r="BL409" s="14">
        <f t="shared" si="667"/>
        <v>0.37931772521016976</v>
      </c>
      <c r="BM409" s="14">
        <f t="shared" si="668"/>
        <v>0.54040712377219502</v>
      </c>
      <c r="BN409" s="14">
        <f t="shared" si="669"/>
        <v>0.45815621407112345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1.1616</v>
      </c>
      <c r="F410" s="10">
        <f>VLOOKUP(B410,home!$B$2:$E$405,3,FALSE)</f>
        <v>0.94699999999999995</v>
      </c>
      <c r="G410" s="10">
        <f>VLOOKUP(C410,away!$B$2:$E$405,4,FALSE)</f>
        <v>1.0174000000000001</v>
      </c>
      <c r="H410" s="10">
        <f>VLOOKUP(A410,away!$A$2:$E$405,3,FALSE)</f>
        <v>1.0606</v>
      </c>
      <c r="I410" s="10">
        <f>VLOOKUP(C410,away!$B$2:$E$405,3,FALSE)</f>
        <v>1.1143000000000001</v>
      </c>
      <c r="J410" s="10">
        <f>VLOOKUP(B410,home!$B$2:$E$405,4,FALSE)</f>
        <v>1.2257</v>
      </c>
      <c r="K410" s="12">
        <f t="shared" si="614"/>
        <v>1.11917581248</v>
      </c>
      <c r="L410" s="12">
        <f t="shared" si="615"/>
        <v>1.4485648391060002</v>
      </c>
      <c r="M410" s="13">
        <f t="shared" si="616"/>
        <v>7.6708661378066423E-2</v>
      </c>
      <c r="N410" s="13">
        <f t="shared" si="617"/>
        <v>8.585047842205068E-2</v>
      </c>
      <c r="O410" s="13">
        <f t="shared" si="618"/>
        <v>0.11111746972715544</v>
      </c>
      <c r="P410" s="13">
        <f t="shared" si="619"/>
        <v>0.124359984462611</v>
      </c>
      <c r="Q410" s="13">
        <f t="shared" si="620"/>
        <v>4.8040889469897638E-2</v>
      </c>
      <c r="R410" s="13">
        <f t="shared" si="621"/>
        <v>8.0480429828591396E-2</v>
      </c>
      <c r="S410" s="13">
        <f t="shared" si="622"/>
        <v>5.0403062241296419E-2</v>
      </c>
      <c r="T410" s="13">
        <f t="shared" si="623"/>
        <v>6.9590343325471427E-2</v>
      </c>
      <c r="U410" s="13">
        <f t="shared" si="624"/>
        <v>9.0071750442153403E-2</v>
      </c>
      <c r="V410" s="13">
        <f t="shared" si="625"/>
        <v>9.0792645034242676E-3</v>
      </c>
      <c r="W410" s="13">
        <f t="shared" si="626"/>
        <v>1.7922067168244852E-2</v>
      </c>
      <c r="X410" s="13">
        <f t="shared" si="627"/>
        <v>2.5961276344015537E-2</v>
      </c>
      <c r="Y410" s="13">
        <f t="shared" si="628"/>
        <v>1.8803296045127638E-2</v>
      </c>
      <c r="Z410" s="13">
        <f t="shared" si="629"/>
        <v>3.8860373628611736E-2</v>
      </c>
      <c r="AA410" s="13">
        <f t="shared" si="630"/>
        <v>4.3491590229077899E-2</v>
      </c>
      <c r="AB410" s="13">
        <f t="shared" si="631"/>
        <v>2.4337367915337745E-2</v>
      </c>
      <c r="AC410" s="13">
        <f t="shared" si="632"/>
        <v>9.1995575556072767E-4</v>
      </c>
      <c r="AD410" s="13">
        <f t="shared" si="633"/>
        <v>5.0144860210853924E-3</v>
      </c>
      <c r="AE410" s="13">
        <f t="shared" si="634"/>
        <v>7.2638081363328487E-3</v>
      </c>
      <c r="AF410" s="13">
        <f t="shared" si="635"/>
        <v>5.2610485321519249E-3</v>
      </c>
      <c r="AG410" s="13">
        <f t="shared" si="636"/>
        <v>2.5403233068351698E-3</v>
      </c>
      <c r="AH410" s="13">
        <f t="shared" si="637"/>
        <v>1.4072942718232255E-2</v>
      </c>
      <c r="AI410" s="13">
        <f t="shared" si="638"/>
        <v>1.5750097100662084E-2</v>
      </c>
      <c r="AJ410" s="13">
        <f t="shared" si="639"/>
        <v>8.8135638596361903E-3</v>
      </c>
      <c r="AK410" s="13">
        <f t="shared" si="640"/>
        <v>3.2879758311508984E-3</v>
      </c>
      <c r="AL410" s="13">
        <f t="shared" si="641"/>
        <v>5.9657244129948558E-5</v>
      </c>
      <c r="AM410" s="13">
        <f t="shared" si="642"/>
        <v>1.1224182933635687E-3</v>
      </c>
      <c r="AN410" s="13">
        <f t="shared" si="643"/>
        <v>1.6258956745358294E-3</v>
      </c>
      <c r="AO410" s="13">
        <f t="shared" si="644"/>
        <v>1.1776076530935677E-3</v>
      </c>
      <c r="AP410" s="13">
        <f t="shared" si="645"/>
        <v>5.6861368017782599E-4</v>
      </c>
      <c r="AQ410" s="13">
        <f t="shared" si="646"/>
        <v>2.0591844603506582E-4</v>
      </c>
      <c r="AR410" s="13">
        <f t="shared" si="647"/>
        <v>4.077114000876814E-3</v>
      </c>
      <c r="AS410" s="13">
        <f t="shared" si="648"/>
        <v>4.5630073745048915E-3</v>
      </c>
      <c r="AT410" s="13">
        <f t="shared" si="649"/>
        <v>2.5534037428568716E-3</v>
      </c>
      <c r="AU410" s="13">
        <f t="shared" si="650"/>
        <v>9.52569236167104E-4</v>
      </c>
      <c r="AV410" s="13">
        <f t="shared" si="651"/>
        <v>2.6652311220769296E-4</v>
      </c>
      <c r="AW410" s="13">
        <f t="shared" si="652"/>
        <v>2.6865624572973635E-6</v>
      </c>
      <c r="AX410" s="13">
        <f t="shared" si="653"/>
        <v>2.0936390090293104E-4</v>
      </c>
      <c r="AY410" s="13">
        <f t="shared" si="654"/>
        <v>3.0327718542605891E-4</v>
      </c>
      <c r="AZ410" s="13">
        <f t="shared" si="655"/>
        <v>2.196583336556098E-4</v>
      </c>
      <c r="BA410" s="13">
        <f t="shared" si="656"/>
        <v>1.0606311291671015E-4</v>
      </c>
      <c r="BB410" s="13">
        <f t="shared" si="657"/>
        <v>3.8409824024318951E-5</v>
      </c>
      <c r="BC410" s="13">
        <f t="shared" si="658"/>
        <v>1.1127824111575475E-5</v>
      </c>
      <c r="BD410" s="13">
        <f t="shared" si="659"/>
        <v>9.843273311161561E-4</v>
      </c>
      <c r="BE410" s="13">
        <f t="shared" si="660"/>
        <v>1.1016353405481939E-3</v>
      </c>
      <c r="BF410" s="13">
        <f t="shared" si="661"/>
        <v>6.164618136573532E-4</v>
      </c>
      <c r="BG410" s="13">
        <f t="shared" si="662"/>
        <v>2.2997638372095416E-4</v>
      </c>
      <c r="BH410" s="13">
        <f t="shared" si="663"/>
        <v>6.4346001525527788E-5</v>
      </c>
      <c r="BI410" s="13">
        <f t="shared" si="664"/>
        <v>1.440289770743437E-5</v>
      </c>
      <c r="BJ410" s="14">
        <f t="shared" si="665"/>
        <v>0.29183637069945612</v>
      </c>
      <c r="BK410" s="14">
        <f t="shared" si="666"/>
        <v>0.26183386277051485</v>
      </c>
      <c r="BL410" s="14">
        <f t="shared" si="667"/>
        <v>0.40684695488688633</v>
      </c>
      <c r="BM410" s="14">
        <f t="shared" si="668"/>
        <v>0.4725190580741277</v>
      </c>
      <c r="BN410" s="14">
        <f t="shared" si="669"/>
        <v>0.52655791328837265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1.1616</v>
      </c>
      <c r="F411" s="10">
        <f>VLOOKUP(B411,home!$B$2:$E$405,3,FALSE)</f>
        <v>1.4635</v>
      </c>
      <c r="G411" s="10">
        <f>VLOOKUP(C411,away!$B$2:$E$405,4,FALSE)</f>
        <v>1.5305</v>
      </c>
      <c r="H411" s="10">
        <f>VLOOKUP(A411,away!$A$2:$E$405,3,FALSE)</f>
        <v>1.0606</v>
      </c>
      <c r="I411" s="10">
        <f>VLOOKUP(C411,away!$B$2:$E$405,3,FALSE)</f>
        <v>0.94289999999999996</v>
      </c>
      <c r="J411" s="10">
        <f>VLOOKUP(B411,home!$B$2:$E$405,4,FALSE)</f>
        <v>0.66</v>
      </c>
      <c r="K411" s="12">
        <f t="shared" si="614"/>
        <v>2.6018524487999999</v>
      </c>
      <c r="L411" s="12">
        <f t="shared" si="615"/>
        <v>0.66002622839999991</v>
      </c>
      <c r="M411" s="13">
        <f t="shared" si="616"/>
        <v>3.8316346311592343E-2</v>
      </c>
      <c r="N411" s="13">
        <f t="shared" si="617"/>
        <v>9.9693479479885397E-2</v>
      </c>
      <c r="O411" s="13">
        <f t="shared" si="618"/>
        <v>2.5289793542108547E-2</v>
      </c>
      <c r="P411" s="13">
        <f t="shared" si="619"/>
        <v>6.5800311257181554E-2</v>
      </c>
      <c r="Q411" s="13">
        <f t="shared" si="620"/>
        <v>0.12969386185706622</v>
      </c>
      <c r="R411" s="13">
        <f t="shared" si="621"/>
        <v>8.345963524306289E-3</v>
      </c>
      <c r="S411" s="13">
        <f t="shared" si="622"/>
        <v>2.8249568254320075E-2</v>
      </c>
      <c r="T411" s="13">
        <f t="shared" si="623"/>
        <v>8.5601350488150027E-2</v>
      </c>
      <c r="U411" s="13">
        <f t="shared" si="624"/>
        <v>2.1714965633311798E-2</v>
      </c>
      <c r="V411" s="13">
        <f t="shared" si="625"/>
        <v>5.3903028137247556E-3</v>
      </c>
      <c r="W411" s="13">
        <f t="shared" si="626"/>
        <v>0.11248143068904552</v>
      </c>
      <c r="X411" s="13">
        <f t="shared" si="627"/>
        <v>7.4240694462726728E-2</v>
      </c>
      <c r="Y411" s="13">
        <f t="shared" si="628"/>
        <v>2.4500402780015137E-2</v>
      </c>
      <c r="Z411" s="13">
        <f t="shared" si="629"/>
        <v>1.8361849424372836E-3</v>
      </c>
      <c r="AA411" s="13">
        <f t="shared" si="630"/>
        <v>4.7774822889301346E-3</v>
      </c>
      <c r="AB411" s="13">
        <f t="shared" si="631"/>
        <v>6.2151519962757498E-3</v>
      </c>
      <c r="AC411" s="13">
        <f t="shared" si="632"/>
        <v>5.7854485920517441E-4</v>
      </c>
      <c r="AD411" s="13">
        <f t="shared" si="633"/>
        <v>7.3165021470705152E-2</v>
      </c>
      <c r="AE411" s="13">
        <f t="shared" si="634"/>
        <v>4.8290833172114543E-2</v>
      </c>
      <c r="AF411" s="13">
        <f t="shared" si="635"/>
        <v>1.5936608242442182E-2</v>
      </c>
      <c r="AG411" s="13">
        <f t="shared" si="636"/>
        <v>3.5061931439158219E-3</v>
      </c>
      <c r="AH411" s="13">
        <f t="shared" si="637"/>
        <v>3.0298255555043777E-4</v>
      </c>
      <c r="AI411" s="13">
        <f t="shared" si="638"/>
        <v>7.8831590410258863E-4</v>
      </c>
      <c r="AJ411" s="13">
        <f t="shared" si="639"/>
        <v>1.0255408327586532E-3</v>
      </c>
      <c r="AK411" s="13">
        <f t="shared" si="640"/>
        <v>8.8943530901916415E-4</v>
      </c>
      <c r="AL411" s="13">
        <f t="shared" si="641"/>
        <v>3.9741191920927384E-5</v>
      </c>
      <c r="AM411" s="13">
        <f t="shared" si="642"/>
        <v>3.8072918056011741E-2</v>
      </c>
      <c r="AN411" s="13">
        <f t="shared" si="643"/>
        <v>2.5129124508691689E-2</v>
      </c>
      <c r="AO411" s="13">
        <f t="shared" si="644"/>
        <v>8.2929406362328879E-3</v>
      </c>
      <c r="AP411" s="13">
        <f t="shared" si="645"/>
        <v>1.8245194434926297E-3</v>
      </c>
      <c r="AQ411" s="13">
        <f t="shared" si="646"/>
        <v>3.0105767173272671E-4</v>
      </c>
      <c r="AR411" s="13">
        <f t="shared" si="647"/>
        <v>3.9995286682189787E-5</v>
      </c>
      <c r="AS411" s="13">
        <f t="shared" si="648"/>
        <v>1.0406183459451353E-4</v>
      </c>
      <c r="AT411" s="13">
        <f t="shared" si="649"/>
        <v>1.353767695831778E-4</v>
      </c>
      <c r="AU411" s="13">
        <f t="shared" si="650"/>
        <v>1.1741012648354148E-4</v>
      </c>
      <c r="AV411" s="13">
        <f t="shared" si="651"/>
        <v>7.6370956276280061E-5</v>
      </c>
      <c r="AW411" s="13">
        <f t="shared" si="652"/>
        <v>1.8957551554738461E-6</v>
      </c>
      <c r="AX411" s="13">
        <f t="shared" si="653"/>
        <v>1.6510019179499309E-2</v>
      </c>
      <c r="AY411" s="13">
        <f t="shared" si="654"/>
        <v>1.0897045689856591E-2</v>
      </c>
      <c r="AZ411" s="13">
        <f t="shared" si="655"/>
        <v>3.5961679836892602E-3</v>
      </c>
      <c r="BA411" s="13">
        <f t="shared" si="656"/>
        <v>7.9118839698908501E-4</v>
      </c>
      <c r="BB411" s="13">
        <f t="shared" si="657"/>
        <v>1.3055127340463687E-4</v>
      </c>
      <c r="BC411" s="13">
        <f t="shared" si="658"/>
        <v>1.7233452919615941E-5</v>
      </c>
      <c r="BD411" s="13">
        <f t="shared" si="659"/>
        <v>4.3996563704370786E-6</v>
      </c>
      <c r="BE411" s="13">
        <f t="shared" si="660"/>
        <v>1.1447256701300233E-5</v>
      </c>
      <c r="BF411" s="13">
        <f t="shared" si="661"/>
        <v>1.4892036440160113E-5</v>
      </c>
      <c r="BG411" s="13">
        <f t="shared" si="662"/>
        <v>1.2915627159816472E-5</v>
      </c>
      <c r="BH411" s="13">
        <f t="shared" si="663"/>
        <v>8.4011390383890713E-6</v>
      </c>
      <c r="BI411" s="13">
        <f t="shared" si="664"/>
        <v>4.3717048359483744E-6</v>
      </c>
      <c r="BJ411" s="14">
        <f t="shared" si="665"/>
        <v>0.77267264207858688</v>
      </c>
      <c r="BK411" s="14">
        <f t="shared" si="666"/>
        <v>0.14927186037780141</v>
      </c>
      <c r="BL411" s="14">
        <f t="shared" si="667"/>
        <v>6.9879273980529094E-2</v>
      </c>
      <c r="BM411" s="14">
        <f t="shared" si="668"/>
        <v>0.61562505547251334</v>
      </c>
      <c r="BN411" s="14">
        <f t="shared" si="669"/>
        <v>0.36713975597214032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1.4554</v>
      </c>
      <c r="F412" s="10">
        <f>VLOOKUP(B412,home!$B$2:$E$405,3,FALSE)</f>
        <v>1.0797000000000001</v>
      </c>
      <c r="G412" s="10">
        <f>VLOOKUP(C412,away!$B$2:$E$405,4,FALSE)</f>
        <v>1.4722999999999999</v>
      </c>
      <c r="H412" s="10">
        <f>VLOOKUP(A412,away!$A$2:$E$405,3,FALSE)</f>
        <v>1.2321</v>
      </c>
      <c r="I412" s="10">
        <f>VLOOKUP(C412,away!$B$2:$E$405,3,FALSE)</f>
        <v>0.81159999999999999</v>
      </c>
      <c r="J412" s="10">
        <f>VLOOKUP(B412,home!$B$2:$E$405,4,FALSE)</f>
        <v>0.2319</v>
      </c>
      <c r="K412" s="12">
        <f t="shared" si="614"/>
        <v>2.3135654179740004</v>
      </c>
      <c r="L412" s="12">
        <f t="shared" si="615"/>
        <v>0.231893590284</v>
      </c>
      <c r="M412" s="13">
        <f t="shared" si="616"/>
        <v>7.8437040467254374E-2</v>
      </c>
      <c r="N412" s="13">
        <f t="shared" si="617"/>
        <v>0.18146922431326695</v>
      </c>
      <c r="O412" s="13">
        <f t="shared" si="618"/>
        <v>1.8189046925203015E-2</v>
      </c>
      <c r="P412" s="13">
        <f t="shared" si="619"/>
        <v>4.208154995205602E-2</v>
      </c>
      <c r="Q412" s="13">
        <f t="shared" si="620"/>
        <v>0.20992046089887059</v>
      </c>
      <c r="R412" s="13">
        <f t="shared" si="621"/>
        <v>2.1089616976647388E-3</v>
      </c>
      <c r="S412" s="13">
        <f t="shared" si="622"/>
        <v>5.644198314400572E-3</v>
      </c>
      <c r="T412" s="13">
        <f t="shared" si="623"/>
        <v>4.867920935191114E-2</v>
      </c>
      <c r="U412" s="13">
        <f t="shared" si="624"/>
        <v>4.8792208515488792E-3</v>
      </c>
      <c r="V412" s="13">
        <f t="shared" si="625"/>
        <v>3.3645755442391435E-4</v>
      </c>
      <c r="W412" s="13">
        <f t="shared" si="626"/>
        <v>0.16188823962026341</v>
      </c>
      <c r="X412" s="13">
        <f t="shared" si="627"/>
        <v>3.7540845110299384E-2</v>
      </c>
      <c r="Y412" s="13">
        <f t="shared" si="628"/>
        <v>4.3527406774614349E-3</v>
      </c>
      <c r="Z412" s="13">
        <f t="shared" si="629"/>
        <v>1.6301823328097208E-4</v>
      </c>
      <c r="AA412" s="13">
        <f t="shared" si="630"/>
        <v>3.7715334701807527E-4</v>
      </c>
      <c r="AB412" s="13">
        <f t="shared" si="631"/>
        <v>4.3628447046708337E-4</v>
      </c>
      <c r="AC412" s="13">
        <f t="shared" si="632"/>
        <v>1.128186321386917E-5</v>
      </c>
      <c r="AD412" s="13">
        <f t="shared" si="633"/>
        <v>9.3634758190532491E-2</v>
      </c>
      <c r="AE412" s="13">
        <f t="shared" si="634"/>
        <v>2.1713300252176757E-2</v>
      </c>
      <c r="AF412" s="13">
        <f t="shared" si="635"/>
        <v>2.5175875761958753E-3</v>
      </c>
      <c r="AG412" s="13">
        <f t="shared" si="636"/>
        <v>1.946041406328184E-4</v>
      </c>
      <c r="AH412" s="13">
        <f t="shared" si="637"/>
        <v>9.4507208493198131E-6</v>
      </c>
      <c r="AI412" s="13">
        <f t="shared" si="638"/>
        <v>2.1864860931912193E-5</v>
      </c>
      <c r="AJ412" s="13">
        <f t="shared" si="639"/>
        <v>2.5292893060441419E-5</v>
      </c>
      <c r="AK412" s="13">
        <f t="shared" si="640"/>
        <v>1.9505587568383945E-5</v>
      </c>
      <c r="AL412" s="13">
        <f t="shared" si="641"/>
        <v>2.4210923184175938E-7</v>
      </c>
      <c r="AM412" s="13">
        <f t="shared" si="642"/>
        <v>4.3326027693994761E-2</v>
      </c>
      <c r="AN412" s="13">
        <f t="shared" si="643"/>
        <v>1.0047028114704459E-2</v>
      </c>
      <c r="AO412" s="13">
        <f t="shared" si="644"/>
        <v>1.1649207106015525E-3</v>
      </c>
      <c r="AP412" s="13">
        <f t="shared" si="645"/>
        <v>9.0045881992527552E-5</v>
      </c>
      <c r="AQ412" s="13">
        <f t="shared" si="646"/>
        <v>5.2202657163841468E-6</v>
      </c>
      <c r="AR412" s="13">
        <f t="shared" si="647"/>
        <v>4.3831231770412504E-7</v>
      </c>
      <c r="AS412" s="13">
        <f t="shared" si="648"/>
        <v>1.0140642205122969E-6</v>
      </c>
      <c r="AT412" s="13">
        <f t="shared" si="649"/>
        <v>1.1730519560910059E-6</v>
      </c>
      <c r="AU412" s="13">
        <f t="shared" si="650"/>
        <v>9.0464414636630219E-7</v>
      </c>
      <c r="AV412" s="13">
        <f t="shared" si="651"/>
        <v>5.2323835315142178E-7</v>
      </c>
      <c r="AW412" s="13">
        <f t="shared" si="652"/>
        <v>3.6081067456956466E-9</v>
      </c>
      <c r="AX412" s="13">
        <f t="shared" si="653"/>
        <v>1.6706266561835E-2</v>
      </c>
      <c r="AY412" s="13">
        <f t="shared" si="654"/>
        <v>3.8740761332654548E-3</v>
      </c>
      <c r="AZ412" s="13">
        <f t="shared" si="655"/>
        <v>4.4918671178824116E-4</v>
      </c>
      <c r="BA412" s="13">
        <f t="shared" si="656"/>
        <v>3.4721173101479875E-5</v>
      </c>
      <c r="BB412" s="13">
        <f t="shared" si="657"/>
        <v>2.0129043723436032E-6</v>
      </c>
      <c r="BC412" s="13">
        <f t="shared" si="658"/>
        <v>9.335592436022393E-8</v>
      </c>
      <c r="BD412" s="13">
        <f t="shared" si="659"/>
        <v>1.6940302836351817E-8</v>
      </c>
      <c r="BE412" s="13">
        <f t="shared" si="660"/>
        <v>3.9192498812190437E-8</v>
      </c>
      <c r="BF412" s="13">
        <f t="shared" si="661"/>
        <v>4.5337204947935446E-8</v>
      </c>
      <c r="BG412" s="13">
        <f t="shared" si="662"/>
        <v>3.4963529838381062E-8</v>
      </c>
      <c r="BH412" s="13">
        <f t="shared" si="663"/>
        <v>2.0222603381095132E-8</v>
      </c>
      <c r="BI412" s="13">
        <f t="shared" si="664"/>
        <v>9.3572631687811616E-9</v>
      </c>
      <c r="BJ412" s="14">
        <f t="shared" si="665"/>
        <v>0.83761056963890745</v>
      </c>
      <c r="BK412" s="14">
        <f t="shared" si="666"/>
        <v>0.13038484639384604</v>
      </c>
      <c r="BL412" s="14">
        <f t="shared" si="667"/>
        <v>2.6071000678708663E-2</v>
      </c>
      <c r="BM412" s="14">
        <f t="shared" si="668"/>
        <v>0.45814907816526873</v>
      </c>
      <c r="BN412" s="14">
        <f t="shared" si="669"/>
        <v>0.53220628425431571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1.4554</v>
      </c>
      <c r="F413" s="10">
        <f>VLOOKUP(B413,home!$B$2:$E$405,3,FALSE)</f>
        <v>0.68710000000000004</v>
      </c>
      <c r="G413" s="10">
        <f>VLOOKUP(C413,away!$B$2:$E$405,4,FALSE)</f>
        <v>0.68710000000000004</v>
      </c>
      <c r="H413" s="10">
        <f>VLOOKUP(A413,away!$A$2:$E$405,3,FALSE)</f>
        <v>1.2321</v>
      </c>
      <c r="I413" s="10">
        <f>VLOOKUP(C413,away!$B$2:$E$405,3,FALSE)</f>
        <v>0.46379999999999999</v>
      </c>
      <c r="J413" s="10">
        <f>VLOOKUP(B413,home!$B$2:$E$405,4,FALSE)</f>
        <v>1.1595</v>
      </c>
      <c r="K413" s="12">
        <f t="shared" si="614"/>
        <v>0.68710366911400023</v>
      </c>
      <c r="L413" s="12">
        <f t="shared" si="615"/>
        <v>0.6625939328099999</v>
      </c>
      <c r="M413" s="13">
        <f t="shared" si="616"/>
        <v>0.25931866625618788</v>
      </c>
      <c r="N413" s="13">
        <f t="shared" si="617"/>
        <v>0.17817880705437558</v>
      </c>
      <c r="O413" s="13">
        <f t="shared" si="618"/>
        <v>0.17182297492573134</v>
      </c>
      <c r="P413" s="13">
        <f t="shared" si="619"/>
        <v>0.11806019650955288</v>
      </c>
      <c r="Q413" s="13">
        <f t="shared" si="620"/>
        <v>6.1213656042708481E-2</v>
      </c>
      <c r="R413" s="13">
        <f t="shared" si="621"/>
        <v>5.6924430351577154E-2</v>
      </c>
      <c r="S413" s="13">
        <f t="shared" si="622"/>
        <v>1.343733773690659E-2</v>
      </c>
      <c r="T413" s="13">
        <f t="shared" si="623"/>
        <v>4.0559797099016831E-2</v>
      </c>
      <c r="U413" s="13">
        <f t="shared" si="624"/>
        <v>3.9112984956793023E-2</v>
      </c>
      <c r="V413" s="13">
        <f t="shared" si="625"/>
        <v>6.7973627312923376E-4</v>
      </c>
      <c r="W413" s="13">
        <f t="shared" si="626"/>
        <v>1.402004255560913E-2</v>
      </c>
      <c r="X413" s="13">
        <f t="shared" si="627"/>
        <v>9.2895951350846148E-3</v>
      </c>
      <c r="Y413" s="13">
        <f t="shared" si="628"/>
        <v>3.077614687384178E-3</v>
      </c>
      <c r="Z413" s="13">
        <f t="shared" si="629"/>
        <v>1.2572594059873481E-2</v>
      </c>
      <c r="AA413" s="13">
        <f t="shared" si="630"/>
        <v>8.6386755088199534E-3</v>
      </c>
      <c r="AB413" s="13">
        <f t="shared" si="631"/>
        <v>2.9678328191977211E-3</v>
      </c>
      <c r="AC413" s="13">
        <f t="shared" si="632"/>
        <v>1.9341501505388043E-5</v>
      </c>
      <c r="AD413" s="13">
        <f t="shared" si="633"/>
        <v>2.4083056702733645E-3</v>
      </c>
      <c r="AE413" s="13">
        <f t="shared" si="634"/>
        <v>1.5957287254750516E-3</v>
      </c>
      <c r="AF413" s="13">
        <f t="shared" si="635"/>
        <v>5.2866008595520142E-4</v>
      </c>
      <c r="AG413" s="13">
        <f t="shared" si="636"/>
        <v>1.1676232182424319E-4</v>
      </c>
      <c r="AH413" s="13">
        <f t="shared" si="637"/>
        <v>2.0826311359388029E-3</v>
      </c>
      <c r="AI413" s="13">
        <f t="shared" si="638"/>
        <v>1.4309834949146098E-3</v>
      </c>
      <c r="AJ413" s="13">
        <f t="shared" si="639"/>
        <v>4.9161700489870174E-4</v>
      </c>
      <c r="AK413" s="13">
        <f t="shared" si="640"/>
        <v>1.125972826215778E-4</v>
      </c>
      <c r="AL413" s="13">
        <f t="shared" si="641"/>
        <v>3.5222477448037353E-7</v>
      </c>
      <c r="AM413" s="13">
        <f t="shared" si="642"/>
        <v>3.3095113247857619E-4</v>
      </c>
      <c r="AN413" s="13">
        <f t="shared" si="643"/>
        <v>2.192862124369031E-4</v>
      </c>
      <c r="AO413" s="13">
        <f t="shared" si="644"/>
        <v>7.2648856954788353E-5</v>
      </c>
      <c r="AP413" s="13">
        <f t="shared" si="645"/>
        <v>1.6045563947941446E-5</v>
      </c>
      <c r="AQ413" s="13">
        <f t="shared" si="646"/>
        <v>2.6579233301052173E-6</v>
      </c>
      <c r="AR413" s="13">
        <f t="shared" si="647"/>
        <v>2.759877509908498E-4</v>
      </c>
      <c r="AS413" s="13">
        <f t="shared" si="648"/>
        <v>1.8963219633633395E-4</v>
      </c>
      <c r="AT413" s="13">
        <f t="shared" si="649"/>
        <v>6.5148488942420765E-5</v>
      </c>
      <c r="AU413" s="13">
        <f t="shared" si="650"/>
        <v>1.492125526319006E-5</v>
      </c>
      <c r="AV413" s="13">
        <f t="shared" si="651"/>
        <v>2.5631123097811191E-6</v>
      </c>
      <c r="AW413" s="13">
        <f t="shared" si="652"/>
        <v>4.4543785420286412E-9</v>
      </c>
      <c r="AX413" s="13">
        <f t="shared" si="653"/>
        <v>3.7899622903910517E-5</v>
      </c>
      <c r="AY413" s="13">
        <f t="shared" si="654"/>
        <v>2.5112060191918022E-5</v>
      </c>
      <c r="AZ413" s="13">
        <f t="shared" si="655"/>
        <v>8.3195493617621979E-6</v>
      </c>
      <c r="BA413" s="13">
        <f t="shared" si="656"/>
        <v>1.8374943102723138E-6</v>
      </c>
      <c r="BB413" s="13">
        <f t="shared" si="657"/>
        <v>3.0437814538983259E-7</v>
      </c>
      <c r="BC413" s="13">
        <f t="shared" si="658"/>
        <v>4.0335822483052627E-8</v>
      </c>
      <c r="BD413" s="13">
        <f t="shared" si="659"/>
        <v>3.0477968222735676E-5</v>
      </c>
      <c r="BE413" s="13">
        <f t="shared" si="660"/>
        <v>2.0941523792981592E-5</v>
      </c>
      <c r="BF413" s="13">
        <f t="shared" si="661"/>
        <v>7.1944989174978924E-6</v>
      </c>
      <c r="BG413" s="13">
        <f t="shared" si="662"/>
        <v>1.6477888678831683E-6</v>
      </c>
      <c r="BH413" s="13">
        <f t="shared" si="663"/>
        <v>2.8305044426193235E-7</v>
      </c>
      <c r="BI413" s="13">
        <f t="shared" si="664"/>
        <v>3.8896999759344322E-8</v>
      </c>
      <c r="BJ413" s="14">
        <f t="shared" si="665"/>
        <v>0.31170407250759058</v>
      </c>
      <c r="BK413" s="14">
        <f t="shared" si="666"/>
        <v>0.3915407425622483</v>
      </c>
      <c r="BL413" s="14">
        <f t="shared" si="667"/>
        <v>0.28419356401158063</v>
      </c>
      <c r="BM413" s="14">
        <f t="shared" si="668"/>
        <v>0.15446713439534646</v>
      </c>
      <c r="BN413" s="14">
        <f t="shared" si="669"/>
        <v>0.84551873114013332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1.4554</v>
      </c>
      <c r="F414" s="10">
        <f>VLOOKUP(B414,home!$B$2:$E$405,3,FALSE)</f>
        <v>1.5705</v>
      </c>
      <c r="G414" s="10">
        <f>VLOOKUP(C414,away!$B$2:$E$405,4,FALSE)</f>
        <v>0.98160000000000003</v>
      </c>
      <c r="H414" s="10">
        <f>VLOOKUP(A414,away!$A$2:$E$405,3,FALSE)</f>
        <v>1.2321</v>
      </c>
      <c r="I414" s="10">
        <f>VLOOKUP(C414,away!$B$2:$E$405,3,FALSE)</f>
        <v>0.2319</v>
      </c>
      <c r="J414" s="10">
        <f>VLOOKUP(B414,home!$B$2:$E$405,4,FALSE)</f>
        <v>0.1159</v>
      </c>
      <c r="K414" s="12">
        <f t="shared" si="614"/>
        <v>2.24364871512</v>
      </c>
      <c r="L414" s="12">
        <f t="shared" si="615"/>
        <v>3.3115410440999998E-2</v>
      </c>
      <c r="M414" s="13">
        <f t="shared" si="616"/>
        <v>0.10261572164663639</v>
      </c>
      <c r="N414" s="13">
        <f t="shared" si="617"/>
        <v>0.23023363202358724</v>
      </c>
      <c r="O414" s="13">
        <f t="shared" si="618"/>
        <v>3.3981617400277711E-3</v>
      </c>
      <c r="P414" s="13">
        <f t="shared" si="619"/>
        <v>7.6242812217832507E-3</v>
      </c>
      <c r="Q414" s="13">
        <f t="shared" si="620"/>
        <v>0.25828169633356629</v>
      </c>
      <c r="R414" s="13">
        <f t="shared" si="621"/>
        <v>5.6265760382961176E-5</v>
      </c>
      <c r="S414" s="13">
        <f t="shared" si="622"/>
        <v>1.4161978110189061E-4</v>
      </c>
      <c r="T414" s="13">
        <f t="shared" si="623"/>
        <v>8.5531043834837697E-3</v>
      </c>
      <c r="U414" s="13">
        <f t="shared" si="624"/>
        <v>1.2624060098848062E-4</v>
      </c>
      <c r="V414" s="13">
        <f t="shared" si="625"/>
        <v>1.1691397124489387E-6</v>
      </c>
      <c r="W414" s="13">
        <f t="shared" si="626"/>
        <v>0.19316446537260668</v>
      </c>
      <c r="X414" s="13">
        <f t="shared" si="627"/>
        <v>6.3967205534301999E-3</v>
      </c>
      <c r="Y414" s="13">
        <f t="shared" si="628"/>
        <v>1.0591501330161085E-4</v>
      </c>
      <c r="Z414" s="13">
        <f t="shared" si="629"/>
        <v>6.2108791628557194E-7</v>
      </c>
      <c r="AA414" s="13">
        <f t="shared" si="630"/>
        <v>1.3935031053506812E-6</v>
      </c>
      <c r="AB414" s="13">
        <f t="shared" si="631"/>
        <v>1.5632657259178934E-6</v>
      </c>
      <c r="AC414" s="13">
        <f t="shared" si="632"/>
        <v>5.4291449035709842E-9</v>
      </c>
      <c r="AD414" s="13">
        <f t="shared" si="633"/>
        <v>0.10834830113502264</v>
      </c>
      <c r="AE414" s="13">
        <f t="shared" si="634"/>
        <v>3.5879984626713398E-3</v>
      </c>
      <c r="AF414" s="13">
        <f t="shared" si="635"/>
        <v>5.9409020876519202E-5</v>
      </c>
      <c r="AG414" s="13">
        <f t="shared" si="636"/>
        <v>6.5578470340795661E-7</v>
      </c>
      <c r="AH414" s="13">
        <f t="shared" si="637"/>
        <v>5.1418953169355407E-9</v>
      </c>
      <c r="AI414" s="13">
        <f t="shared" si="638"/>
        <v>1.1536606821123969E-8</v>
      </c>
      <c r="AJ414" s="13">
        <f t="shared" si="639"/>
        <v>1.2942046535529714E-8</v>
      </c>
      <c r="AK414" s="13">
        <f t="shared" si="640"/>
        <v>9.679135360154831E-9</v>
      </c>
      <c r="AL414" s="13">
        <f t="shared" si="641"/>
        <v>1.6135277080125001E-11</v>
      </c>
      <c r="AM414" s="13">
        <f t="shared" si="642"/>
        <v>4.8619105325405691E-2</v>
      </c>
      <c r="AN414" s="13">
        <f t="shared" si="643"/>
        <v>1.6100416281250177E-3</v>
      </c>
      <c r="AO414" s="13">
        <f t="shared" si="644"/>
        <v>2.6658594671227921E-5</v>
      </c>
      <c r="AP414" s="13">
        <f t="shared" si="645"/>
        <v>2.9427010143932253E-7</v>
      </c>
      <c r="AQ414" s="13">
        <f t="shared" si="646"/>
        <v>2.4362187974194675E-9</v>
      </c>
      <c r="AR414" s="13">
        <f t="shared" si="647"/>
        <v>3.4055194772995204E-11</v>
      </c>
      <c r="AS414" s="13">
        <f t="shared" si="648"/>
        <v>7.6407893995592016E-11</v>
      </c>
      <c r="AT414" s="13">
        <f t="shared" si="649"/>
        <v>8.5716236594117616E-11</v>
      </c>
      <c r="AU414" s="13">
        <f t="shared" si="650"/>
        <v>6.4105708033104637E-11</v>
      </c>
      <c r="AV414" s="13">
        <f t="shared" si="651"/>
        <v>3.5957672365083264E-11</v>
      </c>
      <c r="AW414" s="13">
        <f t="shared" si="652"/>
        <v>3.3301126895841299E-14</v>
      </c>
      <c r="AX414" s="13">
        <f t="shared" si="653"/>
        <v>1.8180698865605076E-2</v>
      </c>
      <c r="AY414" s="13">
        <f t="shared" si="654"/>
        <v>6.0206130503873503E-4</v>
      </c>
      <c r="AZ414" s="13">
        <f t="shared" si="655"/>
        <v>9.9687536135009035E-6</v>
      </c>
      <c r="BA414" s="13">
        <f t="shared" si="656"/>
        <v>1.1003978916542804E-7</v>
      </c>
      <c r="BB414" s="13">
        <f t="shared" si="657"/>
        <v>9.1100319576356362E-10</v>
      </c>
      <c r="BC414" s="13">
        <f t="shared" si="658"/>
        <v>6.0336489481546098E-12</v>
      </c>
      <c r="BD414" s="13">
        <f t="shared" si="659"/>
        <v>1.8795862542598898E-13</v>
      </c>
      <c r="BE414" s="13">
        <f t="shared" si="660"/>
        <v>4.2171312843274145E-13</v>
      </c>
      <c r="BF414" s="13">
        <f t="shared" si="661"/>
        <v>4.7308805937867803E-13</v>
      </c>
      <c r="BG414" s="13">
        <f t="shared" si="662"/>
        <v>3.5381447218786177E-13</v>
      </c>
      <c r="BH414" s="13">
        <f t="shared" si="663"/>
        <v>1.9845884647878921E-13</v>
      </c>
      <c r="BI414" s="13">
        <f t="shared" si="664"/>
        <v>8.9054387181266575E-14</v>
      </c>
      <c r="BJ414" s="14">
        <f t="shared" si="665"/>
        <v>0.87778084021885505</v>
      </c>
      <c r="BK414" s="14">
        <f t="shared" si="666"/>
        <v>0.11098485853955288</v>
      </c>
      <c r="BL414" s="14">
        <f t="shared" si="667"/>
        <v>3.5836644678813082E-3</v>
      </c>
      <c r="BM414" s="14">
        <f t="shared" si="668"/>
        <v>0.38953816428321641</v>
      </c>
      <c r="BN414" s="14">
        <f t="shared" si="669"/>
        <v>0.60220975872598392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1.3125</v>
      </c>
      <c r="F415" s="10">
        <f>VLOOKUP(B415,home!$B$2:$E$405,3,FALSE)</f>
        <v>0.95240000000000002</v>
      </c>
      <c r="G415" s="10">
        <f>VLOOKUP(C415,away!$B$2:$E$405,4,FALSE)</f>
        <v>0.95240000000000002</v>
      </c>
      <c r="H415" s="10">
        <f>VLOOKUP(A415,away!$A$2:$E$405,3,FALSE)</f>
        <v>1.2082999999999999</v>
      </c>
      <c r="I415" s="10">
        <f>VLOOKUP(C415,away!$B$2:$E$405,3,FALSE)</f>
        <v>0.4138</v>
      </c>
      <c r="J415" s="10">
        <f>VLOOKUP(B415,home!$B$2:$E$405,4,FALSE)</f>
        <v>1.2414000000000001</v>
      </c>
      <c r="K415" s="12">
        <f t="shared" si="614"/>
        <v>1.19052381</v>
      </c>
      <c r="L415" s="12">
        <f t="shared" si="615"/>
        <v>0.62069322195599996</v>
      </c>
      <c r="M415" s="13">
        <f t="shared" si="616"/>
        <v>0.16345508563886624</v>
      </c>
      <c r="N415" s="13">
        <f t="shared" si="617"/>
        <v>0.19459717131865933</v>
      </c>
      <c r="O415" s="13">
        <f t="shared" si="618"/>
        <v>0.10145546375028178</v>
      </c>
      <c r="P415" s="13">
        <f t="shared" si="619"/>
        <v>0.12078514524930237</v>
      </c>
      <c r="Q415" s="13">
        <f t="shared" si="620"/>
        <v>0.11583628290675652</v>
      </c>
      <c r="R415" s="13">
        <f t="shared" si="621"/>
        <v>3.1486359340101272E-2</v>
      </c>
      <c r="S415" s="13">
        <f t="shared" si="622"/>
        <v>2.2313547565488062E-2</v>
      </c>
      <c r="T415" s="13">
        <f t="shared" si="623"/>
        <v>7.1898795656801434E-2</v>
      </c>
      <c r="U415" s="13">
        <f t="shared" si="624"/>
        <v>3.7485260484606452E-2</v>
      </c>
      <c r="V415" s="13">
        <f t="shared" si="625"/>
        <v>1.8320663666587915E-3</v>
      </c>
      <c r="W415" s="13">
        <f t="shared" si="626"/>
        <v>4.5968617620796549E-2</v>
      </c>
      <c r="X415" s="13">
        <f t="shared" si="627"/>
        <v>2.8532409379915566E-2</v>
      </c>
      <c r="Y415" s="13">
        <f t="shared" si="628"/>
        <v>8.8549365540936918E-3</v>
      </c>
      <c r="Z415" s="13">
        <f t="shared" si="629"/>
        <v>6.5144566088239514E-3</v>
      </c>
      <c r="AA415" s="13">
        <f t="shared" si="630"/>
        <v>7.7556157020167707E-3</v>
      </c>
      <c r="AB415" s="13">
        <f t="shared" si="631"/>
        <v>4.6166225772304162E-3</v>
      </c>
      <c r="AC415" s="13">
        <f t="shared" si="632"/>
        <v>8.4612846909268324E-5</v>
      </c>
      <c r="AD415" s="13">
        <f t="shared" si="633"/>
        <v>1.3681683447585961E-2</v>
      </c>
      <c r="AE415" s="13">
        <f t="shared" si="634"/>
        <v>8.4921281808642037E-3</v>
      </c>
      <c r="AF415" s="13">
        <f t="shared" si="635"/>
        <v>2.635503200921973E-3</v>
      </c>
      <c r="AG415" s="13">
        <f t="shared" si="636"/>
        <v>5.452796577518703E-4</v>
      </c>
      <c r="AH415" s="13">
        <f t="shared" si="637"/>
        <v>1.0108697654558738E-3</v>
      </c>
      <c r="AI415" s="13">
        <f t="shared" si="638"/>
        <v>1.2034645245843332E-3</v>
      </c>
      <c r="AJ415" s="13">
        <f t="shared" si="639"/>
        <v>7.163765855039896E-4</v>
      </c>
      <c r="AK415" s="13">
        <f t="shared" si="640"/>
        <v>2.8428779398966686E-4</v>
      </c>
      <c r="AL415" s="13">
        <f t="shared" si="641"/>
        <v>2.5009867301339813E-6</v>
      </c>
      <c r="AM415" s="13">
        <f t="shared" si="642"/>
        <v>3.2576739810467915E-3</v>
      </c>
      <c r="AN415" s="13">
        <f t="shared" si="643"/>
        <v>2.0220161593781619E-3</v>
      </c>
      <c r="AO415" s="13">
        <f t="shared" si="644"/>
        <v>6.2752586240576397E-4</v>
      </c>
      <c r="AP415" s="13">
        <f t="shared" si="645"/>
        <v>1.2983368313245039E-4</v>
      </c>
      <c r="AQ415" s="13">
        <f t="shared" si="646"/>
        <v>2.0146721775473746E-5</v>
      </c>
      <c r="AR415" s="13">
        <f t="shared" si="647"/>
        <v>1.2548800233974248E-4</v>
      </c>
      <c r="AS415" s="13">
        <f t="shared" si="648"/>
        <v>1.4939645465479915E-4</v>
      </c>
      <c r="AT415" s="13">
        <f t="shared" si="649"/>
        <v>8.8930018198061863E-5</v>
      </c>
      <c r="AU415" s="13">
        <f t="shared" si="650"/>
        <v>3.5291101362841987E-5</v>
      </c>
      <c r="AV415" s="13">
        <f t="shared" si="651"/>
        <v>1.0503724113396708E-5</v>
      </c>
      <c r="AW415" s="13">
        <f t="shared" si="652"/>
        <v>5.1336230358381709E-8</v>
      </c>
      <c r="AX415" s="13">
        <f t="shared" si="653"/>
        <v>6.4638973994228207E-4</v>
      </c>
      <c r="AY415" s="13">
        <f t="shared" si="654"/>
        <v>4.0120973032407604E-4</v>
      </c>
      <c r="AZ415" s="13">
        <f t="shared" si="655"/>
        <v>1.2451408009747427E-4</v>
      </c>
      <c r="BA415" s="13">
        <f t="shared" si="656"/>
        <v>2.576168185152959E-5</v>
      </c>
      <c r="BB415" s="13">
        <f t="shared" si="657"/>
        <v>3.997525327857827E-6</v>
      </c>
      <c r="BC415" s="13">
        <f t="shared" si="658"/>
        <v>4.9624737511975809E-7</v>
      </c>
      <c r="BD415" s="13">
        <f t="shared" si="659"/>
        <v>1.2981592081512799E-5</v>
      </c>
      <c r="BE415" s="13">
        <f t="shared" si="660"/>
        <v>1.5454894464748449E-5</v>
      </c>
      <c r="BF415" s="13">
        <f t="shared" si="661"/>
        <v>9.1997099206601179E-6</v>
      </c>
      <c r="BG415" s="13">
        <f t="shared" si="662"/>
        <v>3.6508245685463608E-6</v>
      </c>
      <c r="BH415" s="13">
        <f t="shared" si="663"/>
        <v>1.0865983937468549E-6</v>
      </c>
      <c r="BI415" s="13">
        <f t="shared" si="664"/>
        <v>2.5872425193267692E-7</v>
      </c>
      <c r="BJ415" s="14">
        <f t="shared" si="665"/>
        <v>0.49830237333680416</v>
      </c>
      <c r="BK415" s="14">
        <f t="shared" si="666"/>
        <v>0.308874168384279</v>
      </c>
      <c r="BL415" s="14">
        <f t="shared" si="667"/>
        <v>0.1864665621681206</v>
      </c>
      <c r="BM415" s="14">
        <f t="shared" si="668"/>
        <v>0.27214089389996632</v>
      </c>
      <c r="BN415" s="14">
        <f t="shared" si="669"/>
        <v>0.72761550820396748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1.3125</v>
      </c>
      <c r="F416" s="10">
        <f>VLOOKUP(B416,home!$B$2:$E$405,3,FALSE)</f>
        <v>0.9143</v>
      </c>
      <c r="G416" s="10">
        <f>VLOOKUP(C416,away!$B$2:$E$405,4,FALSE)</f>
        <v>0.1905</v>
      </c>
      <c r="H416" s="10">
        <f>VLOOKUP(A416,away!$A$2:$E$405,3,FALSE)</f>
        <v>1.2082999999999999</v>
      </c>
      <c r="I416" s="10">
        <f>VLOOKUP(C416,away!$B$2:$E$405,3,FALSE)</f>
        <v>2.2759</v>
      </c>
      <c r="J416" s="10">
        <f>VLOOKUP(B416,home!$B$2:$E$405,4,FALSE)</f>
        <v>1.3242</v>
      </c>
      <c r="K416" s="12">
        <f t="shared" si="614"/>
        <v>0.22860357187499999</v>
      </c>
      <c r="L416" s="12">
        <f t="shared" si="615"/>
        <v>3.641510234274</v>
      </c>
      <c r="M416" s="13">
        <f t="shared" si="616"/>
        <v>2.0855995749588019E-2</v>
      </c>
      <c r="N416" s="13">
        <f t="shared" si="617"/>
        <v>4.7677551233656391E-3</v>
      </c>
      <c r="O416" s="13">
        <f t="shared" si="618"/>
        <v>7.5947321968099821E-2</v>
      </c>
      <c r="P416" s="13">
        <f t="shared" si="619"/>
        <v>1.7361829076248274E-2</v>
      </c>
      <c r="Q416" s="13">
        <f t="shared" si="620"/>
        <v>5.4496292551335819E-4</v>
      </c>
      <c r="R416" s="13">
        <f t="shared" si="621"/>
        <v>0.13828147510626909</v>
      </c>
      <c r="S416" s="13">
        <f t="shared" si="622"/>
        <v>3.6132668093636147E-3</v>
      </c>
      <c r="T416" s="13">
        <f t="shared" si="623"/>
        <v>1.9844880705567934E-3</v>
      </c>
      <c r="U416" s="13">
        <f t="shared" si="624"/>
        <v>3.1611639133437008E-2</v>
      </c>
      <c r="V416" s="13">
        <f t="shared" si="625"/>
        <v>3.3421202284395185E-4</v>
      </c>
      <c r="W416" s="13">
        <f t="shared" si="626"/>
        <v>4.1526823770601112E-5</v>
      </c>
      <c r="X416" s="13">
        <f t="shared" si="627"/>
        <v>1.5122035375753675E-4</v>
      </c>
      <c r="Y416" s="13">
        <f t="shared" si="628"/>
        <v>2.7533523291930253E-4</v>
      </c>
      <c r="Z416" s="13">
        <f t="shared" si="629"/>
        <v>0.16785113560332807</v>
      </c>
      <c r="AA416" s="13">
        <f t="shared" si="630"/>
        <v>3.8371369142195771E-2</v>
      </c>
      <c r="AB416" s="13">
        <f t="shared" si="631"/>
        <v>4.3859160218200546E-3</v>
      </c>
      <c r="AC416" s="13">
        <f t="shared" si="632"/>
        <v>1.7388680710553263E-5</v>
      </c>
      <c r="AD416" s="13">
        <f t="shared" si="633"/>
        <v>2.3732950606457666E-6</v>
      </c>
      <c r="AE416" s="13">
        <f t="shared" si="634"/>
        <v>8.6423782522934935E-6</v>
      </c>
      <c r="AF416" s="13">
        <f t="shared" si="635"/>
        <v>1.5735654427096906E-5</v>
      </c>
      <c r="AG416" s="13">
        <f t="shared" si="636"/>
        <v>1.9100515546424118E-5</v>
      </c>
      <c r="AH416" s="13">
        <f t="shared" si="637"/>
        <v>0.15280790703350802</v>
      </c>
      <c r="AI416" s="13">
        <f t="shared" si="638"/>
        <v>3.4932433358602862E-2</v>
      </c>
      <c r="AJ416" s="13">
        <f t="shared" si="639"/>
        <v>3.9928395200310093E-3</v>
      </c>
      <c r="AK416" s="13">
        <f t="shared" si="640"/>
        <v>3.0425912540091662E-4</v>
      </c>
      <c r="AL416" s="13">
        <f t="shared" si="641"/>
        <v>5.7901680837088753E-7</v>
      </c>
      <c r="AM416" s="13">
        <f t="shared" si="642"/>
        <v>1.0850874559538343E-7</v>
      </c>
      <c r="AN416" s="13">
        <f t="shared" si="643"/>
        <v>3.9513570759382258E-7</v>
      </c>
      <c r="AO416" s="13">
        <f t="shared" si="644"/>
        <v>7.1944536156500206E-7</v>
      </c>
      <c r="AP416" s="13">
        <f t="shared" si="645"/>
        <v>8.7328921571330436E-7</v>
      </c>
      <c r="AQ416" s="13">
        <f t="shared" si="646"/>
        <v>7.9502290412527806E-7</v>
      </c>
      <c r="AR416" s="13">
        <f t="shared" si="647"/>
        <v>0.11129031146810191</v>
      </c>
      <c r="AS416" s="13">
        <f t="shared" si="648"/>
        <v>2.544136271668937E-2</v>
      </c>
      <c r="AT416" s="13">
        <f t="shared" si="649"/>
        <v>2.9079931952013219E-3</v>
      </c>
      <c r="AU416" s="13">
        <f t="shared" si="650"/>
        <v>2.2159254380373889E-4</v>
      </c>
      <c r="AV416" s="13">
        <f t="shared" si="651"/>
        <v>1.2664211753600524E-5</v>
      </c>
      <c r="AW416" s="13">
        <f t="shared" si="652"/>
        <v>1.3389156475021406E-8</v>
      </c>
      <c r="AX416" s="13">
        <f t="shared" si="653"/>
        <v>4.1342478037967222E-9</v>
      </c>
      <c r="AY416" s="13">
        <f t="shared" si="654"/>
        <v>1.5054905688550572E-8</v>
      </c>
      <c r="AZ416" s="13">
        <f t="shared" si="655"/>
        <v>2.7411296570443392E-8</v>
      </c>
      <c r="BA416" s="13">
        <f t="shared" si="656"/>
        <v>3.3272838998663132E-8</v>
      </c>
      <c r="BB416" s="13">
        <f t="shared" si="657"/>
        <v>3.0290845934245713E-8</v>
      </c>
      <c r="BC416" s="13">
        <f t="shared" si="658"/>
        <v>2.2060885094874557E-8</v>
      </c>
      <c r="BD416" s="13">
        <f t="shared" si="659"/>
        <v>6.7544134697772359E-2</v>
      </c>
      <c r="BE416" s="13">
        <f t="shared" si="660"/>
        <v>1.5440830451116884E-2</v>
      </c>
      <c r="BF416" s="13">
        <f t="shared" si="661"/>
        <v>1.7649144969207936E-3</v>
      </c>
      <c r="BG416" s="13">
        <f t="shared" si="662"/>
        <v>1.3448858601668745E-4</v>
      </c>
      <c r="BH416" s="13">
        <f t="shared" si="663"/>
        <v>7.6861427849582299E-6</v>
      </c>
      <c r="BI416" s="13">
        <f t="shared" si="664"/>
        <v>3.5141593891654242E-7</v>
      </c>
      <c r="BJ416" s="14">
        <f t="shared" si="665"/>
        <v>7.8141640001243764E-3</v>
      </c>
      <c r="BK416" s="14">
        <f t="shared" si="666"/>
        <v>4.2183286410468465E-2</v>
      </c>
      <c r="BL416" s="14">
        <f t="shared" si="667"/>
        <v>0.70540149033546506</v>
      </c>
      <c r="BM416" s="14">
        <f t="shared" si="668"/>
        <v>0.66549073473455278</v>
      </c>
      <c r="BN416" s="14">
        <f t="shared" si="669"/>
        <v>0.25775933994908418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1.2301</v>
      </c>
      <c r="F417" s="10">
        <f>VLOOKUP(B417,home!$B$2:$E$405,3,FALSE)</f>
        <v>1.5356000000000001</v>
      </c>
      <c r="G417" s="10">
        <f>VLOOKUP(C417,away!$B$2:$E$405,4,FALSE)</f>
        <v>1.1741999999999999</v>
      </c>
      <c r="H417" s="10">
        <f>VLOOKUP(A417,away!$A$2:$E$405,3,FALSE)</f>
        <v>1.1415999999999999</v>
      </c>
      <c r="I417" s="10">
        <f>VLOOKUP(C417,away!$B$2:$E$405,3,FALSE)</f>
        <v>0.77859999999999996</v>
      </c>
      <c r="J417" s="10">
        <f>VLOOKUP(B417,home!$B$2:$E$405,4,FALSE)</f>
        <v>0.48659999999999998</v>
      </c>
      <c r="K417" s="12">
        <f t="shared" ref="K417:K470" si="670">E417*F417*G417</f>
        <v>2.2179951797520001</v>
      </c>
      <c r="L417" s="12">
        <f t="shared" ref="L417:L470" si="671">H417*I417*J417</f>
        <v>0.43251429321599993</v>
      </c>
      <c r="M417" s="13">
        <f t="shared" ref="M417:M470" si="672">_xlfn.POISSON.DIST(0,K417,FALSE) * _xlfn.POISSON.DIST(0,L417,FALSE)</f>
        <v>7.0615227344871925E-2</v>
      </c>
      <c r="N417" s="13">
        <f t="shared" ref="N417:N470" si="673">_xlfn.POISSON.DIST(1,K417,FALSE) * _xlfn.POISSON.DIST(0,L417,FALSE)</f>
        <v>0.15662423386801755</v>
      </c>
      <c r="O417" s="13">
        <f t="shared" ref="O417:O470" si="674">_xlfn.POISSON.DIST(0,K417,FALSE) * _xlfn.POISSON.DIST(1,L417,FALSE)</f>
        <v>3.0542095145354435E-2</v>
      </c>
      <c r="P417" s="13">
        <f t="shared" ref="P417:P470" si="675">_xlfn.POISSON.DIST(1,K417,FALSE) * _xlfn.POISSON.DIST(1,L417,FALSE)</f>
        <v>6.7742219811923091E-2</v>
      </c>
      <c r="Q417" s="13">
        <f t="shared" ref="Q417:Q470" si="676">_xlfn.POISSON.DIST(2,K417,FALSE) * _xlfn.POISSON.DIST(0,L417,FALSE)</f>
        <v>0.17369589787580647</v>
      </c>
      <c r="R417" s="13">
        <f t="shared" ref="R417:R470" si="677">_xlfn.POISSON.DIST(0,K417,FALSE) * _xlfn.POISSON.DIST(2,L417,FALSE)</f>
        <v>6.6049463475643961E-3</v>
      </c>
      <c r="S417" s="13">
        <f t="shared" ref="S417:S470" si="678">_xlfn.POISSON.DIST(2,K417,FALSE) * _xlfn.POISSON.DIST(2,L417,FALSE)</f>
        <v>1.6246525422325072E-2</v>
      </c>
      <c r="T417" s="13">
        <f t="shared" ref="T417:T470" si="679">_xlfn.POISSON.DIST(2,K417,FALSE) * _xlfn.POISSON.DIST(1,L417,FALSE)</f>
        <v>7.5125958504272949E-2</v>
      </c>
      <c r="U417" s="13">
        <f t="shared" ref="U417:U470" si="680">_xlfn.POISSON.DIST(1,K417,FALSE) * _xlfn.POISSON.DIST(2,L417,FALSE)</f>
        <v>1.4649739161418407E-2</v>
      </c>
      <c r="V417" s="13">
        <f t="shared" ref="V417:V470" si="681">_xlfn.POISSON.DIST(3,K417,FALSE) * _xlfn.POISSON.DIST(3,L417,FALSE)</f>
        <v>1.7317254801843714E-3</v>
      </c>
      <c r="W417" s="13">
        <f t="shared" ref="W417:W470" si="682">_xlfn.POISSON.DIST(3,K417,FALSE) * _xlfn.POISSON.DIST(0,L417,FALSE)</f>
        <v>0.12841888807707816</v>
      </c>
      <c r="X417" s="13">
        <f t="shared" ref="X417:X470" si="683">_xlfn.POISSON.DIST(3,K417,FALSE) * _xlfn.POISSON.DIST(1,L417,FALSE)</f>
        <v>5.5543004612242056E-2</v>
      </c>
      <c r="Y417" s="13">
        <f t="shared" ref="Y417:Y470" si="684">_xlfn.POISSON.DIST(3,K417,FALSE) * _xlfn.POISSON.DIST(2,L417,FALSE)</f>
        <v>1.2011571691478446E-2</v>
      </c>
      <c r="Z417" s="13">
        <f t="shared" ref="Z417:Z470" si="685">_xlfn.POISSON.DIST(0,K417,FALSE) * _xlfn.POISSON.DIST(3,L417,FALSE)</f>
        <v>9.5224456708213861E-4</v>
      </c>
      <c r="AA417" s="13">
        <f t="shared" ref="AA417:AA470" si="686">_xlfn.POISSON.DIST(1,K417,FALSE) * _xlfn.POISSON.DIST(3,L417,FALSE)</f>
        <v>2.1120738597332133E-3</v>
      </c>
      <c r="AB417" s="13">
        <f t="shared" ref="AB417:AB470" si="687">_xlfn.POISSON.DIST(2,K417,FALSE) * _xlfn.POISSON.DIST(3,L417,FALSE)</f>
        <v>2.3422848200842349E-3</v>
      </c>
      <c r="AC417" s="13">
        <f t="shared" ref="AC417:AC470" si="688">_xlfn.POISSON.DIST(4,K417,FALSE) * _xlfn.POISSON.DIST(4,L417,FALSE)</f>
        <v>1.0382934791779444E-4</v>
      </c>
      <c r="AD417" s="13">
        <f t="shared" ref="AD417:AD470" si="689">_xlfn.POISSON.DIST(4,K417,FALSE) * _xlfn.POISSON.DIST(0,L417,FALSE)</f>
        <v>7.1208118686017743E-2</v>
      </c>
      <c r="AE417" s="13">
        <f t="shared" ref="AE417:AE470" si="690">_xlfn.POISSON.DIST(4,K417,FALSE) * _xlfn.POISSON.DIST(1,L417,FALSE)</f>
        <v>3.0798529124724004E-2</v>
      </c>
      <c r="AF417" s="13">
        <f t="shared" ref="AF417:AF470" si="691">_xlfn.POISSON.DIST(4,K417,FALSE) * _xlfn.POISSON.DIST(2,L417,FALSE)</f>
        <v>6.6604020282361939E-3</v>
      </c>
      <c r="AG417" s="13">
        <f t="shared" ref="AG417:AG470" si="692">_xlfn.POISSON.DIST(4,K417,FALSE) * _xlfn.POISSON.DIST(3,L417,FALSE)</f>
        <v>9.6023969192566346E-4</v>
      </c>
      <c r="AH417" s="13">
        <f t="shared" ref="AH417:AH470" si="693">_xlfn.POISSON.DIST(0,K417,FALSE) * _xlfn.POISSON.DIST(4,L417,FALSE)</f>
        <v>1.0296484647507672E-4</v>
      </c>
      <c r="AI417" s="13">
        <f t="shared" ref="AI417:AI470" si="694">_xlfn.POISSON.DIST(1,K417,FALSE) * _xlfn.POISSON.DIST(4,L417,FALSE)</f>
        <v>2.2837553316562486E-4</v>
      </c>
      <c r="AJ417" s="13">
        <f t="shared" ref="AJ417:AJ470" si="695">_xlfn.POISSON.DIST(2,K417,FALSE) * _xlfn.POISSON.DIST(4,L417,FALSE)</f>
        <v>2.5326791586732453E-4</v>
      </c>
      <c r="AK417" s="13">
        <f t="shared" ref="AK417:AK470" si="696">_xlfn.POISSON.DIST(3,K417,FALSE) * _xlfn.POISSON.DIST(4,L417,FALSE)</f>
        <v>1.872490055265203E-4</v>
      </c>
      <c r="AL417" s="13">
        <f t="shared" ref="AL417:AL470" si="697">_xlfn.POISSON.DIST(5,K417,FALSE) * _xlfn.POISSON.DIST(5,L417,FALSE)</f>
        <v>3.9842004474331849E-6</v>
      </c>
      <c r="AM417" s="13">
        <f t="shared" ref="AM417:AM470" si="698">_xlfn.POISSON.DIST(5,K417,FALSE) * _xlfn.POISSON.DIST(0,L417,FALSE)</f>
        <v>3.1587852800959118E-2</v>
      </c>
      <c r="AN417" s="13">
        <f t="shared" ref="AN417:AN470" si="699">_xlfn.POISSON.DIST(5,K417,FALSE) * _xlfn.POISSON.DIST(1,L417,FALSE)</f>
        <v>1.3662197828417877E-2</v>
      </c>
      <c r="AO417" s="13">
        <f t="shared" ref="AO417:AO470" si="700">_xlfn.POISSON.DIST(5,K417,FALSE) * _xlfn.POISSON.DIST(2,L417,FALSE)</f>
        <v>2.9545479187676627E-3</v>
      </c>
      <c r="AP417" s="13">
        <f t="shared" ref="AP417:AP470" si="701">_xlfn.POISSON.DIST(5,K417,FALSE) * _xlfn.POISSON.DIST(3,L417,FALSE)</f>
        <v>4.2596140161953319E-4</v>
      </c>
      <c r="AQ417" s="13">
        <f t="shared" ref="AQ417:AQ470" si="702">_xlfn.POISSON.DIST(5,K417,FALSE) * _xlfn.POISSON.DIST(4,L417,FALSE)</f>
        <v>4.6058598639692259E-5</v>
      </c>
      <c r="AR417" s="13">
        <f t="shared" ref="AR417:AR470" si="703">_xlfn.POISSON.DIST(0,K417,FALSE) * _xlfn.POISSON.DIST(5,L417,FALSE)</f>
        <v>8.9067535598523546E-6</v>
      </c>
      <c r="AS417" s="13">
        <f t="shared" ref="AS417:AS470" si="704">_xlfn.POISSON.DIST(1,K417,FALSE) * _xlfn.POISSON.DIST(5,L417,FALSE)</f>
        <v>1.9755136462991487E-5</v>
      </c>
      <c r="AT417" s="13">
        <f t="shared" ref="AT417:AT470" si="705">_xlfn.POISSON.DIST(2,K417,FALSE) * _xlfn.POISSON.DIST(5,L417,FALSE)</f>
        <v>2.1908398725129056E-5</v>
      </c>
      <c r="AU417" s="13">
        <f t="shared" ref="AU417:AU470" si="706">_xlfn.POISSON.DIST(3,K417,FALSE) * _xlfn.POISSON.DIST(5,L417,FALSE)</f>
        <v>1.6197574256140369E-5</v>
      </c>
      <c r="AV417" s="13">
        <f t="shared" ref="AV417:AV470" si="707">_xlfn.POISSON.DIST(4,K417,FALSE) * _xlfn.POISSON.DIST(5,L417,FALSE)</f>
        <v>8.9815354059486082E-6</v>
      </c>
      <c r="AW417" s="13">
        <f t="shared" ref="AW417:AW470" si="708">_xlfn.POISSON.DIST(6,K417,FALSE) * _xlfn.POISSON.DIST(6,L417,FALSE)</f>
        <v>1.0616949245499984E-7</v>
      </c>
      <c r="AX417" s="13">
        <f t="shared" ref="AX417:AX470" si="709">_xlfn.POISSON.DIST(6,K417,FALSE) * _xlfn.POISSON.DIST(0,L417,FALSE)</f>
        <v>1.1676950875207181E-2</v>
      </c>
      <c r="AY417" s="13">
        <f t="shared" ref="AY417:AY470" si="710">_xlfn.POISSON.DIST(6,K417,FALSE) * _xlfn.POISSON.DIST(1,L417,FALSE)</f>
        <v>5.0504481547081854E-3</v>
      </c>
      <c r="AZ417" s="13">
        <f t="shared" ref="AZ417:AZ470" si="711">_xlfn.POISSON.DIST(6,K417,FALSE) * _xlfn.POISSON.DIST(2,L417,FALSE)</f>
        <v>1.0921955070288308E-3</v>
      </c>
      <c r="BA417" s="13">
        <f t="shared" ref="BA417:BA470" si="712">_xlfn.POISSON.DIST(6,K417,FALSE) * _xlfn.POISSON.DIST(3,L417,FALSE)</f>
        <v>1.5746338925875519E-4</v>
      </c>
      <c r="BB417" s="13">
        <f t="shared" ref="BB417:BB470" si="713">_xlfn.POISSON.DIST(6,K417,FALSE) * _xlfn.POISSON.DIST(4,L417,FALSE)</f>
        <v>1.7026291628161587E-5</v>
      </c>
      <c r="BC417" s="13">
        <f t="shared" ref="BC417:BC470" si="714">_xlfn.POISSON.DIST(6,K417,FALSE) * _xlfn.POISSON.DIST(5,L417,FALSE)</f>
        <v>1.4728228979287619E-6</v>
      </c>
      <c r="BD417" s="13">
        <f t="shared" ref="BD417:BD470" si="715">_xlfn.POISSON.DIST(0,K417,FALSE) * _xlfn.POISSON.DIST(6,L417,FALSE)</f>
        <v>6.4204970346477179E-7</v>
      </c>
      <c r="BE417" s="13">
        <f t="shared" ref="BE417:BE470" si="716">_xlfn.POISSON.DIST(1,K417,FALSE) * _xlfn.POISSON.DIST(6,L417,FALSE)</f>
        <v>1.4240631474460648E-6</v>
      </c>
      <c r="BF417" s="13">
        <f t="shared" ref="BF417:BF470" si="717">_xlfn.POISSON.DIST(2,K417,FALSE) * _xlfn.POISSON.DIST(6,L417,FALSE)</f>
        <v>1.5792825983489171E-6</v>
      </c>
      <c r="BG417" s="13">
        <f t="shared" ref="BG417:BG470" si="718">_xlfn.POISSON.DIST(3,K417,FALSE) * _xlfn.POISSON.DIST(6,L417,FALSE)</f>
        <v>1.1676137302013707E-6</v>
      </c>
      <c r="BH417" s="13">
        <f t="shared" ref="BH417:BH470" si="719">_xlfn.POISSON.DIST(4,K417,FALSE) * _xlfn.POISSON.DIST(6,L417,FALSE)</f>
        <v>6.4744040634972325E-7</v>
      </c>
      <c r="BI417" s="13">
        <f t="shared" ref="BI417:BI470" si="720">_xlfn.POISSON.DIST(5,K417,FALSE) * _xlfn.POISSON.DIST(6,L417,FALSE)</f>
        <v>2.872039400920723E-7</v>
      </c>
      <c r="BJ417" s="14">
        <f t="shared" ref="BJ417:BJ470" si="721">SUM(N417,Q417,T417,W417,X417,Y417,AD417,AE417,AF417,AG417,AM417,AN417,AO417,AP417,AQ417,AX417,AY417,AZ417,BA417,BB417,BC417)</f>
        <v>0.77771901974893221</v>
      </c>
      <c r="BK417" s="14">
        <f t="shared" ref="BK417:BK470" si="722">SUM(M417,P417,S417,V417,AC417,AL417,AY417)</f>
        <v>0.16149395976237788</v>
      </c>
      <c r="BL417" s="14">
        <f t="shared" ref="BL417:BL470" si="723">SUM(O417,R417,U417,AA417,AB417,AH417,AI417,AJ417,AK417,AR417,AS417,AT417,AU417,AV417,BD417,BE417,BF417,BG417,BH417,BI417)</f>
        <v>5.7104493687125189E-2</v>
      </c>
      <c r="BM417" s="14">
        <f t="shared" ref="BM417:BM470" si="724">SUM(S417:BI417)</f>
        <v>0.48639475538676386</v>
      </c>
      <c r="BN417" s="14">
        <f t="shared" ref="BN417:BN470" si="725">SUM(M417:R417)</f>
        <v>0.50582462039353782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1.2301</v>
      </c>
      <c r="F418" s="10">
        <f>VLOOKUP(B418,home!$B$2:$E$405,3,FALSE)</f>
        <v>1.4633</v>
      </c>
      <c r="G418" s="10">
        <f>VLOOKUP(C418,away!$B$2:$E$405,4,FALSE)</f>
        <v>1.6258999999999999</v>
      </c>
      <c r="H418" s="10">
        <f>VLOOKUP(A418,away!$A$2:$E$405,3,FALSE)</f>
        <v>1.1415999999999999</v>
      </c>
      <c r="I418" s="10">
        <f>VLOOKUP(C418,away!$B$2:$E$405,3,FALSE)</f>
        <v>0.78839999999999999</v>
      </c>
      <c r="J418" s="10">
        <f>VLOOKUP(B418,home!$B$2:$E$405,4,FALSE)</f>
        <v>0.438</v>
      </c>
      <c r="K418" s="12">
        <f t="shared" si="670"/>
        <v>2.9266286660469998</v>
      </c>
      <c r="L418" s="12">
        <f t="shared" si="671"/>
        <v>0.39421639871999997</v>
      </c>
      <c r="M418" s="13">
        <f t="shared" si="672"/>
        <v>3.6122293175059758E-2</v>
      </c>
      <c r="N418" s="13">
        <f t="shared" si="673"/>
        <v>0.10571653868948377</v>
      </c>
      <c r="O418" s="13">
        <f t="shared" si="674"/>
        <v>1.4240000328980092E-2</v>
      </c>
      <c r="P418" s="13">
        <f t="shared" si="675"/>
        <v>4.1675193167311837E-2</v>
      </c>
      <c r="Q418" s="13">
        <f t="shared" si="676"/>
        <v>0.15469652630195502</v>
      </c>
      <c r="R418" s="13">
        <f t="shared" si="677"/>
        <v>2.8068208237310732E-3</v>
      </c>
      <c r="S418" s="13">
        <f t="shared" si="678"/>
        <v>1.202042819593141E-2</v>
      </c>
      <c r="T418" s="13">
        <f t="shared" si="679"/>
        <v>6.0983907493250465E-2</v>
      </c>
      <c r="U418" s="13">
        <f t="shared" si="680"/>
        <v>8.2145222831890123E-3</v>
      </c>
      <c r="V418" s="13">
        <f t="shared" si="681"/>
        <v>1.540918742006241E-3</v>
      </c>
      <c r="W418" s="13">
        <f t="shared" si="682"/>
        <v>0.15091309613773174</v>
      </c>
      <c r="X418" s="13">
        <f t="shared" si="683"/>
        <v>5.9492417279101747E-2</v>
      </c>
      <c r="Y418" s="13">
        <f t="shared" si="684"/>
        <v>1.1726443245457494E-2</v>
      </c>
      <c r="Z418" s="13">
        <f t="shared" si="685"/>
        <v>3.6883159899452257E-4</v>
      </c>
      <c r="AA418" s="13">
        <f t="shared" si="686"/>
        <v>1.0794331305613214E-3</v>
      </c>
      <c r="AB418" s="13">
        <f t="shared" si="687"/>
        <v>1.579549971490809E-3</v>
      </c>
      <c r="AC418" s="13">
        <f t="shared" si="688"/>
        <v>1.1111228098985269E-4</v>
      </c>
      <c r="AD418" s="13">
        <f t="shared" si="689"/>
        <v>0.11041664830964813</v>
      </c>
      <c r="AE418" s="13">
        <f t="shared" si="690"/>
        <v>4.3528053455362259E-2</v>
      </c>
      <c r="AF418" s="13">
        <f t="shared" si="691"/>
        <v>8.5797362382322804E-3</v>
      </c>
      <c r="AG418" s="13">
        <f t="shared" si="692"/>
        <v>1.1274242406011366E-3</v>
      </c>
      <c r="AH418" s="13">
        <f t="shared" si="693"/>
        <v>3.6349866172439953E-5</v>
      </c>
      <c r="AI418" s="13">
        <f t="shared" si="694"/>
        <v>1.0638256034723491E-4</v>
      </c>
      <c r="AJ418" s="13">
        <f t="shared" si="695"/>
        <v>1.556711253398463E-4</v>
      </c>
      <c r="AK418" s="13">
        <f t="shared" si="696"/>
        <v>1.5186385929846324E-4</v>
      </c>
      <c r="AL418" s="13">
        <f t="shared" si="697"/>
        <v>5.1277207137113968E-6</v>
      </c>
      <c r="AM418" s="13">
        <f t="shared" si="698"/>
        <v>6.4629705630369225E-2</v>
      </c>
      <c r="AN418" s="13">
        <f t="shared" si="699"/>
        <v>2.547808980393786E-2</v>
      </c>
      <c r="AO418" s="13">
        <f t="shared" si="700"/>
        <v>5.0219404043865667E-3</v>
      </c>
      <c r="AP418" s="13">
        <f t="shared" si="701"/>
        <v>6.5991042026791096E-4</v>
      </c>
      <c r="AQ418" s="13">
        <f t="shared" si="702"/>
        <v>6.503687733895438E-5</v>
      </c>
      <c r="AR418" s="13">
        <f t="shared" si="703"/>
        <v>2.8659426672906473E-6</v>
      </c>
      <c r="AS418" s="13">
        <f t="shared" si="704"/>
        <v>8.3875499653400071E-6</v>
      </c>
      <c r="AT418" s="13">
        <f t="shared" si="705"/>
        <v>1.2273622083232795E-5</v>
      </c>
      <c r="AU418" s="13">
        <f t="shared" si="706"/>
        <v>1.1973444741672198E-5</v>
      </c>
      <c r="AV418" s="13">
        <f t="shared" si="707"/>
        <v>8.7604566530768932E-6</v>
      </c>
      <c r="AW418" s="13">
        <f t="shared" si="708"/>
        <v>1.6433276799169926E-7</v>
      </c>
      <c r="AX418" s="13">
        <f t="shared" si="709"/>
        <v>3.1524524862669628E-2</v>
      </c>
      <c r="AY418" s="13">
        <f t="shared" si="710"/>
        <v>1.2427484662720723E-2</v>
      </c>
      <c r="AZ418" s="13">
        <f t="shared" si="711"/>
        <v>2.4495591244428983E-3</v>
      </c>
      <c r="BA418" s="13">
        <f t="shared" si="712"/>
        <v>3.2188545882986527E-4</v>
      </c>
      <c r="BB418" s="13">
        <f t="shared" si="713"/>
        <v>3.1723131595061068E-5</v>
      </c>
      <c r="BC418" s="13">
        <f t="shared" si="714"/>
        <v>2.5011557387051257E-6</v>
      </c>
      <c r="BD418" s="13">
        <f t="shared" si="715"/>
        <v>1.8830026620621827E-7</v>
      </c>
      <c r="BE418" s="13">
        <f t="shared" si="716"/>
        <v>5.5108495690339946E-7</v>
      </c>
      <c r="BF418" s="13">
        <f t="shared" si="717"/>
        <v>8.0641051615038239E-7</v>
      </c>
      <c r="BG418" s="13">
        <f t="shared" si="718"/>
        <v>7.8668804438915538E-7</v>
      </c>
      <c r="BH418" s="13">
        <f t="shared" si="719"/>
        <v>5.7558594548643926E-7</v>
      </c>
      <c r="BI418" s="13">
        <f t="shared" si="720"/>
        <v>3.3690526556687563E-7</v>
      </c>
      <c r="BJ418" s="14">
        <f t="shared" si="721"/>
        <v>0.84979315292312119</v>
      </c>
      <c r="BK418" s="14">
        <f t="shared" si="722"/>
        <v>0.10390255794473353</v>
      </c>
      <c r="BL418" s="14">
        <f t="shared" si="723"/>
        <v>2.8418099940215606E-2</v>
      </c>
      <c r="BM418" s="14">
        <f t="shared" si="724"/>
        <v>0.61479794959059064</v>
      </c>
      <c r="BN418" s="14">
        <f t="shared" si="725"/>
        <v>0.35525737248652156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1.3511</v>
      </c>
      <c r="F419" s="10">
        <f>VLOOKUP(B419,home!$B$2:$E$405,3,FALSE)</f>
        <v>1.6653</v>
      </c>
      <c r="G419" s="10">
        <f>VLOOKUP(C419,away!$B$2:$E$405,4,FALSE)</f>
        <v>0.51239999999999997</v>
      </c>
      <c r="H419" s="10">
        <f>VLOOKUP(A419,away!$A$2:$E$405,3,FALSE)</f>
        <v>1.1908000000000001</v>
      </c>
      <c r="I419" s="10">
        <f>VLOOKUP(C419,away!$B$2:$E$405,3,FALSE)</f>
        <v>0.83979999999999999</v>
      </c>
      <c r="J419" s="10">
        <f>VLOOKUP(B419,home!$B$2:$E$405,4,FALSE)</f>
        <v>0.83979999999999999</v>
      </c>
      <c r="K419" s="12">
        <f t="shared" si="670"/>
        <v>1.1528932516920001</v>
      </c>
      <c r="L419" s="12">
        <f t="shared" si="671"/>
        <v>0.83982841883199999</v>
      </c>
      <c r="M419" s="13">
        <f t="shared" si="672"/>
        <v>0.13632389136135048</v>
      </c>
      <c r="N419" s="13">
        <f t="shared" si="673"/>
        <v>0.15716689439489429</v>
      </c>
      <c r="O419" s="13">
        <f t="shared" si="674"/>
        <v>0.11448867813102832</v>
      </c>
      <c r="P419" s="13">
        <f t="shared" si="675"/>
        <v>0.13199322441240002</v>
      </c>
      <c r="Q419" s="13">
        <f t="shared" si="676"/>
        <v>9.059832596863146E-2</v>
      </c>
      <c r="R419" s="13">
        <f t="shared" si="677"/>
        <v>4.8075422764473637E-2</v>
      </c>
      <c r="S419" s="13">
        <f t="shared" si="678"/>
        <v>3.1950032963410556E-2</v>
      </c>
      <c r="T419" s="13">
        <f t="shared" si="679"/>
        <v>7.6087048847061883E-2</v>
      </c>
      <c r="U419" s="13">
        <f t="shared" si="680"/>
        <v>5.5425830477401607E-2</v>
      </c>
      <c r="V419" s="13">
        <f t="shared" si="681"/>
        <v>3.4372289803590948E-3</v>
      </c>
      <c r="W419" s="13">
        <f t="shared" si="682"/>
        <v>3.4816732874609103E-2</v>
      </c>
      <c r="X419" s="13">
        <f t="shared" si="683"/>
        <v>2.9240081718979082E-2</v>
      </c>
      <c r="Y419" s="13">
        <f t="shared" si="684"/>
        <v>1.2278325798284332E-2</v>
      </c>
      <c r="Z419" s="13">
        <f t="shared" si="685"/>
        <v>1.3458368761655945E-2</v>
      </c>
      <c r="AA419" s="13">
        <f t="shared" si="686"/>
        <v>1.5516062524095556E-2</v>
      </c>
      <c r="AB419" s="13">
        <f t="shared" si="687"/>
        <v>8.9441818884304566E-3</v>
      </c>
      <c r="AC419" s="13">
        <f t="shared" si="688"/>
        <v>2.0800230412233595E-4</v>
      </c>
      <c r="AD419" s="13">
        <f t="shared" si="689"/>
        <v>1.0034994094274954E-2</v>
      </c>
      <c r="AE419" s="13">
        <f t="shared" si="690"/>
        <v>8.4276732231833937E-3</v>
      </c>
      <c r="AF419" s="13">
        <f t="shared" si="691"/>
        <v>3.5388997387294464E-3</v>
      </c>
      <c r="AG419" s="13">
        <f t="shared" si="692"/>
        <v>9.9068952399404293E-4</v>
      </c>
      <c r="AH419" s="13">
        <f t="shared" si="693"/>
        <v>2.8256801392898732E-3</v>
      </c>
      <c r="AI419" s="13">
        <f t="shared" si="694"/>
        <v>3.257707564027405E-3</v>
      </c>
      <c r="AJ419" s="13">
        <f t="shared" si="695"/>
        <v>1.8778945332765904E-3</v>
      </c>
      <c r="AK419" s="13">
        <f t="shared" si="696"/>
        <v>7.2167064493462653E-4</v>
      </c>
      <c r="AL419" s="13">
        <f t="shared" si="697"/>
        <v>8.0557837755795062E-6</v>
      </c>
      <c r="AM419" s="13">
        <f t="shared" si="698"/>
        <v>2.3138553944117325E-3</v>
      </c>
      <c r="AN419" s="13">
        <f t="shared" si="699"/>
        <v>1.9432415172946993E-3</v>
      </c>
      <c r="AO419" s="13">
        <f t="shared" si="700"/>
        <v>8.1599472543915168E-4</v>
      </c>
      <c r="AP419" s="13">
        <f t="shared" si="701"/>
        <v>2.2843185334693827E-4</v>
      </c>
      <c r="AQ419" s="13">
        <f t="shared" si="702"/>
        <v>4.7960890551805613E-5</v>
      </c>
      <c r="AR419" s="13">
        <f t="shared" si="703"/>
        <v>4.7461729670096012E-4</v>
      </c>
      <c r="AS419" s="13">
        <f t="shared" si="704"/>
        <v>5.4718307850283663E-4</v>
      </c>
      <c r="AT419" s="13">
        <f t="shared" si="705"/>
        <v>3.1542183932298722E-4</v>
      </c>
      <c r="AU419" s="13">
        <f t="shared" si="706"/>
        <v>1.2121590333058347E-4</v>
      </c>
      <c r="AV419" s="13">
        <f t="shared" si="707"/>
        <v>3.493724923689485E-5</v>
      </c>
      <c r="AW419" s="13">
        <f t="shared" si="708"/>
        <v>2.1666310551728402E-7</v>
      </c>
      <c r="AX419" s="13">
        <f t="shared" si="709"/>
        <v>4.4460471160140348E-4</v>
      </c>
      <c r="AY419" s="13">
        <f t="shared" si="710"/>
        <v>3.7339167194946411E-4</v>
      </c>
      <c r="AZ419" s="13">
        <f t="shared" si="711"/>
        <v>1.567924687291776E-4</v>
      </c>
      <c r="BA419" s="13">
        <f t="shared" si="712"/>
        <v>4.3892923699197011E-5</v>
      </c>
      <c r="BB419" s="13">
        <f t="shared" si="713"/>
        <v>9.2156311770525612E-6</v>
      </c>
      <c r="BC419" s="13">
        <f t="shared" si="714"/>
        <v>1.5479097919925876E-6</v>
      </c>
      <c r="BD419" s="13">
        <f t="shared" si="715"/>
        <v>6.6432848973114225E-5</v>
      </c>
      <c r="BE419" s="13">
        <f t="shared" si="716"/>
        <v>7.65899832717772E-5</v>
      </c>
      <c r="BF419" s="13">
        <f t="shared" si="717"/>
        <v>4.4150037430617561E-5</v>
      </c>
      <c r="BG419" s="13">
        <f t="shared" si="718"/>
        <v>1.6966760071902735E-5</v>
      </c>
      <c r="BH419" s="13">
        <f t="shared" si="719"/>
        <v>4.8902157974934812E-6</v>
      </c>
      <c r="BI419" s="13">
        <f t="shared" si="720"/>
        <v>1.1275793584495688E-6</v>
      </c>
      <c r="BJ419" s="14">
        <f t="shared" si="721"/>
        <v>0.42955859588063461</v>
      </c>
      <c r="BK419" s="14">
        <f t="shared" si="722"/>
        <v>0.3042938274773675</v>
      </c>
      <c r="BL419" s="14">
        <f t="shared" si="723"/>
        <v>0.25283666145895567</v>
      </c>
      <c r="BM419" s="14">
        <f t="shared" si="724"/>
        <v>0.32112784153699148</v>
      </c>
      <c r="BN419" s="14">
        <f t="shared" si="725"/>
        <v>0.67864643703277827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1.3511</v>
      </c>
      <c r="F420" s="10">
        <f>VLOOKUP(B420,home!$B$2:$E$405,3,FALSE)</f>
        <v>1.0044999999999999</v>
      </c>
      <c r="G420" s="10">
        <f>VLOOKUP(C420,away!$B$2:$E$405,4,FALSE)</f>
        <v>1.0572999999999999</v>
      </c>
      <c r="H420" s="10">
        <f>VLOOKUP(A420,away!$A$2:$E$405,3,FALSE)</f>
        <v>1.1908000000000001</v>
      </c>
      <c r="I420" s="10">
        <f>VLOOKUP(C420,away!$B$2:$E$405,3,FALSE)</f>
        <v>0.9597</v>
      </c>
      <c r="J420" s="10">
        <f>VLOOKUP(B420,home!$B$2:$E$405,4,FALSE)</f>
        <v>1.1396999999999999</v>
      </c>
      <c r="K420" s="12">
        <f t="shared" si="670"/>
        <v>1.4349463611349997</v>
      </c>
      <c r="L420" s="12">
        <f t="shared" si="671"/>
        <v>1.3024614231720002</v>
      </c>
      <c r="M420" s="13">
        <f t="shared" si="672"/>
        <v>6.4737944290139987E-2</v>
      </c>
      <c r="N420" s="13">
        <f t="shared" si="673"/>
        <v>9.2895477586496716E-2</v>
      </c>
      <c r="O420" s="13">
        <f t="shared" si="674"/>
        <v>8.4318675053365391E-2</v>
      </c>
      <c r="P420" s="13">
        <f t="shared" si="675"/>
        <v>0.12099277594355116</v>
      </c>
      <c r="Q420" s="13">
        <f t="shared" si="676"/>
        <v>6.6650013764320698E-2</v>
      </c>
      <c r="R420" s="13">
        <f t="shared" si="677"/>
        <v>5.4910910754991861E-2</v>
      </c>
      <c r="S420" s="13">
        <f t="shared" si="678"/>
        <v>5.6532733588653759E-2</v>
      </c>
      <c r="T420" s="13">
        <f t="shared" si="679"/>
        <v>8.6809071781910538E-2</v>
      </c>
      <c r="U420" s="13">
        <f t="shared" si="680"/>
        <v>7.8794211574484296E-2</v>
      </c>
      <c r="V420" s="13">
        <f t="shared" si="681"/>
        <v>1.17397274050542E-2</v>
      </c>
      <c r="W420" s="13">
        <f t="shared" si="682"/>
        <v>3.1879731573569887E-2</v>
      </c>
      <c r="X420" s="13">
        <f t="shared" si="683"/>
        <v>4.1522120555653186E-2</v>
      </c>
      <c r="Y420" s="13">
        <f t="shared" si="684"/>
        <v>2.7040480116017705E-2</v>
      </c>
      <c r="Z420" s="13">
        <f t="shared" si="685"/>
        <v>2.3839780989872467E-2</v>
      </c>
      <c r="AA420" s="13">
        <f t="shared" si="686"/>
        <v>3.4208806981672842E-2</v>
      </c>
      <c r="AB420" s="13">
        <f t="shared" si="687"/>
        <v>2.4543901548560509E-2</v>
      </c>
      <c r="AC420" s="13">
        <f t="shared" si="688"/>
        <v>1.3713192308749578E-3</v>
      </c>
      <c r="AD420" s="13">
        <f t="shared" si="689"/>
        <v>1.1436426203863667E-2</v>
      </c>
      <c r="AE420" s="13">
        <f t="shared" si="690"/>
        <v>1.4895503949485829E-2</v>
      </c>
      <c r="AF420" s="13">
        <f t="shared" si="691"/>
        <v>9.700409636455732E-3</v>
      </c>
      <c r="AG420" s="13">
        <f t="shared" si="692"/>
        <v>4.2114697801498395E-3</v>
      </c>
      <c r="AH420" s="13">
        <f t="shared" si="693"/>
        <v>7.7625987690445233E-3</v>
      </c>
      <c r="AI420" s="13">
        <f t="shared" si="694"/>
        <v>1.1138912856591469E-2</v>
      </c>
      <c r="AJ420" s="13">
        <f t="shared" si="695"/>
        <v>7.9918712352828967E-3</v>
      </c>
      <c r="AK420" s="13">
        <f t="shared" si="696"/>
        <v>3.8226355159095568E-3</v>
      </c>
      <c r="AL420" s="13">
        <f t="shared" si="697"/>
        <v>1.025177566372662E-4</v>
      </c>
      <c r="AM420" s="13">
        <f t="shared" si="698"/>
        <v>3.2821316331246254E-3</v>
      </c>
      <c r="AN420" s="13">
        <f t="shared" si="699"/>
        <v>4.2748498379173413E-3</v>
      </c>
      <c r="AO420" s="13">
        <f t="shared" si="700"/>
        <v>2.7839135018702071E-3</v>
      </c>
      <c r="AP420" s="13">
        <f t="shared" si="701"/>
        <v>1.2086466472112059E-3</v>
      </c>
      <c r="AQ420" s="13">
        <f t="shared" si="702"/>
        <v>3.9355390805969346E-4</v>
      </c>
      <c r="AR420" s="13">
        <f t="shared" si="703"/>
        <v>2.0220970880485902E-3</v>
      </c>
      <c r="AS420" s="13">
        <f t="shared" si="704"/>
        <v>2.9016008583570034E-3</v>
      </c>
      <c r="AT420" s="13">
        <f t="shared" si="705"/>
        <v>2.081820796582787E-3</v>
      </c>
      <c r="AU420" s="13">
        <f t="shared" si="706"/>
        <v>9.957670588638791E-4</v>
      </c>
      <c r="AV420" s="13">
        <f t="shared" si="707"/>
        <v>3.5721807941370616E-4</v>
      </c>
      <c r="AW420" s="13">
        <f t="shared" si="708"/>
        <v>5.3222727820680773E-6</v>
      </c>
      <c r="AX420" s="13">
        <f t="shared" si="709"/>
        <v>7.8494714061970959E-4</v>
      </c>
      <c r="AY420" s="13">
        <f t="shared" si="710"/>
        <v>1.0223633698863391E-3</v>
      </c>
      <c r="AZ420" s="13">
        <f t="shared" si="711"/>
        <v>6.6579442487054168E-4</v>
      </c>
      <c r="BA420" s="13">
        <f t="shared" si="712"/>
        <v>2.8905718471895639E-4</v>
      </c>
      <c r="BB420" s="13">
        <f t="shared" si="713"/>
        <v>9.4121458046785941E-5</v>
      </c>
      <c r="BC420" s="13">
        <f t="shared" si="714"/>
        <v>2.4517913639728112E-5</v>
      </c>
      <c r="BD420" s="13">
        <f t="shared" si="715"/>
        <v>4.389505751819539E-4</v>
      </c>
      <c r="BE420" s="13">
        <f t="shared" si="716"/>
        <v>6.2987053057545991E-4</v>
      </c>
      <c r="BF420" s="13">
        <f t="shared" si="717"/>
        <v>4.519152129177139E-4</v>
      </c>
      <c r="BG420" s="13">
        <f t="shared" si="718"/>
        <v>2.1615803010594078E-4</v>
      </c>
      <c r="BH420" s="13">
        <f t="shared" si="719"/>
        <v>7.7543794682657366E-5</v>
      </c>
      <c r="BI420" s="13">
        <f t="shared" si="720"/>
        <v>2.2254237201695745E-5</v>
      </c>
      <c r="BJ420" s="14">
        <f t="shared" si="721"/>
        <v>0.40186460196788887</v>
      </c>
      <c r="BK420" s="14">
        <f t="shared" si="722"/>
        <v>0.25649938158479768</v>
      </c>
      <c r="BL420" s="14">
        <f t="shared" si="723"/>
        <v>0.3176877205518347</v>
      </c>
      <c r="BM420" s="14">
        <f t="shared" si="724"/>
        <v>0.51436864660442383</v>
      </c>
      <c r="BN420" s="14">
        <f t="shared" si="725"/>
        <v>0.48450579739286581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1.3511</v>
      </c>
      <c r="F421" s="10">
        <f>VLOOKUP(B421,home!$B$2:$E$405,3,FALSE)</f>
        <v>1.0044999999999999</v>
      </c>
      <c r="G421" s="10">
        <f>VLOOKUP(C421,away!$B$2:$E$405,4,FALSE)</f>
        <v>0.61680000000000001</v>
      </c>
      <c r="H421" s="10">
        <f>VLOOKUP(A421,away!$A$2:$E$405,3,FALSE)</f>
        <v>1.1908000000000001</v>
      </c>
      <c r="I421" s="10">
        <f>VLOOKUP(C421,away!$B$2:$E$405,3,FALSE)</f>
        <v>1.3996</v>
      </c>
      <c r="J421" s="10">
        <f>VLOOKUP(B421,home!$B$2:$E$405,4,FALSE)</f>
        <v>0.89980000000000004</v>
      </c>
      <c r="K421" s="12">
        <f t="shared" si="670"/>
        <v>0.83710859315999997</v>
      </c>
      <c r="L421" s="12">
        <f t="shared" si="671"/>
        <v>1.4996459832640001</v>
      </c>
      <c r="M421" s="13">
        <f t="shared" si="672"/>
        <v>9.664077006650261E-2</v>
      </c>
      <c r="N421" s="13">
        <f t="shared" si="673"/>
        <v>8.0898819072269035E-2</v>
      </c>
      <c r="O421" s="13">
        <f t="shared" si="674"/>
        <v>0.14492694264977046</v>
      </c>
      <c r="P421" s="13">
        <f t="shared" si="675"/>
        <v>0.12131958907252935</v>
      </c>
      <c r="Q421" s="13">
        <f t="shared" si="676"/>
        <v>3.3860548310946252E-2</v>
      </c>
      <c r="R421" s="13">
        <f t="shared" si="677"/>
        <v>0.10866955370573018</v>
      </c>
      <c r="S421" s="13">
        <f t="shared" si="678"/>
        <v>3.807513817046107E-2</v>
      </c>
      <c r="T421" s="13">
        <f t="shared" si="679"/>
        <v>5.0778835265627167E-2</v>
      </c>
      <c r="U421" s="13">
        <f t="shared" si="680"/>
        <v>9.0968217221928854E-2</v>
      </c>
      <c r="V421" s="13">
        <f t="shared" si="681"/>
        <v>5.3109171597745218E-3</v>
      </c>
      <c r="W421" s="13">
        <f t="shared" si="682"/>
        <v>9.4483186534008116E-3</v>
      </c>
      <c r="X421" s="13">
        <f t="shared" si="683"/>
        <v>1.4169133117170855E-2</v>
      </c>
      <c r="Y421" s="13">
        <f t="shared" si="684"/>
        <v>1.0624341782749097E-2</v>
      </c>
      <c r="Z421" s="13">
        <f t="shared" si="685"/>
        <v>5.4321953239296589E-2</v>
      </c>
      <c r="AA421" s="13">
        <f t="shared" si="686"/>
        <v>4.5473373853850869E-2</v>
      </c>
      <c r="AB421" s="13">
        <f t="shared" si="687"/>
        <v>1.9033076006517911E-2</v>
      </c>
      <c r="AC421" s="13">
        <f t="shared" si="688"/>
        <v>4.1669673095701929E-4</v>
      </c>
      <c r="AD421" s="13">
        <f t="shared" si="689"/>
        <v>1.9773171839189345E-3</v>
      </c>
      <c r="AE421" s="13">
        <f t="shared" si="690"/>
        <v>2.9652757725029144E-3</v>
      </c>
      <c r="AF421" s="13">
        <f t="shared" si="691"/>
        <v>2.223431950752025E-3</v>
      </c>
      <c r="AG421" s="13">
        <f t="shared" si="692"/>
        <v>1.1114535980020377E-3</v>
      </c>
      <c r="AH421" s="13">
        <f t="shared" si="693"/>
        <v>2.0365924744591497E-2</v>
      </c>
      <c r="AI421" s="13">
        <f t="shared" si="694"/>
        <v>1.704849061134742E-2</v>
      </c>
      <c r="AJ421" s="13">
        <f t="shared" si="695"/>
        <v>7.1357189955832531E-3</v>
      </c>
      <c r="AK421" s="13">
        <f t="shared" si="696"/>
        <v>1.991123896525929E-3</v>
      </c>
      <c r="AL421" s="13">
        <f t="shared" si="697"/>
        <v>2.0924285322968294E-5</v>
      </c>
      <c r="AM421" s="13">
        <f t="shared" si="698"/>
        <v>3.3104584121229451E-4</v>
      </c>
      <c r="AN421" s="13">
        <f t="shared" si="699"/>
        <v>4.9645156605026945E-4</v>
      </c>
      <c r="AO421" s="13">
        <f t="shared" si="700"/>
        <v>3.7225079845620455E-4</v>
      </c>
      <c r="AP421" s="13">
        <f t="shared" si="701"/>
        <v>1.8608147155722127E-4</v>
      </c>
      <c r="AQ421" s="13">
        <f t="shared" si="702"/>
        <v>6.9764082845160316E-5</v>
      </c>
      <c r="AR421" s="13">
        <f t="shared" si="703"/>
        <v>6.1083354477367022E-3</v>
      </c>
      <c r="AS421" s="13">
        <f t="shared" si="704"/>
        <v>5.1133400932042291E-3</v>
      </c>
      <c r="AT421" s="13">
        <f t="shared" si="705"/>
        <v>2.1402104658854075E-3</v>
      </c>
      <c r="AU421" s="13">
        <f t="shared" si="706"/>
        <v>5.9719619072121403E-4</v>
      </c>
      <c r="AV421" s="13">
        <f t="shared" si="707"/>
        <v>1.249795157637866E-4</v>
      </c>
      <c r="AW421" s="13">
        <f t="shared" si="708"/>
        <v>7.2965687924924965E-7</v>
      </c>
      <c r="AX421" s="13">
        <f t="shared" si="709"/>
        <v>4.618688640144875E-5</v>
      </c>
      <c r="AY421" s="13">
        <f t="shared" si="710"/>
        <v>6.9263978671403294E-5</v>
      </c>
      <c r="AZ421" s="13">
        <f t="shared" si="711"/>
        <v>5.1935723699726661E-5</v>
      </c>
      <c r="BA421" s="13">
        <f t="shared" si="712"/>
        <v>2.5961733144734667E-5</v>
      </c>
      <c r="BB421" s="13">
        <f t="shared" si="713"/>
        <v>9.7333522072683026E-6</v>
      </c>
      <c r="BC421" s="13">
        <f t="shared" si="714"/>
        <v>2.9193165082647367E-6</v>
      </c>
      <c r="BD421" s="13">
        <f t="shared" si="715"/>
        <v>1.5267234531045754E-3</v>
      </c>
      <c r="BE421" s="13">
        <f t="shared" si="716"/>
        <v>1.2780333219727482E-3</v>
      </c>
      <c r="BF421" s="13">
        <f t="shared" si="717"/>
        <v>5.3492633808410424E-4</v>
      </c>
      <c r="BG421" s="13">
        <f t="shared" si="718"/>
        <v>1.4926381143927172E-4</v>
      </c>
      <c r="BH421" s="13">
        <f t="shared" si="719"/>
        <v>3.1237504800907055E-5</v>
      </c>
      <c r="BI421" s="13">
        <f t="shared" si="720"/>
        <v>5.2298367395432114E-6</v>
      </c>
      <c r="BJ421" s="14">
        <f t="shared" si="721"/>
        <v>0.20971906945809313</v>
      </c>
      <c r="BK421" s="14">
        <f t="shared" si="722"/>
        <v>0.26185329946421892</v>
      </c>
      <c r="BL421" s="14">
        <f t="shared" si="723"/>
        <v>0.47322189766529887</v>
      </c>
      <c r="BM421" s="14">
        <f t="shared" si="724"/>
        <v>0.41273146262736748</v>
      </c>
      <c r="BN421" s="14">
        <f t="shared" si="725"/>
        <v>0.58631622287774798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1.2796000000000001</v>
      </c>
      <c r="F422" s="10">
        <f>VLOOKUP(B422,home!$B$2:$E$405,3,FALSE)</f>
        <v>0.83730000000000004</v>
      </c>
      <c r="G422" s="10">
        <f>VLOOKUP(C422,away!$B$2:$E$405,4,FALSE)</f>
        <v>1.3396999999999999</v>
      </c>
      <c r="H422" s="10">
        <f>VLOOKUP(A422,away!$A$2:$E$405,3,FALSE)</f>
        <v>1.129</v>
      </c>
      <c r="I422" s="10">
        <f>VLOOKUP(C422,away!$B$2:$E$405,3,FALSE)</f>
        <v>1.1388</v>
      </c>
      <c r="J422" s="10">
        <f>VLOOKUP(B422,home!$B$2:$E$405,4,FALSE)</f>
        <v>0.63270000000000004</v>
      </c>
      <c r="K422" s="12">
        <f t="shared" si="670"/>
        <v>1.4353667444759999</v>
      </c>
      <c r="L422" s="12">
        <f t="shared" si="671"/>
        <v>0.81346568004000008</v>
      </c>
      <c r="M422" s="13">
        <f t="shared" si="672"/>
        <v>0.10552235798228857</v>
      </c>
      <c r="N422" s="13">
        <f t="shared" si="673"/>
        <v>0.15146328344646856</v>
      </c>
      <c r="O422" s="13">
        <f t="shared" si="674"/>
        <v>8.5838816695486694E-2</v>
      </c>
      <c r="P422" s="13">
        <f t="shared" si="675"/>
        <v>0.12321018286987283</v>
      </c>
      <c r="Q422" s="13">
        <f t="shared" si="676"/>
        <v>0.10870268003410162</v>
      </c>
      <c r="R422" s="13">
        <f t="shared" si="677"/>
        <v>3.4913465698511496E-2</v>
      </c>
      <c r="S422" s="13">
        <f t="shared" si="678"/>
        <v>3.5965717249645632E-2</v>
      </c>
      <c r="T422" s="13">
        <f t="shared" si="679"/>
        <v>8.8425899536111005E-2</v>
      </c>
      <c r="U422" s="13">
        <f t="shared" si="680"/>
        <v>5.0113627598046932E-2</v>
      </c>
      <c r="V422" s="13">
        <f t="shared" si="681"/>
        <v>4.6660386419074863E-3</v>
      </c>
      <c r="W422" s="13">
        <f t="shared" si="682"/>
        <v>5.2009403985454915E-2</v>
      </c>
      <c r="X422" s="13">
        <f t="shared" si="683"/>
        <v>4.2307865181503167E-2</v>
      </c>
      <c r="Y422" s="13">
        <f t="shared" si="684"/>
        <v>1.720799816045606E-2</v>
      </c>
      <c r="Z422" s="13">
        <f t="shared" si="685"/>
        <v>9.4669687056642918E-3</v>
      </c>
      <c r="AA422" s="13">
        <f t="shared" si="686"/>
        <v>1.3588572051105523E-2</v>
      </c>
      <c r="AB422" s="13">
        <f t="shared" si="687"/>
        <v>9.7522922135364499E-3</v>
      </c>
      <c r="AC422" s="13">
        <f t="shared" si="688"/>
        <v>3.4051046464236574E-4</v>
      </c>
      <c r="AD422" s="13">
        <f t="shared" si="689"/>
        <v>1.8663142220184867E-2</v>
      </c>
      <c r="AE422" s="13">
        <f t="shared" si="690"/>
        <v>1.5181825677825918E-2</v>
      </c>
      <c r="AF422" s="13">
        <f t="shared" si="691"/>
        <v>6.1749470746306984E-3</v>
      </c>
      <c r="AG422" s="13">
        <f t="shared" si="692"/>
        <v>1.6743691737584902E-3</v>
      </c>
      <c r="AH422" s="13">
        <f t="shared" si="693"/>
        <v>1.9252635340176502E-3</v>
      </c>
      <c r="AI422" s="13">
        <f t="shared" si="694"/>
        <v>2.7634592510812728E-3</v>
      </c>
      <c r="AJ422" s="13">
        <f t="shared" si="695"/>
        <v>1.983288754358306E-3</v>
      </c>
      <c r="AK422" s="13">
        <f t="shared" si="696"/>
        <v>9.4891557423304788E-4</v>
      </c>
      <c r="AL422" s="13">
        <f t="shared" si="697"/>
        <v>1.590349473605702E-5</v>
      </c>
      <c r="AM422" s="13">
        <f t="shared" si="698"/>
        <v>5.3576907380558673E-3</v>
      </c>
      <c r="AN422" s="13">
        <f t="shared" si="699"/>
        <v>4.3582975396766251E-3</v>
      </c>
      <c r="AO422" s="13">
        <f t="shared" si="700"/>
        <v>1.7726627359648526E-3</v>
      </c>
      <c r="AP422" s="13">
        <f t="shared" si="701"/>
        <v>4.8066676599773869E-4</v>
      </c>
      <c r="AQ422" s="13">
        <f t="shared" si="702"/>
        <v>9.775147941874451E-5</v>
      </c>
      <c r="AR422" s="13">
        <f t="shared" si="703"/>
        <v>3.132271619911764E-4</v>
      </c>
      <c r="AS422" s="13">
        <f t="shared" si="704"/>
        <v>4.4959585178873152E-4</v>
      </c>
      <c r="AT422" s="13">
        <f t="shared" si="705"/>
        <v>3.2266746705595289E-4</v>
      </c>
      <c r="AU422" s="13">
        <f t="shared" si="706"/>
        <v>1.5438205057880671E-4</v>
      </c>
      <c r="AV422" s="13">
        <f t="shared" si="707"/>
        <v>5.5398715336207709E-5</v>
      </c>
      <c r="AW422" s="13">
        <f t="shared" si="708"/>
        <v>5.1581288136652855E-7</v>
      </c>
      <c r="AX422" s="13">
        <f t="shared" si="709"/>
        <v>1.2817085187654107E-3</v>
      </c>
      <c r="AY422" s="13">
        <f t="shared" si="710"/>
        <v>1.0426258918305659E-3</v>
      </c>
      <c r="AZ422" s="13">
        <f t="shared" si="711"/>
        <v>4.2407019006263146E-4</v>
      </c>
      <c r="BA422" s="13">
        <f t="shared" si="712"/>
        <v>1.1498884851466354E-4</v>
      </c>
      <c r="BB422" s="13">
        <f t="shared" si="713"/>
        <v>2.3384870463499331E-5</v>
      </c>
      <c r="BC422" s="13">
        <f t="shared" si="714"/>
        <v>3.8045579108475598E-6</v>
      </c>
      <c r="BD422" s="13">
        <f t="shared" si="715"/>
        <v>4.2466591056025252E-5</v>
      </c>
      <c r="BE422" s="13">
        <f t="shared" si="716"/>
        <v>6.0955132553080574E-5</v>
      </c>
      <c r="BF422" s="13">
        <f t="shared" si="717"/>
        <v>4.3746485085909162E-5</v>
      </c>
      <c r="BG422" s="13">
        <f t="shared" si="718"/>
        <v>2.0930749960009778E-5</v>
      </c>
      <c r="BH422" s="13">
        <f t="shared" si="719"/>
        <v>7.5108256073850946E-6</v>
      </c>
      <c r="BI422" s="13">
        <f t="shared" si="720"/>
        <v>2.1561578600798632E-6</v>
      </c>
      <c r="BJ422" s="14">
        <f t="shared" si="721"/>
        <v>0.51676906662715694</v>
      </c>
      <c r="BK422" s="14">
        <f t="shared" si="722"/>
        <v>0.27076333659492352</v>
      </c>
      <c r="BL422" s="14">
        <f t="shared" si="723"/>
        <v>0.20330073855925071</v>
      </c>
      <c r="BM422" s="14">
        <f t="shared" si="724"/>
        <v>0.3896072136813164</v>
      </c>
      <c r="BN422" s="14">
        <f t="shared" si="725"/>
        <v>0.60965078672672979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1.2796000000000001</v>
      </c>
      <c r="F423" s="10">
        <f>VLOOKUP(B423,home!$B$2:$E$405,3,FALSE)</f>
        <v>1.8234999999999999</v>
      </c>
      <c r="G423" s="10">
        <f>VLOOKUP(C423,away!$B$2:$E$405,4,FALSE)</f>
        <v>1.7433000000000001</v>
      </c>
      <c r="H423" s="10">
        <f>VLOOKUP(A423,away!$A$2:$E$405,3,FALSE)</f>
        <v>1.129</v>
      </c>
      <c r="I423" s="10">
        <f>VLOOKUP(C423,away!$B$2:$E$405,3,FALSE)</f>
        <v>0.54510000000000003</v>
      </c>
      <c r="J423" s="10">
        <f>VLOOKUP(B423,home!$B$2:$E$405,4,FALSE)</f>
        <v>0.53139999999999998</v>
      </c>
      <c r="K423" s="12">
        <f t="shared" si="670"/>
        <v>4.0677301009800004</v>
      </c>
      <c r="L423" s="12">
        <f t="shared" si="671"/>
        <v>0.32703307206000004</v>
      </c>
      <c r="M423" s="13">
        <f t="shared" si="672"/>
        <v>1.2341802851000562E-2</v>
      </c>
      <c r="N423" s="13">
        <f t="shared" si="673"/>
        <v>5.0203122957375779E-2</v>
      </c>
      <c r="O423" s="13">
        <f t="shared" si="674"/>
        <v>4.0361777011215811E-3</v>
      </c>
      <c r="P423" s="13">
        <f t="shared" si="675"/>
        <v>1.6418081527756513E-2</v>
      </c>
      <c r="Q423" s="13">
        <f t="shared" si="676"/>
        <v>0.1021063772084588</v>
      </c>
      <c r="R423" s="13">
        <f t="shared" si="677"/>
        <v>6.5998179648892974E-4</v>
      </c>
      <c r="S423" s="13">
        <f t="shared" si="678"/>
        <v>5.4601706960139707E-3</v>
      </c>
      <c r="T423" s="13">
        <f t="shared" si="679"/>
        <v>3.3392162215399451E-2</v>
      </c>
      <c r="U423" s="13">
        <f t="shared" si="680"/>
        <v>2.684627819676876E-3</v>
      </c>
      <c r="V423" s="13">
        <f t="shared" si="681"/>
        <v>8.0706314164679001E-4</v>
      </c>
      <c r="W423" s="13">
        <f t="shared" si="682"/>
        <v>0.13844706135762205</v>
      </c>
      <c r="X423" s="13">
        <f t="shared" si="683"/>
        <v>4.5276767793462458E-2</v>
      </c>
      <c r="Y423" s="13">
        <f t="shared" si="684"/>
        <v>7.4035002322216494E-3</v>
      </c>
      <c r="Z423" s="13">
        <f t="shared" si="685"/>
        <v>7.1945291469817496E-5</v>
      </c>
      <c r="AA423" s="13">
        <f t="shared" si="686"/>
        <v>2.9265402773555625E-4</v>
      </c>
      <c r="AB423" s="13">
        <f t="shared" si="687"/>
        <v>5.9521879889647925E-4</v>
      </c>
      <c r="AC423" s="13">
        <f t="shared" si="688"/>
        <v>6.7101361818717558E-5</v>
      </c>
      <c r="AD423" s="13">
        <f t="shared" si="689"/>
        <v>0.14079131971915604</v>
      </c>
      <c r="AE423" s="13">
        <f t="shared" si="690"/>
        <v>4.6043417807137256E-2</v>
      </c>
      <c r="AF423" s="13">
        <f t="shared" si="691"/>
        <v>7.5288601868051044E-3</v>
      </c>
      <c r="AG423" s="13">
        <f t="shared" si="692"/>
        <v>8.2072875866703323E-4</v>
      </c>
      <c r="AH423" s="13">
        <f t="shared" si="693"/>
        <v>5.8821224224066319E-6</v>
      </c>
      <c r="AI423" s="13">
        <f t="shared" si="694"/>
        <v>2.3926886435272855E-5</v>
      </c>
      <c r="AJ423" s="13">
        <f t="shared" si="695"/>
        <v>4.8664058087744738E-5</v>
      </c>
      <c r="AK423" s="13">
        <f t="shared" si="696"/>
        <v>6.5984084639786171E-5</v>
      </c>
      <c r="AL423" s="13">
        <f t="shared" si="697"/>
        <v>3.5705500801250567E-6</v>
      </c>
      <c r="AM423" s="13">
        <f t="shared" si="698"/>
        <v>0.114540217835662</v>
      </c>
      <c r="AN423" s="13">
        <f t="shared" si="699"/>
        <v>3.7458439313218149E-2</v>
      </c>
      <c r="AO423" s="13">
        <f t="shared" si="700"/>
        <v>6.1250742415874058E-3</v>
      </c>
      <c r="AP423" s="13">
        <f t="shared" si="701"/>
        <v>6.6770061527396819E-4</v>
      </c>
      <c r="AQ423" s="13">
        <f t="shared" si="702"/>
        <v>5.4590045857349497E-5</v>
      </c>
      <c r="AR423" s="13">
        <f t="shared" si="703"/>
        <v>3.8472971320653003E-7</v>
      </c>
      <c r="AS423" s="13">
        <f t="shared" si="704"/>
        <v>1.5649766351516048E-6</v>
      </c>
      <c r="AT423" s="13">
        <f t="shared" si="705"/>
        <v>3.1829512830682902E-6</v>
      </c>
      <c r="AU423" s="13">
        <f t="shared" si="706"/>
        <v>4.3157955813632664E-6</v>
      </c>
      <c r="AV423" s="13">
        <f t="shared" si="707"/>
        <v>4.3888728989969588E-6</v>
      </c>
      <c r="AW423" s="13">
        <f t="shared" si="708"/>
        <v>1.3193998528180598E-7</v>
      </c>
      <c r="AX423" s="13">
        <f t="shared" si="709"/>
        <v>7.765311531048813E-2</v>
      </c>
      <c r="AY423" s="13">
        <f t="shared" si="710"/>
        <v>2.5395136855018357E-2</v>
      </c>
      <c r="AZ423" s="13">
        <f t="shared" si="711"/>
        <v>4.1525248105403912E-3</v>
      </c>
      <c r="BA423" s="13">
        <f t="shared" si="712"/>
        <v>4.5267098186546465E-4</v>
      </c>
      <c r="BB423" s="13">
        <f t="shared" si="713"/>
        <v>3.7009595457969869E-5</v>
      </c>
      <c r="BC423" s="13">
        <f t="shared" si="714"/>
        <v>2.4206723396635416E-6</v>
      </c>
      <c r="BD423" s="13">
        <f t="shared" si="715"/>
        <v>2.0969890003782379E-8</v>
      </c>
      <c r="BE423" s="13">
        <f t="shared" si="716"/>
        <v>8.5299852782625193E-8</v>
      </c>
      <c r="BF423" s="13">
        <f t="shared" si="717"/>
        <v>1.7348838938652364E-7</v>
      </c>
      <c r="BG423" s="13">
        <f t="shared" si="718"/>
        <v>2.3523464789270048E-7</v>
      </c>
      <c r="BH423" s="13">
        <f t="shared" si="719"/>
        <v>2.3921776450664226E-7</v>
      </c>
      <c r="BI423" s="13">
        <f t="shared" si="720"/>
        <v>1.9461466027456278E-7</v>
      </c>
      <c r="BJ423" s="14">
        <f t="shared" si="721"/>
        <v>0.83855221851361439</v>
      </c>
      <c r="BK423" s="14">
        <f t="shared" si="722"/>
        <v>6.0492926983335027E-2</v>
      </c>
      <c r="BL423" s="14">
        <f t="shared" si="723"/>
        <v>8.4279034468212662E-3</v>
      </c>
      <c r="BM423" s="14">
        <f t="shared" si="724"/>
        <v>0.69638444527800525</v>
      </c>
      <c r="BN423" s="14">
        <f t="shared" si="725"/>
        <v>0.18576554404220216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1.2796000000000001</v>
      </c>
      <c r="F424" s="10">
        <f>VLOOKUP(B424,home!$B$2:$E$405,3,FALSE)</f>
        <v>1.5028999999999999</v>
      </c>
      <c r="G424" s="10">
        <f>VLOOKUP(C424,away!$B$2:$E$405,4,FALSE)</f>
        <v>1.3955</v>
      </c>
      <c r="H424" s="10">
        <f>VLOOKUP(A424,away!$A$2:$E$405,3,FALSE)</f>
        <v>1.129</v>
      </c>
      <c r="I424" s="10">
        <f>VLOOKUP(C424,away!$B$2:$E$405,3,FALSE)</f>
        <v>0.56940000000000002</v>
      </c>
      <c r="J424" s="10">
        <f>VLOOKUP(B424,home!$B$2:$E$405,4,FALSE)</f>
        <v>1.022</v>
      </c>
      <c r="K424" s="12">
        <f t="shared" si="670"/>
        <v>2.6837011772199997</v>
      </c>
      <c r="L424" s="12">
        <f t="shared" si="671"/>
        <v>0.65699535720000002</v>
      </c>
      <c r="M424" s="13">
        <f t="shared" si="672"/>
        <v>3.5412283255110658E-2</v>
      </c>
      <c r="N424" s="13">
        <f t="shared" si="673"/>
        <v>9.5035986259788541E-2</v>
      </c>
      <c r="O424" s="13">
        <f t="shared" si="674"/>
        <v>2.3265705686459005E-2</v>
      </c>
      <c r="P424" s="13">
        <f t="shared" si="675"/>
        <v>6.2438201739604071E-2</v>
      </c>
      <c r="Q424" s="13">
        <f t="shared" si="676"/>
        <v>0.12752409410182916</v>
      </c>
      <c r="R424" s="13">
        <f t="shared" si="677"/>
        <v>7.6427303089926018E-3</v>
      </c>
      <c r="S424" s="13">
        <f t="shared" si="678"/>
        <v>2.7522434859610943E-2</v>
      </c>
      <c r="T424" s="13">
        <f t="shared" si="679"/>
        <v>8.3782737756037673E-2</v>
      </c>
      <c r="U424" s="13">
        <f t="shared" si="680"/>
        <v>2.0510804327418416E-2</v>
      </c>
      <c r="V424" s="13">
        <f t="shared" si="681"/>
        <v>5.391887227847998E-3</v>
      </c>
      <c r="W424" s="13">
        <f t="shared" si="682"/>
        <v>0.1140788538216643</v>
      </c>
      <c r="X424" s="13">
        <f t="shared" si="683"/>
        <v>7.4949277315530929E-2</v>
      </c>
      <c r="Y424" s="13">
        <f t="shared" si="684"/>
        <v>2.4620663610899547E-2</v>
      </c>
      <c r="Z424" s="13">
        <f t="shared" si="685"/>
        <v>1.6737461097799541E-3</v>
      </c>
      <c r="AA424" s="13">
        <f t="shared" si="686"/>
        <v>4.4918344051838571E-3</v>
      </c>
      <c r="AB424" s="13">
        <f t="shared" si="687"/>
        <v>6.0273706405346095E-3</v>
      </c>
      <c r="AC424" s="13">
        <f t="shared" si="688"/>
        <v>5.9417896762026332E-4</v>
      </c>
      <c r="AD424" s="13">
        <f t="shared" si="689"/>
        <v>7.653838857427718E-2</v>
      </c>
      <c r="AE424" s="13">
        <f t="shared" si="690"/>
        <v>5.0285365940869645E-2</v>
      </c>
      <c r="AF424" s="13">
        <f t="shared" si="691"/>
        <v>1.6518625979127181E-2</v>
      </c>
      <c r="AG424" s="13">
        <f t="shared" si="692"/>
        <v>3.6175535252032883E-3</v>
      </c>
      <c r="AH424" s="13">
        <f t="shared" si="693"/>
        <v>2.7491085581424777E-4</v>
      </c>
      <c r="AI424" s="13">
        <f t="shared" si="694"/>
        <v>7.3777858737925431E-4</v>
      </c>
      <c r="AJ424" s="13">
        <f t="shared" si="695"/>
        <v>9.8998863173870694E-4</v>
      </c>
      <c r="AK424" s="13">
        <f t="shared" si="696"/>
        <v>8.8561121881052809E-4</v>
      </c>
      <c r="AL424" s="13">
        <f t="shared" si="697"/>
        <v>4.1905760193364034E-5</v>
      </c>
      <c r="AM424" s="13">
        <f t="shared" si="698"/>
        <v>4.1081232703861895E-2</v>
      </c>
      <c r="AN424" s="13">
        <f t="shared" si="699"/>
        <v>2.6990179154490073E-2</v>
      </c>
      <c r="AO424" s="13">
        <f t="shared" si="700"/>
        <v>8.8662111972480986E-3</v>
      </c>
      <c r="AP424" s="13">
        <f t="shared" si="701"/>
        <v>1.941686530848885E-3</v>
      </c>
      <c r="AQ424" s="13">
        <f t="shared" si="702"/>
        <v>3.1891975897637299E-4</v>
      </c>
      <c r="AR424" s="13">
        <f t="shared" si="703"/>
        <v>3.6123031182767902E-5</v>
      </c>
      <c r="AS424" s="13">
        <f t="shared" si="704"/>
        <v>9.6943421309948974E-5</v>
      </c>
      <c r="AT424" s="13">
        <f t="shared" si="705"/>
        <v>1.3008358694662227E-4</v>
      </c>
      <c r="AU424" s="13">
        <f t="shared" si="706"/>
        <v>1.1636849180855012E-4</v>
      </c>
      <c r="AV424" s="13">
        <f t="shared" si="707"/>
        <v>7.8074564614480466E-5</v>
      </c>
      <c r="AW424" s="13">
        <f t="shared" si="708"/>
        <v>2.0524268139103006E-6</v>
      </c>
      <c r="AX424" s="13">
        <f t="shared" si="709"/>
        <v>1.8374958761500478E-2</v>
      </c>
      <c r="AY424" s="13">
        <f t="shared" si="710"/>
        <v>1.2072262595047279E-2</v>
      </c>
      <c r="AZ424" s="13">
        <f t="shared" si="711"/>
        <v>3.9657102379226424E-3</v>
      </c>
      <c r="BA424" s="13">
        <f t="shared" si="712"/>
        <v>8.684844047718947E-4</v>
      </c>
      <c r="BB424" s="13">
        <f t="shared" si="713"/>
        <v>1.4264755543393504E-4</v>
      </c>
      <c r="BC424" s="13">
        <f t="shared" si="714"/>
        <v>1.8743756327205004E-5</v>
      </c>
      <c r="BD424" s="13">
        <f t="shared" si="715"/>
        <v>3.955443962511554E-6</v>
      </c>
      <c r="BE424" s="13">
        <f t="shared" si="716"/>
        <v>1.0615229618619997E-5</v>
      </c>
      <c r="BF424" s="13">
        <f t="shared" si="717"/>
        <v>1.4244052111975552E-5</v>
      </c>
      <c r="BG424" s="13">
        <f t="shared" si="718"/>
        <v>1.2742259807097269E-5</v>
      </c>
      <c r="BH424" s="13">
        <f t="shared" si="719"/>
        <v>8.5491044111875077E-6</v>
      </c>
      <c r="BI424" s="13">
        <f t="shared" si="720"/>
        <v>4.5886483144961217E-6</v>
      </c>
      <c r="BJ424" s="14">
        <f t="shared" si="721"/>
        <v>0.78159258354165628</v>
      </c>
      <c r="BK424" s="14">
        <f t="shared" si="722"/>
        <v>0.14347315440503458</v>
      </c>
      <c r="BL424" s="14">
        <f t="shared" si="723"/>
        <v>6.5339022496419472E-2</v>
      </c>
      <c r="BM424" s="14">
        <f t="shared" si="724"/>
        <v>0.62868929503287274</v>
      </c>
      <c r="BN424" s="14">
        <f t="shared" si="725"/>
        <v>0.35131900135178401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1.2796000000000001</v>
      </c>
      <c r="F425" s="10">
        <f>VLOOKUP(B425,home!$B$2:$E$405,3,FALSE)</f>
        <v>1.0047999999999999</v>
      </c>
      <c r="G425" s="10">
        <f>VLOOKUP(C425,away!$B$2:$E$405,4,FALSE)</f>
        <v>1.022</v>
      </c>
      <c r="H425" s="10">
        <f>VLOOKUP(A425,away!$A$2:$E$405,3,FALSE)</f>
        <v>1.129</v>
      </c>
      <c r="I425" s="10">
        <f>VLOOKUP(C425,away!$B$2:$E$405,3,FALSE)</f>
        <v>1.2263999999999999</v>
      </c>
      <c r="J425" s="10">
        <f>VLOOKUP(B425,home!$B$2:$E$405,4,FALSE)</f>
        <v>0.82250000000000001</v>
      </c>
      <c r="K425" s="12">
        <f t="shared" si="670"/>
        <v>1.31402840576</v>
      </c>
      <c r="L425" s="12">
        <f t="shared" si="671"/>
        <v>1.1388381059999999</v>
      </c>
      <c r="M425" s="13">
        <f t="shared" si="672"/>
        <v>8.604657911278274E-2</v>
      </c>
      <c r="N425" s="13">
        <f t="shared" si="673"/>
        <v>0.11306764917267161</v>
      </c>
      <c r="O425" s="13">
        <f t="shared" si="674"/>
        <v>9.799312318458063E-2</v>
      </c>
      <c r="P425" s="13">
        <f t="shared" si="675"/>
        <v>0.12876574743367777</v>
      </c>
      <c r="Q425" s="13">
        <f t="shared" si="676"/>
        <v>7.4287051392698339E-2</v>
      </c>
      <c r="R425" s="13">
        <f t="shared" si="677"/>
        <v>5.5799151404276257E-2</v>
      </c>
      <c r="S425" s="13">
        <f t="shared" si="678"/>
        <v>4.8173378544256837E-2</v>
      </c>
      <c r="T425" s="13">
        <f t="shared" si="679"/>
        <v>8.4600924908385236E-2</v>
      </c>
      <c r="U425" s="13">
        <f t="shared" si="680"/>
        <v>7.3321669962521999E-2</v>
      </c>
      <c r="V425" s="13">
        <f t="shared" si="681"/>
        <v>8.0099783146085207E-3</v>
      </c>
      <c r="W425" s="13">
        <f t="shared" si="682"/>
        <v>3.2538431903386185E-2</v>
      </c>
      <c r="X425" s="13">
        <f t="shared" si="683"/>
        <v>3.7056006161062291E-2</v>
      </c>
      <c r="Y425" s="13">
        <f t="shared" si="684"/>
        <v>2.1100395936194262E-2</v>
      </c>
      <c r="Z425" s="13">
        <f t="shared" si="685"/>
        <v>2.1182066633884399E-2</v>
      </c>
      <c r="AA425" s="13">
        <f t="shared" si="686"/>
        <v>2.7833837249625203E-2</v>
      </c>
      <c r="AB425" s="13">
        <f t="shared" si="687"/>
        <v>1.8287226393654158E-2</v>
      </c>
      <c r="AC425" s="13">
        <f t="shared" si="688"/>
        <v>7.4916607322081169E-4</v>
      </c>
      <c r="AD425" s="13">
        <f t="shared" si="689"/>
        <v>1.0689105949984219E-2</v>
      </c>
      <c r="AE425" s="13">
        <f t="shared" si="690"/>
        <v>1.2173161174913356E-2</v>
      </c>
      <c r="AF425" s="13">
        <f t="shared" si="691"/>
        <v>6.9316299082355327E-3</v>
      </c>
      <c r="AG425" s="13">
        <f t="shared" si="692"/>
        <v>2.6313347587293015E-3</v>
      </c>
      <c r="AH425" s="13">
        <f t="shared" si="693"/>
        <v>6.0307361616246799E-3</v>
      </c>
      <c r="AI425" s="13">
        <f t="shared" si="694"/>
        <v>7.9245586240188591E-3</v>
      </c>
      <c r="AJ425" s="13">
        <f t="shared" si="695"/>
        <v>5.2065475675355816E-3</v>
      </c>
      <c r="AK425" s="13">
        <f t="shared" si="696"/>
        <v>2.2805171332274613E-3</v>
      </c>
      <c r="AL425" s="13">
        <f t="shared" si="697"/>
        <v>4.4844050915163192E-5</v>
      </c>
      <c r="AM425" s="13">
        <f t="shared" si="698"/>
        <v>2.8091577700914984E-3</v>
      </c>
      <c r="AN425" s="13">
        <f t="shared" si="699"/>
        <v>3.1991759143461854E-3</v>
      </c>
      <c r="AO425" s="13">
        <f t="shared" si="700"/>
        <v>1.8216717195274142E-3</v>
      </c>
      <c r="AP425" s="13">
        <f t="shared" si="701"/>
        <v>6.9152972360678763E-4</v>
      </c>
      <c r="AQ425" s="13">
        <f t="shared" si="702"/>
        <v>1.968851001687645E-4</v>
      </c>
      <c r="AR425" s="13">
        <f t="shared" si="703"/>
        <v>1.3736064296180715E-3</v>
      </c>
      <c r="AS425" s="13">
        <f t="shared" si="704"/>
        <v>1.8049578668527201E-3</v>
      </c>
      <c r="AT425" s="13">
        <f t="shared" si="705"/>
        <v>1.1858829541222253E-3</v>
      </c>
      <c r="AU425" s="13">
        <f t="shared" si="706"/>
        <v>5.1942796254106209E-4</v>
      </c>
      <c r="AV425" s="13">
        <f t="shared" si="707"/>
        <v>1.7063577438124924E-4</v>
      </c>
      <c r="AW425" s="13">
        <f t="shared" si="708"/>
        <v>1.8640994581668196E-6</v>
      </c>
      <c r="AX425" s="13">
        <f t="shared" si="709"/>
        <v>6.1521885102694103E-4</v>
      </c>
      <c r="AY425" s="13">
        <f t="shared" si="710"/>
        <v>7.0063467107901755E-4</v>
      </c>
      <c r="AZ425" s="13">
        <f t="shared" si="711"/>
        <v>3.9895473090478068E-4</v>
      </c>
      <c r="BA425" s="13">
        <f t="shared" si="712"/>
        <v>1.5144828337444665E-4</v>
      </c>
      <c r="BB425" s="13">
        <f t="shared" si="713"/>
        <v>4.3118769048776555E-5</v>
      </c>
      <c r="BC425" s="13">
        <f t="shared" si="714"/>
        <v>9.8210594553120197E-6</v>
      </c>
      <c r="BD425" s="13">
        <f t="shared" si="715"/>
        <v>2.6071922411594414E-4</v>
      </c>
      <c r="BE425" s="13">
        <f t="shared" si="716"/>
        <v>3.4259246641605819E-4</v>
      </c>
      <c r="BF425" s="13">
        <f t="shared" si="717"/>
        <v>2.2508811623503968E-4</v>
      </c>
      <c r="BG425" s="13">
        <f t="shared" si="718"/>
        <v>9.8590726177283551E-5</v>
      </c>
      <c r="BH425" s="13">
        <f t="shared" si="719"/>
        <v>3.2387753685364153E-5</v>
      </c>
      <c r="BI425" s="13">
        <f t="shared" si="720"/>
        <v>8.5116856682653249E-6</v>
      </c>
      <c r="BJ425" s="14">
        <f t="shared" si="721"/>
        <v>0.40571330785889026</v>
      </c>
      <c r="BK425" s="14">
        <f t="shared" si="722"/>
        <v>0.27249032820054081</v>
      </c>
      <c r="BL425" s="14">
        <f t="shared" si="723"/>
        <v>0.30069976864087822</v>
      </c>
      <c r="BM425" s="14">
        <f t="shared" si="724"/>
        <v>0.4434273990618855</v>
      </c>
      <c r="BN425" s="14">
        <f t="shared" si="725"/>
        <v>0.5559593017006873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1.875</v>
      </c>
      <c r="F430" s="10">
        <f>VLOOKUP(B430,home!$B$2:$E$405,3,FALSE)</f>
        <v>0.77039999999999997</v>
      </c>
      <c r="G430" s="10">
        <f>VLOOKUP(C430,away!$B$2:$E$405,4,FALSE)</f>
        <v>0.5333</v>
      </c>
      <c r="H430" s="10">
        <f>VLOOKUP(A430,away!$A$2:$E$405,3,FALSE)</f>
        <v>1.2222</v>
      </c>
      <c r="I430" s="10">
        <f>VLOOKUP(C430,away!$B$2:$E$405,3,FALSE)</f>
        <v>1.125</v>
      </c>
      <c r="J430" s="10">
        <f>VLOOKUP(B430,home!$B$2:$E$405,4,FALSE)</f>
        <v>0.90910000000000002</v>
      </c>
      <c r="K430" s="12">
        <f t="shared" si="670"/>
        <v>0.77035184999999995</v>
      </c>
      <c r="L430" s="12">
        <f t="shared" si="671"/>
        <v>1.2499897725</v>
      </c>
      <c r="M430" s="13">
        <f t="shared" si="672"/>
        <v>0.13261015472846086</v>
      </c>
      <c r="N430" s="13">
        <f t="shared" si="673"/>
        <v>0.10215647802385606</v>
      </c>
      <c r="O430" s="13">
        <f t="shared" si="674"/>
        <v>0.1657613371402186</v>
      </c>
      <c r="P430" s="13">
        <f t="shared" si="675"/>
        <v>0.12769455272444108</v>
      </c>
      <c r="Q430" s="13">
        <f t="shared" si="676"/>
        <v>3.934821591758092E-2</v>
      </c>
      <c r="R430" s="13">
        <f t="shared" si="677"/>
        <v>0.10359998805059882</v>
      </c>
      <c r="S430" s="13">
        <f t="shared" si="678"/>
        <v>3.0740290645320172E-2</v>
      </c>
      <c r="T430" s="13">
        <f t="shared" si="679"/>
        <v>4.9184867463097852E-2</v>
      </c>
      <c r="U430" s="13">
        <f t="shared" si="680"/>
        <v>7.9808442454756684E-2</v>
      </c>
      <c r="V430" s="13">
        <f t="shared" si="681"/>
        <v>3.2889786127123775E-3</v>
      </c>
      <c r="W430" s="13">
        <f t="shared" si="682"/>
        <v>1.0103990308769307E-2</v>
      </c>
      <c r="X430" s="13">
        <f t="shared" si="683"/>
        <v>1.2629884547400751E-2</v>
      </c>
      <c r="Y430" s="13">
        <f t="shared" si="684"/>
        <v>7.893613256053365E-3</v>
      </c>
      <c r="Z430" s="13">
        <f t="shared" si="685"/>
        <v>4.3166308498123591E-2</v>
      </c>
      <c r="AA430" s="13">
        <f t="shared" si="686"/>
        <v>3.3253245609200226E-2</v>
      </c>
      <c r="AB430" s="13">
        <f t="shared" si="687"/>
        <v>1.2808349636775882E-2</v>
      </c>
      <c r="AC430" s="13">
        <f t="shared" si="688"/>
        <v>1.9794140847025486E-4</v>
      </c>
      <c r="AD430" s="13">
        <f t="shared" si="689"/>
        <v>1.945906906685626E-3</v>
      </c>
      <c r="AE430" s="13">
        <f t="shared" si="690"/>
        <v>2.4323637315941441E-3</v>
      </c>
      <c r="AF430" s="13">
        <f t="shared" si="691"/>
        <v>1.5202148937463078E-3</v>
      </c>
      <c r="AG430" s="13">
        <f t="shared" si="692"/>
        <v>6.3341768972835315E-4</v>
      </c>
      <c r="AH430" s="13">
        <f t="shared" si="693"/>
        <v>1.3489361034808576E-2</v>
      </c>
      <c r="AI430" s="13">
        <f t="shared" si="694"/>
        <v>1.0391554228482701E-2</v>
      </c>
      <c r="AJ430" s="13">
        <f t="shared" si="695"/>
        <v>4.0025765121434846E-3</v>
      </c>
      <c r="AK430" s="13">
        <f t="shared" si="696"/>
        <v>1.0277974069654273E-3</v>
      </c>
      <c r="AL430" s="13">
        <f t="shared" si="697"/>
        <v>7.6241641289120089E-6</v>
      </c>
      <c r="AM430" s="13">
        <f t="shared" si="698"/>
        <v>2.9980659709860993E-4</v>
      </c>
      <c r="AN430" s="13">
        <f t="shared" si="699"/>
        <v>3.7475518010129054E-4</v>
      </c>
      <c r="AO430" s="13">
        <f t="shared" si="700"/>
        <v>2.3422007115900438E-4</v>
      </c>
      <c r="AP430" s="13">
        <f t="shared" si="701"/>
        <v>9.7590897820992593E-5</v>
      </c>
      <c r="AQ430" s="13">
        <f t="shared" si="702"/>
        <v>3.0496906041333306E-5</v>
      </c>
      <c r="AR430" s="13">
        <f t="shared" si="703"/>
        <v>3.3723126662141426E-3</v>
      </c>
      <c r="AS430" s="13">
        <f t="shared" si="704"/>
        <v>2.5978673011964968E-3</v>
      </c>
      <c r="AT430" s="13">
        <f t="shared" si="705"/>
        <v>1.0006359407656142E-3</v>
      </c>
      <c r="AU430" s="13">
        <f t="shared" si="706"/>
        <v>2.5694724938176051E-4</v>
      </c>
      <c r="AV430" s="13">
        <f t="shared" si="707"/>
        <v>4.9484947228412619E-5</v>
      </c>
      <c r="AW430" s="13">
        <f t="shared" si="708"/>
        <v>2.039319752139197E-7</v>
      </c>
      <c r="AX430" s="13">
        <f t="shared" si="709"/>
        <v>3.8492761119519796E-5</v>
      </c>
      <c r="AY430" s="13">
        <f t="shared" si="710"/>
        <v>4.8115557714685391E-5</v>
      </c>
      <c r="AZ430" s="13">
        <f t="shared" si="711"/>
        <v>3.0071977520745109E-5</v>
      </c>
      <c r="BA430" s="13">
        <f t="shared" si="712"/>
        <v>1.2529888113260433E-5</v>
      </c>
      <c r="BB430" s="13">
        <f t="shared" si="713"/>
        <v>3.9155579980362146E-6</v>
      </c>
      <c r="BC430" s="13">
        <f t="shared" si="714"/>
        <v>9.7888149023516731E-7</v>
      </c>
      <c r="BD430" s="13">
        <f t="shared" si="715"/>
        <v>7.0255939040664772E-4</v>
      </c>
      <c r="BE430" s="13">
        <f t="shared" si="716"/>
        <v>5.4121792613463326E-4</v>
      </c>
      <c r="BF430" s="13">
        <f t="shared" si="717"/>
        <v>2.0846411532548899E-4</v>
      </c>
      <c r="BG430" s="13">
        <f t="shared" si="718"/>
        <v>5.3530238966534614E-5</v>
      </c>
      <c r="BH430" s="13">
        <f t="shared" si="719"/>
        <v>1.0309279654703004E-5</v>
      </c>
      <c r="BI430" s="13">
        <f t="shared" si="720"/>
        <v>1.5883545308335644E-6</v>
      </c>
      <c r="BJ430" s="14">
        <f t="shared" si="721"/>
        <v>0.22901992701469043</v>
      </c>
      <c r="BK430" s="14">
        <f t="shared" si="722"/>
        <v>0.2945876578412483</v>
      </c>
      <c r="BL430" s="14">
        <f t="shared" si="723"/>
        <v>0.43293756948375561</v>
      </c>
      <c r="BM430" s="14">
        <f t="shared" si="724"/>
        <v>0.32849282462692209</v>
      </c>
      <c r="BN430" s="14">
        <f t="shared" si="725"/>
        <v>0.6711707265851562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1.875</v>
      </c>
      <c r="F431" s="10">
        <f>VLOOKUP(B431,home!$B$2:$E$405,3,FALSE)</f>
        <v>0.65190000000000003</v>
      </c>
      <c r="G431" s="10">
        <f>VLOOKUP(C431,away!$B$2:$E$405,4,FALSE)</f>
        <v>0.8296</v>
      </c>
      <c r="H431" s="10">
        <f>VLOOKUP(A431,away!$A$2:$E$405,3,FALSE)</f>
        <v>1.2222</v>
      </c>
      <c r="I431" s="10">
        <f>VLOOKUP(C431,away!$B$2:$E$405,3,FALSE)</f>
        <v>1.2727999999999999</v>
      </c>
      <c r="J431" s="10">
        <f>VLOOKUP(B431,home!$B$2:$E$405,4,FALSE)</f>
        <v>1.1818</v>
      </c>
      <c r="K431" s="12">
        <f t="shared" si="670"/>
        <v>1.0140304500000001</v>
      </c>
      <c r="L431" s="12">
        <f t="shared" si="671"/>
        <v>1.8384271778879997</v>
      </c>
      <c r="M431" s="13">
        <f t="shared" si="672"/>
        <v>5.7702335603640284E-2</v>
      </c>
      <c r="N431" s="13">
        <f t="shared" si="673"/>
        <v>5.8511925338210383E-2</v>
      </c>
      <c r="O431" s="13">
        <f t="shared" si="674"/>
        <v>0.10608154200134665</v>
      </c>
      <c r="P431" s="13">
        <f t="shared" si="675"/>
        <v>0.10756991377231945</v>
      </c>
      <c r="Q431" s="13">
        <f t="shared" si="676"/>
        <v>2.9666436990535939E-2</v>
      </c>
      <c r="R431" s="13">
        <f t="shared" si="677"/>
        <v>9.7511594943771526E-2</v>
      </c>
      <c r="S431" s="13">
        <f t="shared" si="678"/>
        <v>5.0133526779868522E-2</v>
      </c>
      <c r="T431" s="13">
        <f t="shared" si="679"/>
        <v>5.4539584034503145E-2</v>
      </c>
      <c r="U431" s="13">
        <f t="shared" si="680"/>
        <v>9.8879726501050369E-2</v>
      </c>
      <c r="V431" s="13">
        <f t="shared" si="681"/>
        <v>1.0384442263320538E-2</v>
      </c>
      <c r="W431" s="13">
        <f t="shared" si="682"/>
        <v>1.0027556817136605E-2</v>
      </c>
      <c r="X431" s="13">
        <f t="shared" si="683"/>
        <v>1.8434932980440022E-2</v>
      </c>
      <c r="Y431" s="13">
        <f t="shared" si="684"/>
        <v>1.6945640906892382E-2</v>
      </c>
      <c r="Z431" s="13">
        <f t="shared" si="685"/>
        <v>5.9755988767945231E-2</v>
      </c>
      <c r="AA431" s="13">
        <f t="shared" si="686"/>
        <v>6.059439218055445E-2</v>
      </c>
      <c r="AB431" s="13">
        <f t="shared" si="687"/>
        <v>3.0722279385162057E-2</v>
      </c>
      <c r="AC431" s="13">
        <f t="shared" si="688"/>
        <v>1.2099310486668451E-3</v>
      </c>
      <c r="AD431" s="13">
        <f t="shared" si="689"/>
        <v>2.5420619879203991E-3</v>
      </c>
      <c r="AE431" s="13">
        <f t="shared" si="690"/>
        <v>4.6733958464688571E-3</v>
      </c>
      <c r="AF431" s="13">
        <f t="shared" si="691"/>
        <v>4.2958489685886213E-3</v>
      </c>
      <c r="AG431" s="13">
        <f t="shared" si="692"/>
        <v>2.6325351653184851E-3</v>
      </c>
      <c r="AH431" s="13">
        <f t="shared" si="693"/>
        <v>2.7464258448140131E-2</v>
      </c>
      <c r="AI431" s="13">
        <f t="shared" si="694"/>
        <v>2.7849594353083842E-2</v>
      </c>
      <c r="AJ431" s="13">
        <f t="shared" si="695"/>
        <v>1.4120168347087533E-2</v>
      </c>
      <c r="AK431" s="13">
        <f t="shared" si="696"/>
        <v>4.7727602210243109E-3</v>
      </c>
      <c r="AL431" s="13">
        <f t="shared" si="697"/>
        <v>9.0223161481410634E-5</v>
      </c>
      <c r="AM431" s="13">
        <f t="shared" si="698"/>
        <v>5.1554565230776364E-4</v>
      </c>
      <c r="AN431" s="13">
        <f t="shared" si="699"/>
        <v>9.4779313864458989E-4</v>
      </c>
      <c r="AO431" s="13">
        <f t="shared" si="700"/>
        <v>8.7122433254999165E-4</v>
      </c>
      <c r="AP431" s="13">
        <f t="shared" si="701"/>
        <v>5.3389416366574592E-4</v>
      </c>
      <c r="AQ431" s="13">
        <f t="shared" si="702"/>
        <v>2.4538138514972269E-4</v>
      </c>
      <c r="AR431" s="13">
        <f t="shared" si="703"/>
        <v>1.0098207830320186E-2</v>
      </c>
      <c r="AS431" s="13">
        <f t="shared" si="704"/>
        <v>1.0239890230373102E-2</v>
      </c>
      <c r="AT431" s="13">
        <f t="shared" si="705"/>
        <v>5.1917802491279206E-3</v>
      </c>
      <c r="AU431" s="13">
        <f t="shared" si="706"/>
        <v>1.7548744207747664E-3</v>
      </c>
      <c r="AV431" s="13">
        <f t="shared" si="707"/>
        <v>4.4487402464793132E-4</v>
      </c>
      <c r="AW431" s="13">
        <f t="shared" si="708"/>
        <v>4.6721090226300371E-6</v>
      </c>
      <c r="AX431" s="13">
        <f t="shared" si="709"/>
        <v>8.71298316341975E-5</v>
      </c>
      <c r="AY431" s="13">
        <f t="shared" si="710"/>
        <v>1.6018185048111426E-4</v>
      </c>
      <c r="AZ431" s="13">
        <f t="shared" si="711"/>
        <v>1.4724133366443625E-4</v>
      </c>
      <c r="BA431" s="13">
        <f t="shared" si="712"/>
        <v>9.0230823172391642E-5</v>
      </c>
      <c r="BB431" s="13">
        <f t="shared" si="713"/>
        <v>4.1470699400832762E-5</v>
      </c>
      <c r="BC431" s="13">
        <f t="shared" si="714"/>
        <v>1.524817217290291E-5</v>
      </c>
      <c r="BD431" s="13">
        <f t="shared" si="715"/>
        <v>3.0941366205370063E-3</v>
      </c>
      <c r="BE431" s="13">
        <f t="shared" si="716"/>
        <v>3.1375487496846199E-3</v>
      </c>
      <c r="BF431" s="13">
        <f t="shared" si="717"/>
        <v>1.5907849852698163E-3</v>
      </c>
      <c r="BG431" s="13">
        <f t="shared" si="718"/>
        <v>5.3770147148879855E-4</v>
      </c>
      <c r="BH431" s="13">
        <f t="shared" si="719"/>
        <v>1.3631141627486212E-4</v>
      </c>
      <c r="BI431" s="13">
        <f t="shared" si="720"/>
        <v>2.7644785357067165E-5</v>
      </c>
      <c r="BJ431" s="14">
        <f t="shared" si="721"/>
        <v>0.20592526041885856</v>
      </c>
      <c r="BK431" s="14">
        <f t="shared" si="722"/>
        <v>0.22725055447977816</v>
      </c>
      <c r="BL431" s="14">
        <f t="shared" si="723"/>
        <v>0.50425007116507681</v>
      </c>
      <c r="BM431" s="14">
        <f t="shared" si="724"/>
        <v>0.53998261644037626</v>
      </c>
      <c r="BN431" s="14">
        <f t="shared" si="725"/>
        <v>0.45704374864982428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1.875</v>
      </c>
      <c r="F432" s="10">
        <f>VLOOKUP(B432,home!$B$2:$E$405,3,FALSE)</f>
        <v>1.0667</v>
      </c>
      <c r="G432" s="10">
        <f>VLOOKUP(C432,away!$B$2:$E$405,4,FALSE)</f>
        <v>1.0667</v>
      </c>
      <c r="H432" s="10">
        <f>VLOOKUP(A432,away!$A$2:$E$405,3,FALSE)</f>
        <v>1.2222</v>
      </c>
      <c r="I432" s="10">
        <f>VLOOKUP(C432,away!$B$2:$E$405,3,FALSE)</f>
        <v>1</v>
      </c>
      <c r="J432" s="10">
        <f>VLOOKUP(B432,home!$B$2:$E$405,4,FALSE)</f>
        <v>1.125</v>
      </c>
      <c r="K432" s="12">
        <f t="shared" si="670"/>
        <v>2.1334666687499997</v>
      </c>
      <c r="L432" s="12">
        <f t="shared" si="671"/>
        <v>1.3749750000000001</v>
      </c>
      <c r="M432" s="13">
        <f t="shared" si="672"/>
        <v>2.9943540052613491E-2</v>
      </c>
      <c r="N432" s="13">
        <f t="shared" si="673"/>
        <v>6.3883544646631499E-2</v>
      </c>
      <c r="O432" s="13">
        <f t="shared" si="674"/>
        <v>4.1171618983842237E-2</v>
      </c>
      <c r="P432" s="13">
        <f t="shared" si="675"/>
        <v>8.7838276800502144E-2</v>
      </c>
      <c r="Q432" s="13">
        <f t="shared" si="676"/>
        <v>6.8146706592595391E-2</v>
      </c>
      <c r="R432" s="13">
        <f t="shared" si="677"/>
        <v>2.830497340615425E-2</v>
      </c>
      <c r="S432" s="13">
        <f t="shared" si="678"/>
        <v>6.4417591054069578E-2</v>
      </c>
      <c r="T432" s="13">
        <f t="shared" si="679"/>
        <v>9.3700017897153862E-2</v>
      </c>
      <c r="U432" s="13">
        <f t="shared" si="680"/>
        <v>6.0387717321885234E-2</v>
      </c>
      <c r="V432" s="13">
        <f t="shared" si="681"/>
        <v>2.0996293483175027E-2</v>
      </c>
      <c r="W432" s="13">
        <f t="shared" si="682"/>
        <v>4.846290903346271E-2</v>
      </c>
      <c r="X432" s="13">
        <f t="shared" si="683"/>
        <v>6.6635288348285401E-2</v>
      </c>
      <c r="Y432" s="13">
        <f t="shared" si="684"/>
        <v>4.5810927798341866E-2</v>
      </c>
      <c r="Z432" s="13">
        <f t="shared" si="685"/>
        <v>1.297287693637564E-2</v>
      </c>
      <c r="AA432" s="13">
        <f t="shared" si="686"/>
        <v>2.7677200541553038E-2</v>
      </c>
      <c r="AB432" s="13">
        <f t="shared" si="687"/>
        <v>2.9524192419856425E-2</v>
      </c>
      <c r="AC432" s="13">
        <f t="shared" si="688"/>
        <v>3.8494910661847786E-3</v>
      </c>
      <c r="AD432" s="13">
        <f t="shared" si="689"/>
        <v>2.5848500273388988E-2</v>
      </c>
      <c r="AE432" s="13">
        <f t="shared" si="690"/>
        <v>3.5541041663403022E-2</v>
      </c>
      <c r="AF432" s="13">
        <f t="shared" si="691"/>
        <v>2.4434021880568795E-2</v>
      </c>
      <c r="AG432" s="13">
        <f t="shared" si="692"/>
        <v>1.1198723078411688E-2</v>
      </c>
      <c r="AH432" s="13">
        <f t="shared" si="693"/>
        <v>4.4593453663982754E-3</v>
      </c>
      <c r="AI432" s="13">
        <f t="shared" si="694"/>
        <v>9.5138647036554745E-3</v>
      </c>
      <c r="AJ432" s="13">
        <f t="shared" si="695"/>
        <v>1.0148756618123025E-2</v>
      </c>
      <c r="AK432" s="13">
        <f t="shared" si="696"/>
        <v>7.2173446580071476E-3</v>
      </c>
      <c r="AL432" s="13">
        <f t="shared" si="697"/>
        <v>4.5169363571370523E-4</v>
      </c>
      <c r="AM432" s="13">
        <f t="shared" si="698"/>
        <v>1.1029382754090126E-2</v>
      </c>
      <c r="AN432" s="13">
        <f t="shared" si="699"/>
        <v>1.5165125552305071E-2</v>
      </c>
      <c r="AO432" s="13">
        <f t="shared" si="700"/>
        <v>1.0425834253140337E-2</v>
      </c>
      <c r="AP432" s="13">
        <f t="shared" si="701"/>
        <v>4.7784204840705426E-3</v>
      </c>
      <c r="AQ432" s="13">
        <f t="shared" si="702"/>
        <v>1.642552176271224E-3</v>
      </c>
      <c r="AR432" s="13">
        <f t="shared" si="703"/>
        <v>1.2262976790326937E-3</v>
      </c>
      <c r="AS432" s="13">
        <f t="shared" si="704"/>
        <v>2.6162652241817374E-3</v>
      </c>
      <c r="AT432" s="13">
        <f t="shared" si="705"/>
        <v>2.7908573262007417E-3</v>
      </c>
      <c r="AU432" s="13">
        <f t="shared" si="706"/>
        <v>1.9847336942286757E-3</v>
      </c>
      <c r="AV432" s="13">
        <f t="shared" si="707"/>
        <v>1.0585907957454833E-3</v>
      </c>
      <c r="AW432" s="13">
        <f t="shared" si="708"/>
        <v>3.6806297723733985E-5</v>
      </c>
      <c r="AX432" s="13">
        <f t="shared" si="709"/>
        <v>3.921803413789564E-3</v>
      </c>
      <c r="AY432" s="13">
        <f t="shared" si="710"/>
        <v>5.3923816488753058E-3</v>
      </c>
      <c r="AZ432" s="13">
        <f t="shared" si="711"/>
        <v>3.7071949788311629E-3</v>
      </c>
      <c r="BA432" s="13">
        <f t="shared" si="712"/>
        <v>1.6991001386727918E-3</v>
      </c>
      <c r="BB432" s="13">
        <f t="shared" si="713"/>
        <v>5.8405505329290567E-4</v>
      </c>
      <c r="BC432" s="13">
        <f t="shared" si="714"/>
        <v>1.606122193802826E-4</v>
      </c>
      <c r="BD432" s="13">
        <f t="shared" si="715"/>
        <v>2.8102144187132946E-4</v>
      </c>
      <c r="BE432" s="13">
        <f t="shared" si="716"/>
        <v>5.9954987943654692E-4</v>
      </c>
      <c r="BF432" s="13">
        <f t="shared" si="717"/>
        <v>6.3955984201547692E-4</v>
      </c>
      <c r="BG432" s="13">
        <f t="shared" si="718"/>
        <v>4.5482653520367855E-4</v>
      </c>
      <c r="BH432" s="13">
        <f t="shared" si="719"/>
        <v>2.4258931323002412E-4</v>
      </c>
      <c r="BI432" s="13">
        <f t="shared" si="720"/>
        <v>1.035112427942419E-4</v>
      </c>
      <c r="BJ432" s="14">
        <f t="shared" si="721"/>
        <v>0.54216814388496259</v>
      </c>
      <c r="BK432" s="14">
        <f t="shared" si="722"/>
        <v>0.21288926774113404</v>
      </c>
      <c r="BL432" s="14">
        <f t="shared" si="723"/>
        <v>0.23040281699341575</v>
      </c>
      <c r="BM432" s="14">
        <f t="shared" si="724"/>
        <v>0.6737888697223976</v>
      </c>
      <c r="BN432" s="14">
        <f t="shared" si="725"/>
        <v>0.31928866048233895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1.875</v>
      </c>
      <c r="F433" s="10">
        <f>VLOOKUP(B433,home!$B$2:$E$405,3,FALSE)</f>
        <v>0.6</v>
      </c>
      <c r="G433" s="10">
        <f>VLOOKUP(C433,away!$B$2:$E$405,4,FALSE)</f>
        <v>0.88890000000000002</v>
      </c>
      <c r="H433" s="10">
        <f>VLOOKUP(A433,away!$A$2:$E$405,3,FALSE)</f>
        <v>1.2222</v>
      </c>
      <c r="I433" s="10">
        <f>VLOOKUP(C433,away!$B$2:$E$405,3,FALSE)</f>
        <v>1.1818</v>
      </c>
      <c r="J433" s="10">
        <f>VLOOKUP(B433,home!$B$2:$E$405,4,FALSE)</f>
        <v>1.7386999999999999</v>
      </c>
      <c r="K433" s="12">
        <f t="shared" si="670"/>
        <v>1.0000125</v>
      </c>
      <c r="L433" s="12">
        <f t="shared" si="671"/>
        <v>2.5113712556519996</v>
      </c>
      <c r="M433" s="13">
        <f t="shared" si="672"/>
        <v>2.9855573022401518E-2</v>
      </c>
      <c r="N433" s="13">
        <f t="shared" si="673"/>
        <v>2.9855946217064295E-2</v>
      </c>
      <c r="O433" s="13">
        <f t="shared" si="674"/>
        <v>7.4978427909478451E-2</v>
      </c>
      <c r="P433" s="13">
        <f t="shared" si="675"/>
        <v>7.4979365139827323E-2</v>
      </c>
      <c r="Q433" s="13">
        <f t="shared" si="676"/>
        <v>1.4928159708196003E-2</v>
      </c>
      <c r="R433" s="13">
        <f t="shared" si="677"/>
        <v>9.4149334322919942E-2</v>
      </c>
      <c r="S433" s="13">
        <f t="shared" si="678"/>
        <v>4.7075844035494419E-2</v>
      </c>
      <c r="T433" s="13">
        <f t="shared" si="679"/>
        <v>3.7490151190945779E-2</v>
      </c>
      <c r="U433" s="13">
        <f t="shared" si="680"/>
        <v>9.4150511189598968E-2</v>
      </c>
      <c r="V433" s="13">
        <f t="shared" si="681"/>
        <v>1.3136266595312961E-2</v>
      </c>
      <c r="W433" s="13">
        <f t="shared" si="682"/>
        <v>4.9761154367307858E-3</v>
      </c>
      <c r="X433" s="13">
        <f t="shared" si="683"/>
        <v>1.249687327261189E-2</v>
      </c>
      <c r="Y433" s="13">
        <f t="shared" si="684"/>
        <v>1.5692144161181622E-2</v>
      </c>
      <c r="Z433" s="13">
        <f t="shared" si="685"/>
        <v>7.8814643985783778E-2</v>
      </c>
      <c r="AA433" s="13">
        <f t="shared" si="686"/>
        <v>7.8815629168833598E-2</v>
      </c>
      <c r="AB433" s="13">
        <f t="shared" si="687"/>
        <v>3.9408307182099103E-2</v>
      </c>
      <c r="AC433" s="13">
        <f t="shared" si="688"/>
        <v>2.0619034193487314E-3</v>
      </c>
      <c r="AD433" s="13">
        <f t="shared" si="689"/>
        <v>1.2440444095434362E-3</v>
      </c>
      <c r="AE433" s="13">
        <f t="shared" si="690"/>
        <v>3.1242573708819494E-3</v>
      </c>
      <c r="AF433" s="13">
        <f t="shared" si="691"/>
        <v>3.9230850782459087E-3</v>
      </c>
      <c r="AG433" s="13">
        <f t="shared" si="692"/>
        <v>3.2841076996613502E-3</v>
      </c>
      <c r="AH433" s="13">
        <f t="shared" si="693"/>
        <v>4.9483207857585788E-2</v>
      </c>
      <c r="AI433" s="13">
        <f t="shared" si="694"/>
        <v>4.9483826397684005E-2</v>
      </c>
      <c r="AJ433" s="13">
        <f t="shared" si="695"/>
        <v>2.4742222472756988E-2</v>
      </c>
      <c r="AK433" s="13">
        <f t="shared" si="696"/>
        <v>8.2475105835126336E-3</v>
      </c>
      <c r="AL433" s="13">
        <f t="shared" si="697"/>
        <v>2.0713078827380859E-4</v>
      </c>
      <c r="AM433" s="13">
        <f t="shared" si="698"/>
        <v>2.488119920197111E-4</v>
      </c>
      <c r="AN433" s="13">
        <f t="shared" si="699"/>
        <v>6.2485928481981711E-4</v>
      </c>
      <c r="AO433" s="13">
        <f t="shared" si="700"/>
        <v>7.8462682336187756E-4</v>
      </c>
      <c r="AP433" s="13">
        <f t="shared" si="701"/>
        <v>6.5682975020151923E-4</v>
      </c>
      <c r="AQ433" s="13">
        <f t="shared" si="702"/>
        <v>4.1238583862829471E-4</v>
      </c>
      <c r="AR433" s="13">
        <f t="shared" si="703"/>
        <v>2.4854141170198813E-2</v>
      </c>
      <c r="AS433" s="13">
        <f t="shared" si="704"/>
        <v>2.4854451846963437E-2</v>
      </c>
      <c r="AT433" s="13">
        <f t="shared" si="705"/>
        <v>1.2427381263805761E-2</v>
      </c>
      <c r="AU433" s="13">
        <f t="shared" si="706"/>
        <v>4.1425122020238535E-3</v>
      </c>
      <c r="AV433" s="13">
        <f t="shared" si="707"/>
        <v>1.0356409958565947E-3</v>
      </c>
      <c r="AW433" s="13">
        <f t="shared" si="708"/>
        <v>1.4449689169728636E-5</v>
      </c>
      <c r="AX433" s="13">
        <f t="shared" si="709"/>
        <v>4.1469183694935218E-5</v>
      </c>
      <c r="AY433" s="13">
        <f t="shared" si="710"/>
        <v>1.0414451592681288E-4</v>
      </c>
      <c r="AZ433" s="13">
        <f t="shared" si="711"/>
        <v>1.307727718661949E-4</v>
      </c>
      <c r="BA433" s="13">
        <f t="shared" si="712"/>
        <v>1.0947299342889944E-4</v>
      </c>
      <c r="BB433" s="13">
        <f t="shared" si="713"/>
        <v>6.8731832241879581E-5</v>
      </c>
      <c r="BC433" s="13">
        <f t="shared" si="714"/>
        <v>3.452222956811033E-5</v>
      </c>
      <c r="BD433" s="13">
        <f t="shared" si="715"/>
        <v>1.0402995953125707E-2</v>
      </c>
      <c r="BE433" s="13">
        <f t="shared" si="716"/>
        <v>1.0403125990575121E-2</v>
      </c>
      <c r="BF433" s="13">
        <f t="shared" si="717"/>
        <v>5.2016280148250013E-3</v>
      </c>
      <c r="BG433" s="13">
        <f t="shared" si="718"/>
        <v>1.7338976783917289E-3</v>
      </c>
      <c r="BH433" s="13">
        <f t="shared" si="719"/>
        <v>4.334798380281772E-4</v>
      </c>
      <c r="BI433" s="13">
        <f t="shared" si="720"/>
        <v>8.6697051305230518E-5</v>
      </c>
      <c r="BJ433" s="14">
        <f t="shared" si="721"/>
        <v>0.13023151176082104</v>
      </c>
      <c r="BK433" s="14">
        <f t="shared" si="722"/>
        <v>0.16742022751658556</v>
      </c>
      <c r="BL433" s="14">
        <f t="shared" si="723"/>
        <v>0.60903492908956902</v>
      </c>
      <c r="BM433" s="14">
        <f t="shared" si="724"/>
        <v>0.66666481120611509</v>
      </c>
      <c r="BN433" s="14">
        <f t="shared" si="725"/>
        <v>0.31874680631988755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1.875</v>
      </c>
      <c r="F434" s="10">
        <f>VLOOKUP(B434,home!$B$2:$E$405,3,FALSE)</f>
        <v>1.2444</v>
      </c>
      <c r="G434" s="10">
        <f>VLOOKUP(C434,away!$B$2:$E$405,4,FALSE)</f>
        <v>0.77039999999999997</v>
      </c>
      <c r="H434" s="10">
        <f>VLOOKUP(A434,away!$A$2:$E$405,3,FALSE)</f>
        <v>1.2222</v>
      </c>
      <c r="I434" s="10">
        <f>VLOOKUP(C434,away!$B$2:$E$405,3,FALSE)</f>
        <v>1.2727999999999999</v>
      </c>
      <c r="J434" s="10">
        <f>VLOOKUP(B434,home!$B$2:$E$405,4,FALSE)</f>
        <v>1.1818</v>
      </c>
      <c r="K434" s="12">
        <f t="shared" si="670"/>
        <v>1.7975357999999999</v>
      </c>
      <c r="L434" s="12">
        <f t="shared" si="671"/>
        <v>1.8384271778879997</v>
      </c>
      <c r="M434" s="13">
        <f t="shared" si="672"/>
        <v>2.6358539471344398E-2</v>
      </c>
      <c r="N434" s="13">
        <f t="shared" si="673"/>
        <v>4.7380418335454623E-2</v>
      </c>
      <c r="O434" s="13">
        <f t="shared" si="674"/>
        <v>4.8458255333553128E-2</v>
      </c>
      <c r="P434" s="13">
        <f t="shared" si="675"/>
        <v>8.7105448767602678E-2</v>
      </c>
      <c r="Q434" s="13">
        <f t="shared" si="676"/>
        <v>4.2583999088478056E-2</v>
      </c>
      <c r="R434" s="13">
        <f t="shared" si="677"/>
        <v>4.4543486799120104E-2</v>
      </c>
      <c r="S434" s="13">
        <f t="shared" si="678"/>
        <v>7.1963008546566398E-2</v>
      </c>
      <c r="T434" s="13">
        <f t="shared" si="679"/>
        <v>7.8287581267415862E-2</v>
      </c>
      <c r="U434" s="13">
        <f t="shared" si="680"/>
        <v>8.0068512178245774E-2</v>
      </c>
      <c r="V434" s="13">
        <f t="shared" si="681"/>
        <v>2.6423526744973166E-2</v>
      </c>
      <c r="W434" s="13">
        <f t="shared" si="682"/>
        <v>2.5515420956235556E-2</v>
      </c>
      <c r="X434" s="13">
        <f t="shared" si="683"/>
        <v>4.6908243341196462E-2</v>
      </c>
      <c r="Y434" s="13">
        <f t="shared" si="684"/>
        <v>4.3118694712719688E-2</v>
      </c>
      <c r="Z434" s="13">
        <f t="shared" si="685"/>
        <v>2.7296652243132588E-2</v>
      </c>
      <c r="AA434" s="13">
        <f t="shared" si="686"/>
        <v>4.9066709627181126E-2</v>
      </c>
      <c r="AB434" s="13">
        <f t="shared" si="687"/>
        <v>4.4099583571531369E-2</v>
      </c>
      <c r="AC434" s="13">
        <f t="shared" si="688"/>
        <v>5.4575130140600428E-3</v>
      </c>
      <c r="AD434" s="13">
        <f t="shared" si="689"/>
        <v>1.1466220655225907E-2</v>
      </c>
      <c r="AE434" s="13">
        <f t="shared" si="690"/>
        <v>2.1079811680228058E-2</v>
      </c>
      <c r="AF434" s="13">
        <f t="shared" si="691"/>
        <v>1.9376849348846082E-2</v>
      </c>
      <c r="AG434" s="13">
        <f t="shared" si="692"/>
        <v>1.1874308821586681E-2</v>
      </c>
      <c r="AH434" s="13">
        <f t="shared" si="693"/>
        <v>1.254572683728309E-2</v>
      </c>
      <c r="AI434" s="13">
        <f t="shared" si="694"/>
        <v>2.2551393127037127E-2</v>
      </c>
      <c r="AJ434" s="13">
        <f t="shared" si="695"/>
        <v>2.0268468242861597E-2</v>
      </c>
      <c r="AK434" s="13">
        <f t="shared" si="696"/>
        <v>1.214443242590227E-2</v>
      </c>
      <c r="AL434" s="13">
        <f t="shared" si="697"/>
        <v>7.2140434148339552E-4</v>
      </c>
      <c r="AM434" s="13">
        <f t="shared" si="698"/>
        <v>4.1221884236936077E-3</v>
      </c>
      <c r="AN434" s="13">
        <f t="shared" si="699"/>
        <v>7.5783432304936203E-3</v>
      </c>
      <c r="AO434" s="13">
        <f t="shared" si="700"/>
        <v>6.9661160791515079E-3</v>
      </c>
      <c r="AP434" s="13">
        <f t="shared" si="701"/>
        <v>4.268899041411576E-3</v>
      </c>
      <c r="AQ434" s="13">
        <f t="shared" si="702"/>
        <v>1.9620150043477671E-3</v>
      </c>
      <c r="AR434" s="13">
        <f t="shared" si="703"/>
        <v>4.61288103680402E-3</v>
      </c>
      <c r="AS434" s="13">
        <f t="shared" si="704"/>
        <v>8.2918188047963418E-3</v>
      </c>
      <c r="AT434" s="13">
        <f t="shared" si="705"/>
        <v>7.4524205743673197E-3</v>
      </c>
      <c r="AU434" s="13">
        <f t="shared" si="706"/>
        <v>4.4653309263606063E-3</v>
      </c>
      <c r="AV434" s="13">
        <f t="shared" si="707"/>
        <v>2.006648049745088E-3</v>
      </c>
      <c r="AW434" s="13">
        <f t="shared" si="708"/>
        <v>6.622168561362825E-5</v>
      </c>
      <c r="AX434" s="13">
        <f t="shared" si="709"/>
        <v>1.2349635443224714E-3</v>
      </c>
      <c r="AY434" s="13">
        <f t="shared" si="710"/>
        <v>2.2703905435833226E-3</v>
      </c>
      <c r="AZ434" s="13">
        <f t="shared" si="711"/>
        <v>2.0869738398717453E-3</v>
      </c>
      <c r="BA434" s="13">
        <f t="shared" si="712"/>
        <v>1.2789164755871653E-3</v>
      </c>
      <c r="BB434" s="13">
        <f t="shared" si="713"/>
        <v>5.8779870174204463E-4</v>
      </c>
      <c r="BC434" s="13">
        <f t="shared" si="714"/>
        <v>2.1612502168197147E-4</v>
      </c>
      <c r="BD434" s="13">
        <f t="shared" si="715"/>
        <v>1.4134076444041138E-3</v>
      </c>
      <c r="BE434" s="13">
        <f t="shared" si="716"/>
        <v>2.5406508408100641E-3</v>
      </c>
      <c r="BF434" s="13">
        <f t="shared" si="717"/>
        <v>2.2834554208280961E-3</v>
      </c>
      <c r="BG434" s="13">
        <f t="shared" si="718"/>
        <v>1.3681976222141893E-3</v>
      </c>
      <c r="BH434" s="13">
        <f t="shared" si="719"/>
        <v>6.1484605185121999E-4</v>
      </c>
      <c r="BI434" s="13">
        <f t="shared" si="720"/>
        <v>2.2104155793824492E-4</v>
      </c>
      <c r="BJ434" s="14">
        <f t="shared" si="721"/>
        <v>0.38016427811327363</v>
      </c>
      <c r="BK434" s="14">
        <f t="shared" si="722"/>
        <v>0.22029983142961343</v>
      </c>
      <c r="BL434" s="14">
        <f t="shared" si="723"/>
        <v>0.36901726667283496</v>
      </c>
      <c r="BM434" s="14">
        <f t="shared" si="724"/>
        <v>0.69814371180533219</v>
      </c>
      <c r="BN434" s="14">
        <f t="shared" si="725"/>
        <v>0.29643014779555299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1.875</v>
      </c>
      <c r="F435" s="10">
        <f>VLOOKUP(B435,home!$B$2:$E$405,3,FALSE)</f>
        <v>0.71109999999999995</v>
      </c>
      <c r="G435" s="10">
        <f>VLOOKUP(C435,away!$B$2:$E$405,4,FALSE)</f>
        <v>1.3332999999999999</v>
      </c>
      <c r="H435" s="10">
        <f>VLOOKUP(A435,away!$A$2:$E$405,3,FALSE)</f>
        <v>1.2222</v>
      </c>
      <c r="I435" s="10">
        <f>VLOOKUP(C435,away!$B$2:$E$405,3,FALSE)</f>
        <v>1.125</v>
      </c>
      <c r="J435" s="10">
        <f>VLOOKUP(B435,home!$B$2:$E$405,4,FALSE)</f>
        <v>1.4545999999999999</v>
      </c>
      <c r="K435" s="12">
        <f t="shared" si="670"/>
        <v>1.7777055562499997</v>
      </c>
      <c r="L435" s="12">
        <f t="shared" si="671"/>
        <v>2.0000386350000001</v>
      </c>
      <c r="M435" s="13">
        <f t="shared" si="672"/>
        <v>2.2874233164404935E-2</v>
      </c>
      <c r="N435" s="13">
        <f t="shared" si="673"/>
        <v>4.0663651391320658E-2</v>
      </c>
      <c r="O435" s="13">
        <f t="shared" si="674"/>
        <v>4.5749350074808168E-2</v>
      </c>
      <c r="P435" s="13">
        <f t="shared" si="675"/>
        <v>8.13288738228128E-2</v>
      </c>
      <c r="Q435" s="13">
        <f t="shared" si="676"/>
        <v>3.6143999507881899E-2</v>
      </c>
      <c r="R435" s="13">
        <f t="shared" si="677"/>
        <v>4.5750233837878261E-2</v>
      </c>
      <c r="S435" s="13">
        <f t="shared" si="678"/>
        <v>7.2290791889581207E-2</v>
      </c>
      <c r="T435" s="13">
        <f t="shared" si="679"/>
        <v>7.2289395439184764E-2</v>
      </c>
      <c r="U435" s="13">
        <f t="shared" si="680"/>
        <v>8.1330444893332923E-2</v>
      </c>
      <c r="V435" s="13">
        <f t="shared" si="681"/>
        <v>2.8558716651867749E-2</v>
      </c>
      <c r="W435" s="13">
        <f t="shared" si="682"/>
        <v>2.1417796250086298E-2</v>
      </c>
      <c r="X435" s="13">
        <f t="shared" si="683"/>
        <v>4.2836419976730711E-2</v>
      </c>
      <c r="Y435" s="13">
        <f t="shared" si="684"/>
        <v>4.2837247469273629E-2</v>
      </c>
      <c r="Z435" s="13">
        <f t="shared" si="685"/>
        <v>3.0500745078680284E-2</v>
      </c>
      <c r="AA435" s="13">
        <f t="shared" si="686"/>
        <v>5.422134399613477E-2</v>
      </c>
      <c r="AB435" s="13">
        <f t="shared" si="687"/>
        <v>4.8194792244635687E-2</v>
      </c>
      <c r="AC435" s="13">
        <f t="shared" si="688"/>
        <v>6.3462462501681204E-3</v>
      </c>
      <c r="AD435" s="13">
        <f t="shared" si="689"/>
        <v>9.518633849102209E-3</v>
      </c>
      <c r="AE435" s="13">
        <f t="shared" si="690"/>
        <v>1.9037635450623175E-2</v>
      </c>
      <c r="AF435" s="13">
        <f t="shared" si="691"/>
        <v>1.9038003210146003E-2</v>
      </c>
      <c r="AG435" s="13">
        <f t="shared" si="692"/>
        <v>1.2692247317848676E-2</v>
      </c>
      <c r="AH435" s="13">
        <f t="shared" si="693"/>
        <v>1.5250667138411672E-2</v>
      </c>
      <c r="AI435" s="13">
        <f t="shared" si="694"/>
        <v>2.7111195708473708E-2</v>
      </c>
      <c r="AJ435" s="13">
        <f t="shared" si="695"/>
        <v>2.4097861623767439E-2</v>
      </c>
      <c r="AK435" s="13">
        <f t="shared" si="696"/>
        <v>1.4279634167438335E-2</v>
      </c>
      <c r="AL435" s="13">
        <f t="shared" si="697"/>
        <v>9.0255801244797486E-4</v>
      </c>
      <c r="AM435" s="13">
        <f t="shared" si="698"/>
        <v>3.3842656562916643E-3</v>
      </c>
      <c r="AN435" s="13">
        <f t="shared" si="699"/>
        <v>6.7686620636869576E-3</v>
      </c>
      <c r="AO435" s="13">
        <f t="shared" si="700"/>
        <v>6.7687928173163761E-3</v>
      </c>
      <c r="AP435" s="13">
        <f t="shared" si="701"/>
        <v>4.5126157156477505E-3</v>
      </c>
      <c r="AQ435" s="13">
        <f t="shared" si="702"/>
        <v>2.2563514440509186E-3</v>
      </c>
      <c r="AR435" s="13">
        <f t="shared" si="703"/>
        <v>6.1003846972696417E-3</v>
      </c>
      <c r="AS435" s="13">
        <f t="shared" si="704"/>
        <v>1.0844687771598712E-2</v>
      </c>
      <c r="AT435" s="13">
        <f t="shared" si="705"/>
        <v>9.6393308536837329E-3</v>
      </c>
      <c r="AU435" s="13">
        <f t="shared" si="706"/>
        <v>5.7119640057085412E-3</v>
      </c>
      <c r="AV435" s="13">
        <f t="shared" si="707"/>
        <v>2.5385475375120209E-3</v>
      </c>
      <c r="AW435" s="13">
        <f t="shared" si="708"/>
        <v>8.9139632675297732E-5</v>
      </c>
      <c r="AX435" s="13">
        <f t="shared" si="709"/>
        <v>1.0027046435026224E-3</v>
      </c>
      <c r="AY435" s="13">
        <f t="shared" si="710"/>
        <v>2.0054480264991461E-3</v>
      </c>
      <c r="AZ435" s="13">
        <f t="shared" si="711"/>
        <v>2.005486766741399E-3</v>
      </c>
      <c r="BA435" s="13">
        <f t="shared" si="712"/>
        <v>1.3370170051546771E-3</v>
      </c>
      <c r="BB435" s="13">
        <f t="shared" si="713"/>
        <v>6.6852141649033716E-4</v>
      </c>
      <c r="BC435" s="13">
        <f t="shared" si="714"/>
        <v>2.6741373226111983E-4</v>
      </c>
      <c r="BD435" s="13">
        <f t="shared" si="715"/>
        <v>2.033500847150347E-3</v>
      </c>
      <c r="BE435" s="13">
        <f t="shared" si="716"/>
        <v>3.6149657546182528E-3</v>
      </c>
      <c r="BF435" s="13">
        <f t="shared" si="717"/>
        <v>3.2131723538191717E-3</v>
      </c>
      <c r="BG435" s="13">
        <f t="shared" si="718"/>
        <v>1.9040247821910769E-3</v>
      </c>
      <c r="BH435" s="13">
        <f t="shared" si="719"/>
        <v>8.4619885863469356E-4</v>
      </c>
      <c r="BI435" s="13">
        <f t="shared" si="720"/>
        <v>3.008584825374606E-4</v>
      </c>
      <c r="BJ435" s="14">
        <f t="shared" si="721"/>
        <v>0.34745230914984099</v>
      </c>
      <c r="BK435" s="14">
        <f t="shared" si="722"/>
        <v>0.21430686781778194</v>
      </c>
      <c r="BL435" s="14">
        <f t="shared" si="723"/>
        <v>0.4027331596296046</v>
      </c>
      <c r="BM435" s="14">
        <f t="shared" si="724"/>
        <v>0.7205664314829775</v>
      </c>
      <c r="BN435" s="14">
        <f t="shared" si="725"/>
        <v>0.27251034179910671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1.4576</v>
      </c>
      <c r="F436" s="10">
        <f>VLOOKUP(B436,home!$B$2:$E$405,3,FALSE)</f>
        <v>0.68610000000000004</v>
      </c>
      <c r="G436" s="10">
        <f>VLOOKUP(C436,away!$B$2:$E$405,4,FALSE)</f>
        <v>1.1434</v>
      </c>
      <c r="H436" s="10">
        <f>VLOOKUP(A436,away!$A$2:$E$405,3,FALSE)</f>
        <v>1.1355999999999999</v>
      </c>
      <c r="I436" s="10">
        <f>VLOOKUP(C436,away!$B$2:$E$405,3,FALSE)</f>
        <v>0.29349999999999998</v>
      </c>
      <c r="J436" s="10">
        <f>VLOOKUP(B436,home!$B$2:$E$405,4,FALSE)</f>
        <v>0.66039999999999999</v>
      </c>
      <c r="K436" s="12">
        <f t="shared" si="670"/>
        <v>1.1434678722240001</v>
      </c>
      <c r="L436" s="12">
        <f t="shared" si="671"/>
        <v>0.22011039543999997</v>
      </c>
      <c r="M436" s="13">
        <f t="shared" si="672"/>
        <v>0.25574401717887696</v>
      </c>
      <c r="N436" s="13">
        <f t="shared" si="673"/>
        <v>0.29243506715754858</v>
      </c>
      <c r="O436" s="13">
        <f t="shared" si="674"/>
        <v>5.6291916752656747E-2</v>
      </c>
      <c r="P436" s="13">
        <f t="shared" si="675"/>
        <v>6.4367998272570962E-2</v>
      </c>
      <c r="Q436" s="13">
        <f t="shared" si="676"/>
        <v>0.16719505200316237</v>
      </c>
      <c r="R436" s="13">
        <f t="shared" si="677"/>
        <v>6.1952180282514166E-3</v>
      </c>
      <c r="S436" s="13">
        <f t="shared" si="678"/>
        <v>4.0501819429853581E-3</v>
      </c>
      <c r="T436" s="13">
        <f t="shared" si="679"/>
        <v>3.6801369012027428E-2</v>
      </c>
      <c r="U436" s="13">
        <f t="shared" si="680"/>
        <v>7.0840327767284139E-3</v>
      </c>
      <c r="V436" s="13">
        <f t="shared" si="681"/>
        <v>1.1326521260746742E-4</v>
      </c>
      <c r="W436" s="13">
        <f t="shared" si="682"/>
        <v>6.3727390120145708E-2</v>
      </c>
      <c r="X436" s="13">
        <f t="shared" si="683"/>
        <v>1.4027061039704417E-2</v>
      </c>
      <c r="Y436" s="13">
        <f t="shared" si="684"/>
        <v>1.5437509761551779E-3</v>
      </c>
      <c r="Z436" s="13">
        <f t="shared" si="685"/>
        <v>4.5454396334514548E-4</v>
      </c>
      <c r="AA436" s="13">
        <f t="shared" si="686"/>
        <v>5.1975641859853747E-4</v>
      </c>
      <c r="AB436" s="13">
        <f t="shared" si="687"/>
        <v>2.9716238302481831E-4</v>
      </c>
      <c r="AC436" s="13">
        <f t="shared" si="688"/>
        <v>1.7817266777839439E-6</v>
      </c>
      <c r="AD436" s="13">
        <f t="shared" si="689"/>
        <v>1.8217555795767948E-2</v>
      </c>
      <c r="AE436" s="13">
        <f t="shared" si="690"/>
        <v>4.009873410156746E-3</v>
      </c>
      <c r="AF436" s="13">
        <f t="shared" si="691"/>
        <v>4.4130741098697118E-4</v>
      </c>
      <c r="AG436" s="13">
        <f t="shared" si="692"/>
        <v>3.2378782914314942E-5</v>
      </c>
      <c r="AH436" s="13">
        <f t="shared" si="693"/>
        <v>2.5012462879191201E-5</v>
      </c>
      <c r="AI436" s="13">
        <f t="shared" si="694"/>
        <v>2.8600947707550556E-5</v>
      </c>
      <c r="AJ436" s="13">
        <f t="shared" si="695"/>
        <v>1.6352132409371369E-5</v>
      </c>
      <c r="AK436" s="13">
        <f t="shared" si="696"/>
        <v>6.2327126841563296E-6</v>
      </c>
      <c r="AL436" s="13">
        <f t="shared" si="697"/>
        <v>1.7937652029228069E-8</v>
      </c>
      <c r="AM436" s="13">
        <f t="shared" si="698"/>
        <v>4.1662379525817536E-3</v>
      </c>
      <c r="AN436" s="13">
        <f t="shared" si="699"/>
        <v>9.1703228323990562E-4</v>
      </c>
      <c r="AO436" s="13">
        <f t="shared" si="700"/>
        <v>1.0092416924759083E-4</v>
      </c>
      <c r="AP436" s="13">
        <f t="shared" si="701"/>
        <v>7.4048196008469023E-6</v>
      </c>
      <c r="AQ436" s="13">
        <f t="shared" si="702"/>
        <v>4.0746944262606849E-7</v>
      </c>
      <c r="AR436" s="13">
        <f t="shared" si="703"/>
        <v>1.1011006190534196E-6</v>
      </c>
      <c r="AS436" s="13">
        <f t="shared" si="704"/>
        <v>1.2590731819735432E-6</v>
      </c>
      <c r="AT436" s="13">
        <f t="shared" si="705"/>
        <v>7.1985486618279453E-7</v>
      </c>
      <c r="AU436" s="13">
        <f t="shared" si="706"/>
        <v>2.7437697071471075E-7</v>
      </c>
      <c r="AV436" s="13">
        <f t="shared" si="707"/>
        <v>7.8435312722604291E-8</v>
      </c>
      <c r="AW436" s="13">
        <f t="shared" si="708"/>
        <v>1.2540868529919223E-10</v>
      </c>
      <c r="AX436" s="13">
        <f t="shared" si="709"/>
        <v>7.9399320780292244E-4</v>
      </c>
      <c r="AY436" s="13">
        <f t="shared" si="710"/>
        <v>1.7476615894617531E-4</v>
      </c>
      <c r="AZ436" s="13">
        <f t="shared" si="711"/>
        <v>1.9233924177586266E-5</v>
      </c>
      <c r="BA436" s="13">
        <f t="shared" si="712"/>
        <v>1.4111955521971633E-6</v>
      </c>
      <c r="BB436" s="13">
        <f t="shared" si="713"/>
        <v>7.7654702759321674E-8</v>
      </c>
      <c r="BC436" s="13">
        <f t="shared" si="714"/>
        <v>3.4185214664259912E-9</v>
      </c>
      <c r="BD436" s="13">
        <f t="shared" si="715"/>
        <v>4.0393948779846143E-8</v>
      </c>
      <c r="BE436" s="13">
        <f t="shared" si="716"/>
        <v>4.618918266201592E-8</v>
      </c>
      <c r="BF436" s="13">
        <f t="shared" si="717"/>
        <v>2.6407923209150519E-8</v>
      </c>
      <c r="BG436" s="13">
        <f t="shared" si="718"/>
        <v>1.0065537253940711E-8</v>
      </c>
      <c r="BH436" s="13">
        <f t="shared" si="719"/>
        <v>2.8774046166387478E-9</v>
      </c>
      <c r="BI436" s="13">
        <f t="shared" si="720"/>
        <v>6.5804394690308454E-10</v>
      </c>
      <c r="BJ436" s="14">
        <f t="shared" si="721"/>
        <v>0.60461229796238558</v>
      </c>
      <c r="BK436" s="14">
        <f t="shared" si="722"/>
        <v>0.32445202843031673</v>
      </c>
      <c r="BL436" s="14">
        <f t="shared" si="723"/>
        <v>7.0467844047931355E-2</v>
      </c>
      <c r="BM436" s="14">
        <f t="shared" si="724"/>
        <v>0.15758267897737416</v>
      </c>
      <c r="BN436" s="14">
        <f t="shared" si="725"/>
        <v>0.84222926939306708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1.4576</v>
      </c>
      <c r="F437" s="10">
        <f>VLOOKUP(B437,home!$B$2:$E$405,3,FALSE)</f>
        <v>1.3721000000000001</v>
      </c>
      <c r="G437" s="10">
        <f>VLOOKUP(C437,away!$B$2:$E$405,4,FALSE)</f>
        <v>0.85760000000000003</v>
      </c>
      <c r="H437" s="10">
        <f>VLOOKUP(A437,away!$A$2:$E$405,3,FALSE)</f>
        <v>1.1355999999999999</v>
      </c>
      <c r="I437" s="10">
        <f>VLOOKUP(C437,away!$B$2:$E$405,3,FALSE)</f>
        <v>0.66039999999999999</v>
      </c>
      <c r="J437" s="10">
        <f>VLOOKUP(B437,home!$B$2:$E$405,4,FALSE)</f>
        <v>1.1740999999999999</v>
      </c>
      <c r="K437" s="12">
        <f t="shared" si="670"/>
        <v>1.7151768104960003</v>
      </c>
      <c r="L437" s="12">
        <f t="shared" si="671"/>
        <v>0.88051657678399997</v>
      </c>
      <c r="M437" s="13">
        <f t="shared" si="672"/>
        <v>7.4594135513657456E-2</v>
      </c>
      <c r="N437" s="13">
        <f t="shared" si="673"/>
        <v>0.12794213143202141</v>
      </c>
      <c r="O437" s="13">
        <f t="shared" si="674"/>
        <v>6.5681372850647457E-2</v>
      </c>
      <c r="P437" s="13">
        <f t="shared" si="675"/>
        <v>0.1126551675949721</v>
      </c>
      <c r="Q437" s="13">
        <f t="shared" si="676"/>
        <v>0.10972168845881732</v>
      </c>
      <c r="R437" s="13">
        <f t="shared" si="677"/>
        <v>2.8916768790462826E-2</v>
      </c>
      <c r="S437" s="13">
        <f t="shared" si="678"/>
        <v>4.2534130526680688E-2</v>
      </c>
      <c r="T437" s="13">
        <f t="shared" si="679"/>
        <v>9.6611765520718332E-2</v>
      </c>
      <c r="U437" s="13">
        <f t="shared" si="680"/>
        <v>4.9597371263876311E-2</v>
      </c>
      <c r="V437" s="13">
        <f t="shared" si="681"/>
        <v>7.1374237695972474E-3</v>
      </c>
      <c r="W437" s="13">
        <f t="shared" si="682"/>
        <v>6.2730698551010031E-2</v>
      </c>
      <c r="X437" s="13">
        <f t="shared" si="683"/>
        <v>5.5235419947404371E-2</v>
      </c>
      <c r="Y437" s="13">
        <f t="shared" si="684"/>
        <v>2.4317851444657583E-2</v>
      </c>
      <c r="Z437" s="13">
        <f t="shared" si="685"/>
        <v>8.487231422344246E-3</v>
      </c>
      <c r="AA437" s="13">
        <f t="shared" si="686"/>
        <v>1.4557102520917834E-2</v>
      </c>
      <c r="AB437" s="13">
        <f t="shared" si="687"/>
        <v>1.2484002335945571E-2</v>
      </c>
      <c r="AC437" s="13">
        <f t="shared" si="688"/>
        <v>6.7370214949161297E-4</v>
      </c>
      <c r="AD437" s="13">
        <f t="shared" si="689"/>
        <v>2.6898559865226851E-2</v>
      </c>
      <c r="AE437" s="13">
        <f t="shared" si="690"/>
        <v>2.3684627852949038E-2</v>
      </c>
      <c r="AF437" s="13">
        <f t="shared" si="691"/>
        <v>1.0427353719740831E-2</v>
      </c>
      <c r="AG437" s="13">
        <f t="shared" si="692"/>
        <v>3.0604859340740355E-3</v>
      </c>
      <c r="AH437" s="13">
        <f t="shared" si="693"/>
        <v>1.8682869895940383E-3</v>
      </c>
      <c r="AI437" s="13">
        <f t="shared" si="694"/>
        <v>3.2044425199030764E-3</v>
      </c>
      <c r="AJ437" s="13">
        <f t="shared" si="695"/>
        <v>2.7480927503525628E-3</v>
      </c>
      <c r="AK437" s="13">
        <f t="shared" si="696"/>
        <v>1.57115498616563E-3</v>
      </c>
      <c r="AL437" s="13">
        <f t="shared" si="697"/>
        <v>4.069812085759737E-5</v>
      </c>
      <c r="AM437" s="13">
        <f t="shared" si="698"/>
        <v>9.2271572233151092E-3</v>
      </c>
      <c r="AN437" s="13">
        <f t="shared" si="699"/>
        <v>8.1246648917211763E-3</v>
      </c>
      <c r="AO437" s="13">
        <f t="shared" si="700"/>
        <v>3.5769510589877393E-3</v>
      </c>
      <c r="AP437" s="13">
        <f t="shared" si="701"/>
        <v>1.0498549005945959E-3</v>
      </c>
      <c r="AQ437" s="13">
        <f t="shared" si="702"/>
        <v>2.3110366079786499E-4</v>
      </c>
      <c r="AR437" s="13">
        <f t="shared" si="703"/>
        <v>3.2901153290548551E-4</v>
      </c>
      <c r="AS437" s="13">
        <f t="shared" si="704"/>
        <v>5.6431295162523052E-4</v>
      </c>
      <c r="AT437" s="13">
        <f t="shared" si="705"/>
        <v>4.8394824424507338E-4</v>
      </c>
      <c r="AU437" s="13">
        <f t="shared" si="706"/>
        <v>2.7668560200313477E-4</v>
      </c>
      <c r="AV437" s="13">
        <f t="shared" si="707"/>
        <v>1.1864118208847557E-4</v>
      </c>
      <c r="AW437" s="13">
        <f t="shared" si="708"/>
        <v>1.7073332144684695E-6</v>
      </c>
      <c r="AX437" s="13">
        <f t="shared" si="709"/>
        <v>2.6377010160384554E-3</v>
      </c>
      <c r="AY437" s="13">
        <f t="shared" si="710"/>
        <v>2.3225394692218595E-3</v>
      </c>
      <c r="AZ437" s="13">
        <f t="shared" si="711"/>
        <v>1.0225172514424798E-3</v>
      </c>
      <c r="BA437" s="13">
        <f t="shared" si="712"/>
        <v>3.00114463314239E-4</v>
      </c>
      <c r="BB437" s="13">
        <f t="shared" si="713"/>
        <v>6.6063939970205249E-5</v>
      </c>
      <c r="BC437" s="13">
        <f t="shared" si="714"/>
        <v>1.1634078854285764E-5</v>
      </c>
      <c r="BD437" s="13">
        <f t="shared" si="715"/>
        <v>4.8283351446065729E-5</v>
      </c>
      <c r="BE437" s="13">
        <f t="shared" si="716"/>
        <v>8.2814484733320456E-5</v>
      </c>
      <c r="BF437" s="13">
        <f t="shared" si="717"/>
        <v>7.1020741893883168E-5</v>
      </c>
      <c r="BG437" s="13">
        <f t="shared" si="718"/>
        <v>4.0604376520203402E-5</v>
      </c>
      <c r="BH437" s="13">
        <f t="shared" si="719"/>
        <v>1.7410921253025279E-5</v>
      </c>
      <c r="BI437" s="13">
        <f t="shared" si="720"/>
        <v>5.9725616765121886E-6</v>
      </c>
      <c r="BJ437" s="14">
        <f t="shared" si="721"/>
        <v>0.56920088468087782</v>
      </c>
      <c r="BK437" s="14">
        <f t="shared" si="722"/>
        <v>0.23995779714447857</v>
      </c>
      <c r="BL437" s="14">
        <f t="shared" si="723"/>
        <v>0.18266730095825576</v>
      </c>
      <c r="BM437" s="14">
        <f t="shared" si="724"/>
        <v>0.47848111742937055</v>
      </c>
      <c r="BN437" s="14">
        <f t="shared" si="725"/>
        <v>0.51951126464057851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1.2811999999999999</v>
      </c>
      <c r="F438" s="10">
        <f>VLOOKUP(B438,home!$B$2:$E$405,3,FALSE)</f>
        <v>0.78049999999999997</v>
      </c>
      <c r="G438" s="10">
        <f>VLOOKUP(C438,away!$B$2:$E$405,4,FALSE)</f>
        <v>0.58540000000000003</v>
      </c>
      <c r="H438" s="10">
        <f>VLOOKUP(A438,away!$A$2:$E$405,3,FALSE)</f>
        <v>0.82809999999999995</v>
      </c>
      <c r="I438" s="10">
        <f>VLOOKUP(C438,away!$B$2:$E$405,3,FALSE)</f>
        <v>1.8113999999999999</v>
      </c>
      <c r="J438" s="10">
        <f>VLOOKUP(B438,home!$B$2:$E$405,4,FALSE)</f>
        <v>1.5095000000000001</v>
      </c>
      <c r="K438" s="12">
        <f t="shared" si="670"/>
        <v>0.58538630163999994</v>
      </c>
      <c r="L438" s="12">
        <f t="shared" si="671"/>
        <v>2.2642807032299999</v>
      </c>
      <c r="M438" s="13">
        <f t="shared" si="672"/>
        <v>5.7863585959399604E-2</v>
      </c>
      <c r="N438" s="13">
        <f t="shared" si="673"/>
        <v>3.3872550584401161E-2</v>
      </c>
      <c r="O438" s="13">
        <f t="shared" si="674"/>
        <v>0.13101940110755889</v>
      </c>
      <c r="P438" s="13">
        <f t="shared" si="675"/>
        <v>7.6696962657441609E-2</v>
      </c>
      <c r="Q438" s="13">
        <f t="shared" si="676"/>
        <v>9.9142635568582067E-3</v>
      </c>
      <c r="R438" s="13">
        <f t="shared" si="677"/>
        <v>0.14833235083829846</v>
      </c>
      <c r="S438" s="13">
        <f t="shared" si="678"/>
        <v>2.5415051553339771E-2</v>
      </c>
      <c r="T438" s="13">
        <f t="shared" si="679"/>
        <v>2.2448675658530461E-2</v>
      </c>
      <c r="U438" s="13">
        <f t="shared" si="680"/>
        <v>8.6831726270798493E-2</v>
      </c>
      <c r="V438" s="13">
        <f t="shared" si="681"/>
        <v>3.743012749736296E-3</v>
      </c>
      <c r="W438" s="13">
        <f t="shared" si="682"/>
        <v>1.9345580256778191E-3</v>
      </c>
      <c r="X438" s="13">
        <f t="shared" si="683"/>
        <v>4.380382406821013E-3</v>
      </c>
      <c r="Y438" s="13">
        <f t="shared" si="684"/>
        <v>4.9592076782665022E-3</v>
      </c>
      <c r="Z438" s="13">
        <f t="shared" si="685"/>
        <v>0.11195535988930048</v>
      </c>
      <c r="AA438" s="13">
        <f t="shared" si="686"/>
        <v>6.553713407437281E-2</v>
      </c>
      <c r="AB438" s="13">
        <f t="shared" si="687"/>
        <v>1.9182270267940955E-2</v>
      </c>
      <c r="AC438" s="13">
        <f t="shared" si="688"/>
        <v>3.1008027796432556E-4</v>
      </c>
      <c r="AD438" s="13">
        <f t="shared" si="689"/>
        <v>2.8311594198987962E-4</v>
      </c>
      <c r="AE438" s="13">
        <f t="shared" si="690"/>
        <v>6.4105396422446854E-4</v>
      </c>
      <c r="AF438" s="13">
        <f t="shared" si="691"/>
        <v>7.2576306046127958E-4</v>
      </c>
      <c r="AG438" s="13">
        <f t="shared" si="692"/>
        <v>5.4777709763987421E-4</v>
      </c>
      <c r="AH438" s="13">
        <f t="shared" si="693"/>
        <v>6.3374590255128233E-2</v>
      </c>
      <c r="AI438" s="13">
        <f t="shared" si="694"/>
        <v>3.7098617007399901E-2</v>
      </c>
      <c r="AJ438" s="13">
        <f t="shared" si="695"/>
        <v>1.0858511102960313E-2</v>
      </c>
      <c r="AK438" s="13">
        <f t="shared" si="696"/>
        <v>2.1188078852929382E-3</v>
      </c>
      <c r="AL438" s="13">
        <f t="shared" si="697"/>
        <v>1.6440194713494587E-5</v>
      </c>
      <c r="AM438" s="13">
        <f t="shared" si="698"/>
        <v>3.3146438843356095E-5</v>
      </c>
      <c r="AN438" s="13">
        <f t="shared" si="699"/>
        <v>7.5052841853804535E-5</v>
      </c>
      <c r="AO438" s="13">
        <f t="shared" si="700"/>
        <v>8.4970350766071267E-5</v>
      </c>
      <c r="AP438" s="13">
        <f t="shared" si="701"/>
        <v>6.4132241862099862E-5</v>
      </c>
      <c r="AQ438" s="13">
        <f t="shared" si="702"/>
        <v>3.6303349425807965E-5</v>
      </c>
      <c r="AR438" s="13">
        <f t="shared" si="703"/>
        <v>2.8699572357958995E-2</v>
      </c>
      <c r="AS438" s="13">
        <f t="shared" si="704"/>
        <v>1.6800336521275189E-2</v>
      </c>
      <c r="AT438" s="13">
        <f t="shared" si="705"/>
        <v>4.9173434312483524E-3</v>
      </c>
      <c r="AU438" s="13">
        <f t="shared" si="706"/>
        <v>9.595151617040735E-4</v>
      </c>
      <c r="AV438" s="13">
        <f t="shared" si="707"/>
        <v>1.4042175796936352E-4</v>
      </c>
      <c r="AW438" s="13">
        <f t="shared" si="708"/>
        <v>6.0530920320591496E-7</v>
      </c>
      <c r="AX438" s="13">
        <f t="shared" si="709"/>
        <v>3.2339118745081077E-6</v>
      </c>
      <c r="AY438" s="13">
        <f t="shared" si="710"/>
        <v>7.3224842533950656E-6</v>
      </c>
      <c r="AZ438" s="13">
        <f t="shared" si="711"/>
        <v>8.2900798973339917E-6</v>
      </c>
      <c r="BA438" s="13">
        <f t="shared" si="712"/>
        <v>6.2570226465894313E-6</v>
      </c>
      <c r="BB438" s="13">
        <f t="shared" si="713"/>
        <v>3.5419139095863868E-6</v>
      </c>
      <c r="BC438" s="13">
        <f t="shared" si="714"/>
        <v>1.6039774635956777E-6</v>
      </c>
      <c r="BD438" s="13">
        <f t="shared" si="715"/>
        <v>1.0830647980179934E-2</v>
      </c>
      <c r="BE438" s="13">
        <f t="shared" si="716"/>
        <v>6.3401129654822672E-3</v>
      </c>
      <c r="BF438" s="13">
        <f t="shared" si="717"/>
        <v>1.8557076404217381E-3</v>
      </c>
      <c r="BG438" s="13">
        <f t="shared" si="718"/>
        <v>3.6210194418385744E-4</v>
      </c>
      <c r="BH438" s="13">
        <f t="shared" si="719"/>
        <v>5.2992379480610493E-5</v>
      </c>
      <c r="BI438" s="13">
        <f t="shared" si="720"/>
        <v>6.2042026078516023E-6</v>
      </c>
      <c r="BJ438" s="14">
        <f t="shared" si="721"/>
        <v>8.00312025876668E-2</v>
      </c>
      <c r="BK438" s="14">
        <f t="shared" si="722"/>
        <v>0.1640524558768485</v>
      </c>
      <c r="BL438" s="14">
        <f t="shared" si="723"/>
        <v>0.63531836515226348</v>
      </c>
      <c r="BM438" s="14">
        <f t="shared" si="724"/>
        <v>0.53365155162707112</v>
      </c>
      <c r="BN438" s="14">
        <f t="shared" si="725"/>
        <v>0.45769911470395785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1.2811999999999999</v>
      </c>
      <c r="F439" s="10">
        <f>VLOOKUP(B439,home!$B$2:$E$405,3,FALSE)</f>
        <v>0.58540000000000003</v>
      </c>
      <c r="G439" s="10">
        <f>VLOOKUP(C439,away!$B$2:$E$405,4,FALSE)</f>
        <v>0.39029999999999998</v>
      </c>
      <c r="H439" s="10">
        <f>VLOOKUP(A439,away!$A$2:$E$405,3,FALSE)</f>
        <v>0.82809999999999995</v>
      </c>
      <c r="I439" s="10">
        <f>VLOOKUP(C439,away!$B$2:$E$405,3,FALSE)</f>
        <v>2.1133000000000002</v>
      </c>
      <c r="J439" s="10">
        <f>VLOOKUP(B439,home!$B$2:$E$405,4,FALSE)</f>
        <v>0.6038</v>
      </c>
      <c r="K439" s="12">
        <f t="shared" si="670"/>
        <v>0.29273065154399996</v>
      </c>
      <c r="L439" s="12">
        <f t="shared" si="671"/>
        <v>1.056664328174</v>
      </c>
      <c r="M439" s="13">
        <f t="shared" si="672"/>
        <v>0.25939715371845284</v>
      </c>
      <c r="N439" s="13">
        <f t="shared" si="673"/>
        <v>7.593349781666181E-2</v>
      </c>
      <c r="O439" s="13">
        <f t="shared" si="674"/>
        <v>0.27409571916415681</v>
      </c>
      <c r="P439" s="13">
        <f t="shared" si="675"/>
        <v>8.0236218456344849E-2</v>
      </c>
      <c r="Q439" s="13">
        <f t="shared" si="676"/>
        <v>1.1114031144943155E-2</v>
      </c>
      <c r="R439" s="13">
        <f t="shared" si="677"/>
        <v>0.14481358447298157</v>
      </c>
      <c r="S439" s="13">
        <f t="shared" si="678"/>
        <v>6.2046274023132442E-3</v>
      </c>
      <c r="T439" s="13">
        <f t="shared" si="679"/>
        <v>1.174380025307627E-2</v>
      </c>
      <c r="U439" s="13">
        <f t="shared" si="680"/>
        <v>4.2391374935197963E-2</v>
      </c>
      <c r="V439" s="13">
        <f t="shared" si="681"/>
        <v>2.1324479666101119E-4</v>
      </c>
      <c r="W439" s="13">
        <f t="shared" si="682"/>
        <v>1.0844725261131721E-3</v>
      </c>
      <c r="X439" s="13">
        <f t="shared" si="683"/>
        <v>1.1459234332285358E-3</v>
      </c>
      <c r="Y439" s="13">
        <f t="shared" si="684"/>
        <v>6.0542820735563709E-4</v>
      </c>
      <c r="Z439" s="13">
        <f t="shared" si="685"/>
        <v>5.1006449649203957E-2</v>
      </c>
      <c r="AA439" s="13">
        <f t="shared" si="686"/>
        <v>1.4931151238757701E-2</v>
      </c>
      <c r="AB439" s="13">
        <f t="shared" si="687"/>
        <v>2.1854028152117717E-3</v>
      </c>
      <c r="AC439" s="13">
        <f t="shared" si="688"/>
        <v>4.1225288723056667E-6</v>
      </c>
      <c r="AD439" s="13">
        <f t="shared" si="689"/>
        <v>7.9364587287669106E-5</v>
      </c>
      <c r="AE439" s="13">
        <f t="shared" si="690"/>
        <v>8.386172830713166E-5</v>
      </c>
      <c r="AF439" s="13">
        <f t="shared" si="691"/>
        <v>4.4306848400582893E-5</v>
      </c>
      <c r="AG439" s="13">
        <f t="shared" si="692"/>
        <v>1.56058220662364E-5</v>
      </c>
      <c r="AH439" s="13">
        <f t="shared" si="693"/>
        <v>1.3474173962779262E-2</v>
      </c>
      <c r="AI439" s="13">
        <f t="shared" si="694"/>
        <v>3.9443037231415732E-3</v>
      </c>
      <c r="AJ439" s="13">
        <f t="shared" si="695"/>
        <v>5.7730929938132867E-4</v>
      </c>
      <c r="AK439" s="13">
        <f t="shared" si="696"/>
        <v>5.6332042450102145E-5</v>
      </c>
      <c r="AL439" s="13">
        <f t="shared" si="697"/>
        <v>5.1006901571468737E-8</v>
      </c>
      <c r="AM439" s="13">
        <f t="shared" si="698"/>
        <v>4.6464894692480088E-6</v>
      </c>
      <c r="AN439" s="13">
        <f t="shared" si="699"/>
        <v>4.9097796733905138E-6</v>
      </c>
      <c r="AO439" s="13">
        <f t="shared" si="700"/>
        <v>2.5939945200327739E-6</v>
      </c>
      <c r="AP439" s="13">
        <f t="shared" si="701"/>
        <v>9.1366049226582295E-7</v>
      </c>
      <c r="AQ439" s="13">
        <f t="shared" si="702"/>
        <v>2.4135811255979795E-7</v>
      </c>
      <c r="AR439" s="13">
        <f t="shared" si="703"/>
        <v>2.8475357956159516E-3</v>
      </c>
      <c r="AS439" s="13">
        <f t="shared" si="704"/>
        <v>8.3356100874551974E-4</v>
      </c>
      <c r="AT439" s="13">
        <f t="shared" si="705"/>
        <v>1.2200442859587492E-4</v>
      </c>
      <c r="AU439" s="13">
        <f t="shared" si="706"/>
        <v>1.1904811958041291E-5</v>
      </c>
      <c r="AV439" s="13">
        <f t="shared" si="707"/>
        <v>8.7122584024655737E-7</v>
      </c>
      <c r="AW439" s="13">
        <f t="shared" si="708"/>
        <v>4.3825985222983905E-10</v>
      </c>
      <c r="AX439" s="13">
        <f t="shared" si="709"/>
        <v>2.2669498162088382E-7</v>
      </c>
      <c r="AY439" s="13">
        <f t="shared" si="710"/>
        <v>2.3954050045484849E-7</v>
      </c>
      <c r="AZ439" s="13">
        <f t="shared" si="711"/>
        <v>1.2655695099179312E-7</v>
      </c>
      <c r="BA439" s="13">
        <f t="shared" si="712"/>
        <v>4.4576071865164304E-8</v>
      </c>
      <c r="BB439" s="13">
        <f t="shared" si="713"/>
        <v>1.1775486257509945E-8</v>
      </c>
      <c r="BC439" s="13">
        <f t="shared" si="714"/>
        <v>2.4885472550427842E-9</v>
      </c>
      <c r="BD439" s="13">
        <f t="shared" si="715"/>
        <v>5.0148158307099081E-4</v>
      </c>
      <c r="BE439" s="13">
        <f t="shared" si="716"/>
        <v>1.4679903054968767E-4</v>
      </c>
      <c r="BF439" s="13">
        <f t="shared" si="717"/>
        <v>2.1486287929418813E-5</v>
      </c>
      <c r="BG439" s="13">
        <f t="shared" si="718"/>
        <v>2.0965650216135831E-6</v>
      </c>
      <c r="BH439" s="13">
        <f t="shared" si="719"/>
        <v>1.5343221119532613E-7</v>
      </c>
      <c r="BI439" s="13">
        <f t="shared" si="720"/>
        <v>8.9828622302088899E-9</v>
      </c>
      <c r="BJ439" s="14">
        <f t="shared" si="721"/>
        <v>0.10186424928224612</v>
      </c>
      <c r="BK439" s="14">
        <f t="shared" si="722"/>
        <v>0.34605565745004635</v>
      </c>
      <c r="BL439" s="14">
        <f t="shared" si="723"/>
        <v>0.50095725480645881</v>
      </c>
      <c r="BM439" s="14">
        <f t="shared" si="724"/>
        <v>0.15429316731217349</v>
      </c>
      <c r="BN439" s="14">
        <f t="shared" si="725"/>
        <v>0.84559020477354108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1.4286000000000001</v>
      </c>
      <c r="F440" s="10">
        <f>VLOOKUP(B440,home!$B$2:$E$405,3,FALSE)</f>
        <v>1.4</v>
      </c>
      <c r="G440" s="10">
        <f>VLOOKUP(C440,away!$B$2:$E$405,4,FALSE)</f>
        <v>0.875</v>
      </c>
      <c r="H440" s="10">
        <f>VLOOKUP(A440,away!$A$2:$E$405,3,FALSE)</f>
        <v>1.25</v>
      </c>
      <c r="I440" s="10">
        <f>VLOOKUP(C440,away!$B$2:$E$405,3,FALSE)</f>
        <v>1.8</v>
      </c>
      <c r="J440" s="10">
        <f>VLOOKUP(B440,home!$B$2:$E$405,4,FALSE)</f>
        <v>0.6</v>
      </c>
      <c r="K440" s="12">
        <f t="shared" si="670"/>
        <v>1.7500349999999998</v>
      </c>
      <c r="L440" s="12">
        <f t="shared" si="671"/>
        <v>1.3499999999999999</v>
      </c>
      <c r="M440" s="13">
        <f t="shared" si="672"/>
        <v>4.5047625699066368E-2</v>
      </c>
      <c r="N440" s="13">
        <f t="shared" si="673"/>
        <v>7.8834921640265593E-2</v>
      </c>
      <c r="O440" s="13">
        <f t="shared" si="674"/>
        <v>6.0814294693739591E-2</v>
      </c>
      <c r="P440" s="13">
        <f t="shared" si="675"/>
        <v>0.10642714421435855</v>
      </c>
      <c r="Q440" s="13">
        <f t="shared" si="676"/>
        <v>6.8981936046361117E-2</v>
      </c>
      <c r="R440" s="13">
        <f t="shared" si="677"/>
        <v>4.1049648918274222E-2</v>
      </c>
      <c r="S440" s="13">
        <f t="shared" si="678"/>
        <v>6.2859789222246568E-2</v>
      </c>
      <c r="T440" s="13">
        <f t="shared" si="679"/>
        <v>9.3125613662587495E-2</v>
      </c>
      <c r="U440" s="13">
        <f t="shared" si="680"/>
        <v>7.1838322344692021E-2</v>
      </c>
      <c r="V440" s="13">
        <f t="shared" si="681"/>
        <v>1.6501024684733141E-2</v>
      </c>
      <c r="W440" s="13">
        <f t="shared" si="682"/>
        <v>4.0240267482964519E-2</v>
      </c>
      <c r="X440" s="13">
        <f t="shared" si="683"/>
        <v>5.4324361102002096E-2</v>
      </c>
      <c r="Y440" s="13">
        <f t="shared" si="684"/>
        <v>3.666894374385142E-2</v>
      </c>
      <c r="Z440" s="13">
        <f t="shared" si="685"/>
        <v>1.8472342013223408E-2</v>
      </c>
      <c r="AA440" s="13">
        <f t="shared" si="686"/>
        <v>3.232724505511142E-2</v>
      </c>
      <c r="AB440" s="13">
        <f t="shared" si="687"/>
        <v>2.828690515001096E-2</v>
      </c>
      <c r="AC440" s="13">
        <f t="shared" si="688"/>
        <v>2.4365281556936506E-3</v>
      </c>
      <c r="AD440" s="13">
        <f t="shared" si="689"/>
        <v>1.7605469126137457E-2</v>
      </c>
      <c r="AE440" s="13">
        <f t="shared" si="690"/>
        <v>2.3767383320285565E-2</v>
      </c>
      <c r="AF440" s="13">
        <f t="shared" si="691"/>
        <v>1.6042983741192757E-2</v>
      </c>
      <c r="AG440" s="13">
        <f t="shared" si="692"/>
        <v>7.2193426835367421E-3</v>
      </c>
      <c r="AH440" s="13">
        <f t="shared" si="693"/>
        <v>6.2344154294629002E-3</v>
      </c>
      <c r="AI440" s="13">
        <f t="shared" si="694"/>
        <v>1.0910445206100104E-2</v>
      </c>
      <c r="AJ440" s="13">
        <f t="shared" si="695"/>
        <v>9.5468304881286999E-3</v>
      </c>
      <c r="AK440" s="13">
        <f t="shared" si="696"/>
        <v>5.5690958310974361E-3</v>
      </c>
      <c r="AL440" s="13">
        <f t="shared" si="697"/>
        <v>2.3025651575126388E-4</v>
      </c>
      <c r="AM440" s="13">
        <f t="shared" si="698"/>
        <v>6.1620374324319908E-3</v>
      </c>
      <c r="AN440" s="13">
        <f t="shared" si="699"/>
        <v>8.3187505337831875E-3</v>
      </c>
      <c r="AO440" s="13">
        <f t="shared" si="700"/>
        <v>5.6151566103036519E-3</v>
      </c>
      <c r="AP440" s="13">
        <f t="shared" si="701"/>
        <v>2.5268204746366442E-3</v>
      </c>
      <c r="AQ440" s="13">
        <f t="shared" si="702"/>
        <v>8.5280191018986741E-4</v>
      </c>
      <c r="AR440" s="13">
        <f t="shared" si="703"/>
        <v>1.6832921659549807E-3</v>
      </c>
      <c r="AS440" s="13">
        <f t="shared" si="704"/>
        <v>2.9458202056470242E-3</v>
      </c>
      <c r="AT440" s="13">
        <f t="shared" si="705"/>
        <v>2.5776442317947453E-3</v>
      </c>
      <c r="AU440" s="13">
        <f t="shared" si="706"/>
        <v>1.5036558743963056E-3</v>
      </c>
      <c r="AV440" s="13">
        <f t="shared" si="707"/>
        <v>6.5786260203728477E-4</v>
      </c>
      <c r="AW440" s="13">
        <f t="shared" si="708"/>
        <v>1.5110886057853626E-5</v>
      </c>
      <c r="AX440" s="13">
        <f t="shared" si="709"/>
        <v>1.7972968630110206E-3</v>
      </c>
      <c r="AY440" s="13">
        <f t="shared" si="710"/>
        <v>2.4263507650648776E-3</v>
      </c>
      <c r="AZ440" s="13">
        <f t="shared" si="711"/>
        <v>1.6377867664187924E-3</v>
      </c>
      <c r="BA440" s="13">
        <f t="shared" si="712"/>
        <v>7.3700404488845675E-4</v>
      </c>
      <c r="BB440" s="13">
        <f t="shared" si="713"/>
        <v>2.4873886514985418E-4</v>
      </c>
      <c r="BC440" s="13">
        <f t="shared" si="714"/>
        <v>6.7159493590460536E-5</v>
      </c>
      <c r="BD440" s="13">
        <f t="shared" si="715"/>
        <v>3.7874073733987077E-4</v>
      </c>
      <c r="BE440" s="13">
        <f t="shared" si="716"/>
        <v>6.6280954627058063E-4</v>
      </c>
      <c r="BF440" s="13">
        <f t="shared" si="717"/>
        <v>5.7996995215381787E-4</v>
      </c>
      <c r="BG440" s="13">
        <f t="shared" si="718"/>
        <v>3.3832257173916887E-4</v>
      </c>
      <c r="BH440" s="13">
        <f t="shared" si="719"/>
        <v>1.4801908545838914E-4</v>
      </c>
      <c r="BI440" s="13">
        <f t="shared" si="720"/>
        <v>5.1807716044034389E-5</v>
      </c>
      <c r="BJ440" s="14">
        <f t="shared" si="721"/>
        <v>0.46720112630865362</v>
      </c>
      <c r="BK440" s="14">
        <f t="shared" si="722"/>
        <v>0.23592871925691436</v>
      </c>
      <c r="BL440" s="14">
        <f t="shared" si="723"/>
        <v>0.27810514780545348</v>
      </c>
      <c r="BM440" s="14">
        <f t="shared" si="724"/>
        <v>0.59614052429317255</v>
      </c>
      <c r="BN440" s="14">
        <f t="shared" si="725"/>
        <v>0.40115557121206541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1.4286000000000001</v>
      </c>
      <c r="F441" s="10">
        <f>VLOOKUP(B441,home!$B$2:$E$405,3,FALSE)</f>
        <v>1.1666000000000001</v>
      </c>
      <c r="G441" s="10">
        <f>VLOOKUP(C441,away!$B$2:$E$405,4,FALSE)</f>
        <v>1.8666</v>
      </c>
      <c r="H441" s="10">
        <f>VLOOKUP(A441,away!$A$2:$E$405,3,FALSE)</f>
        <v>1.25</v>
      </c>
      <c r="I441" s="10">
        <f>VLOOKUP(C441,away!$B$2:$E$405,3,FALSE)</f>
        <v>1.0667</v>
      </c>
      <c r="J441" s="10">
        <f>VLOOKUP(B441,home!$B$2:$E$405,4,FALSE)</f>
        <v>0.8</v>
      </c>
      <c r="K441" s="12">
        <f t="shared" si="670"/>
        <v>3.1108844450160005</v>
      </c>
      <c r="L441" s="12">
        <f t="shared" si="671"/>
        <v>1.0667</v>
      </c>
      <c r="M441" s="13">
        <f t="shared" si="672"/>
        <v>1.5335506621561228E-2</v>
      </c>
      <c r="N441" s="13">
        <f t="shared" si="673"/>
        <v>4.7706989005454711E-2</v>
      </c>
      <c r="O441" s="13">
        <f t="shared" si="674"/>
        <v>1.6358384913219361E-2</v>
      </c>
      <c r="P441" s="13">
        <f t="shared" si="675"/>
        <v>5.0889045172118529E-2</v>
      </c>
      <c r="Q441" s="13">
        <f t="shared" si="676"/>
        <v>7.4205465007809224E-2</v>
      </c>
      <c r="R441" s="13">
        <f t="shared" si="677"/>
        <v>8.7247445934655454E-3</v>
      </c>
      <c r="S441" s="13">
        <f t="shared" si="678"/>
        <v>4.2217302995534778E-2</v>
      </c>
      <c r="T441" s="13">
        <f t="shared" si="679"/>
        <v>7.9154969523830096E-2</v>
      </c>
      <c r="U441" s="13">
        <f t="shared" si="680"/>
        <v>2.7141672242549417E-2</v>
      </c>
      <c r="V441" s="13">
        <f t="shared" si="681"/>
        <v>1.5565896931592474E-2</v>
      </c>
      <c r="W441" s="13">
        <f t="shared" si="682"/>
        <v>7.6948208942657609E-2</v>
      </c>
      <c r="X441" s="13">
        <f t="shared" si="683"/>
        <v>8.2080654479132847E-2</v>
      </c>
      <c r="Y441" s="13">
        <f t="shared" si="684"/>
        <v>4.3777717066445503E-2</v>
      </c>
      <c r="Z441" s="13">
        <f t="shared" si="685"/>
        <v>3.102228352616566E-3</v>
      </c>
      <c r="AA441" s="13">
        <f t="shared" si="686"/>
        <v>9.6506739270424882E-3</v>
      </c>
      <c r="AB441" s="13">
        <f t="shared" si="687"/>
        <v>1.5011065701778984E-2</v>
      </c>
      <c r="AC441" s="13">
        <f t="shared" si="688"/>
        <v>3.228347991869716E-3</v>
      </c>
      <c r="AD441" s="13">
        <f t="shared" si="689"/>
        <v>5.984424656788867E-2</v>
      </c>
      <c r="AE441" s="13">
        <f t="shared" si="690"/>
        <v>6.3835857813966834E-2</v>
      </c>
      <c r="AF441" s="13">
        <f t="shared" si="691"/>
        <v>3.404685476507921E-2</v>
      </c>
      <c r="AG441" s="13">
        <f t="shared" si="692"/>
        <v>1.2105926659303332E-2</v>
      </c>
      <c r="AH441" s="13">
        <f t="shared" si="693"/>
        <v>8.2728674593402266E-4</v>
      </c>
      <c r="AI441" s="13">
        <f t="shared" si="694"/>
        <v>2.5735934694940555E-3</v>
      </c>
      <c r="AJ441" s="13">
        <f t="shared" si="695"/>
        <v>4.0030759460219102E-3</v>
      </c>
      <c r="AK441" s="13">
        <f t="shared" si="696"/>
        <v>4.1510355642324229E-3</v>
      </c>
      <c r="AL441" s="13">
        <f t="shared" si="697"/>
        <v>4.2851547286633016E-4</v>
      </c>
      <c r="AM441" s="13">
        <f t="shared" si="698"/>
        <v>3.7233707154349406E-2</v>
      </c>
      <c r="AN441" s="13">
        <f t="shared" si="699"/>
        <v>3.9717195421544511E-2</v>
      </c>
      <c r="AO441" s="13">
        <f t="shared" si="700"/>
        <v>2.1183166178080762E-2</v>
      </c>
      <c r="AP441" s="13">
        <f t="shared" si="701"/>
        <v>7.532027787386251E-3</v>
      </c>
      <c r="AQ441" s="13">
        <f t="shared" si="702"/>
        <v>2.0086035102012284E-3</v>
      </c>
      <c r="AR441" s="13">
        <f t="shared" si="703"/>
        <v>1.7649335437756446E-4</v>
      </c>
      <c r="AS441" s="13">
        <f t="shared" si="704"/>
        <v>5.4905043078186193E-4</v>
      </c>
      <c r="AT441" s="13">
        <f t="shared" si="705"/>
        <v>8.5401622232431464E-4</v>
      </c>
      <c r="AU441" s="13">
        <f t="shared" si="706"/>
        <v>8.8558192727334543E-4</v>
      </c>
      <c r="AV441" s="13">
        <f t="shared" si="707"/>
        <v>6.8873576058548543E-4</v>
      </c>
      <c r="AW441" s="13">
        <f t="shared" si="708"/>
        <v>3.9499371175696579E-5</v>
      </c>
      <c r="AX441" s="13">
        <f t="shared" si="709"/>
        <v>1.9304960069457748E-2</v>
      </c>
      <c r="AY441" s="13">
        <f t="shared" si="710"/>
        <v>2.059260090609058E-2</v>
      </c>
      <c r="AZ441" s="13">
        <f t="shared" si="711"/>
        <v>1.0983063693263408E-2</v>
      </c>
      <c r="BA441" s="13">
        <f t="shared" si="712"/>
        <v>3.9052113472013601E-3</v>
      </c>
      <c r="BB441" s="13">
        <f t="shared" si="713"/>
        <v>1.0414222360149226E-3</v>
      </c>
      <c r="BC441" s="13">
        <f t="shared" si="714"/>
        <v>2.2217701983142366E-4</v>
      </c>
      <c r="BD441" s="13">
        <f t="shared" si="715"/>
        <v>3.1377576852424648E-5</v>
      </c>
      <c r="BE441" s="13">
        <f t="shared" si="716"/>
        <v>9.7612015752501964E-5</v>
      </c>
      <c r="BF441" s="13">
        <f t="shared" si="717"/>
        <v>1.5182985072555765E-4</v>
      </c>
      <c r="BG441" s="13">
        <f t="shared" si="718"/>
        <v>1.5744170697041282E-4</v>
      </c>
      <c r="BH441" s="13">
        <f t="shared" si="719"/>
        <v>1.2244573930275614E-4</v>
      </c>
      <c r="BI441" s="13">
        <f t="shared" si="720"/>
        <v>7.6182909151085684E-5</v>
      </c>
      <c r="BJ441" s="14">
        <f t="shared" si="721"/>
        <v>0.73743102515498959</v>
      </c>
      <c r="BK441" s="14">
        <f t="shared" si="722"/>
        <v>0.14825721609163361</v>
      </c>
      <c r="BL441" s="14">
        <f t="shared" si="723"/>
        <v>9.2232300597835506E-2</v>
      </c>
      <c r="BM441" s="14">
        <f t="shared" si="724"/>
        <v>0.74724953334853195</v>
      </c>
      <c r="BN441" s="14">
        <f t="shared" si="725"/>
        <v>0.2132201353136286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1.4286000000000001</v>
      </c>
      <c r="F442" s="10">
        <f>VLOOKUP(B442,home!$B$2:$E$405,3,FALSE)</f>
        <v>1.4</v>
      </c>
      <c r="G442" s="10">
        <f>VLOOKUP(C442,away!$B$2:$E$405,4,FALSE)</f>
        <v>1.05</v>
      </c>
      <c r="H442" s="10">
        <f>VLOOKUP(A442,away!$A$2:$E$405,3,FALSE)</f>
        <v>1.25</v>
      </c>
      <c r="I442" s="10">
        <f>VLOOKUP(C442,away!$B$2:$E$405,3,FALSE)</f>
        <v>0.8</v>
      </c>
      <c r="J442" s="10">
        <f>VLOOKUP(B442,home!$B$2:$E$405,4,FALSE)</f>
        <v>0.4</v>
      </c>
      <c r="K442" s="12">
        <f t="shared" si="670"/>
        <v>2.1000419999999997</v>
      </c>
      <c r="L442" s="12">
        <f t="shared" si="671"/>
        <v>0.4</v>
      </c>
      <c r="M442" s="13">
        <f t="shared" si="672"/>
        <v>8.2081551126354568E-2</v>
      </c>
      <c r="N442" s="13">
        <f t="shared" si="673"/>
        <v>0.17237470479049191</v>
      </c>
      <c r="O442" s="13">
        <f t="shared" si="674"/>
        <v>3.2832620450541826E-2</v>
      </c>
      <c r="P442" s="13">
        <f t="shared" si="675"/>
        <v>6.8949881916196762E-2</v>
      </c>
      <c r="Q442" s="13">
        <f t="shared" si="676"/>
        <v>0.18099705989881709</v>
      </c>
      <c r="R442" s="13">
        <f t="shared" si="677"/>
        <v>6.566524090108365E-3</v>
      </c>
      <c r="S442" s="13">
        <f t="shared" si="678"/>
        <v>1.4479764791905367E-2</v>
      </c>
      <c r="T442" s="13">
        <f t="shared" si="679"/>
        <v>7.2398823959526834E-2</v>
      </c>
      <c r="U442" s="13">
        <f t="shared" si="680"/>
        <v>1.3789976383239351E-2</v>
      </c>
      <c r="V442" s="13">
        <f t="shared" si="681"/>
        <v>1.351471742805446E-3</v>
      </c>
      <c r="W442" s="13">
        <f t="shared" si="682"/>
        <v>0.12670047588801053</v>
      </c>
      <c r="X442" s="13">
        <f t="shared" si="683"/>
        <v>5.0680190355204206E-2</v>
      </c>
      <c r="Y442" s="13">
        <f t="shared" si="684"/>
        <v>1.013603807104084E-2</v>
      </c>
      <c r="Z442" s="13">
        <f t="shared" si="685"/>
        <v>8.7553654534778223E-4</v>
      </c>
      <c r="AA442" s="13">
        <f t="shared" si="686"/>
        <v>1.8386635177652473E-3</v>
      </c>
      <c r="AB442" s="13">
        <f t="shared" si="687"/>
        <v>1.9306353055873829E-3</v>
      </c>
      <c r="AC442" s="13">
        <f t="shared" si="688"/>
        <v>7.0953685542615822E-5</v>
      </c>
      <c r="AD442" s="13">
        <f t="shared" si="689"/>
        <v>6.651908019620234E-2</v>
      </c>
      <c r="AE442" s="13">
        <f t="shared" si="690"/>
        <v>2.6607632078480933E-2</v>
      </c>
      <c r="AF442" s="13">
        <f t="shared" si="691"/>
        <v>5.3215264156961858E-3</v>
      </c>
      <c r="AG442" s="13">
        <f t="shared" si="692"/>
        <v>7.0953685542615838E-4</v>
      </c>
      <c r="AH442" s="13">
        <f t="shared" si="693"/>
        <v>8.7553654534778204E-5</v>
      </c>
      <c r="AI442" s="13">
        <f t="shared" si="694"/>
        <v>1.8386635177652469E-4</v>
      </c>
      <c r="AJ442" s="13">
        <f t="shared" si="695"/>
        <v>1.9306353055873824E-4</v>
      </c>
      <c r="AK442" s="13">
        <f t="shared" si="696"/>
        <v>1.3514717428054457E-4</v>
      </c>
      <c r="AL442" s="13">
        <f t="shared" si="697"/>
        <v>2.3840915151085761E-6</v>
      </c>
      <c r="AM442" s="13">
        <f t="shared" si="698"/>
        <v>2.79385724426786E-2</v>
      </c>
      <c r="AN442" s="13">
        <f t="shared" si="699"/>
        <v>1.1175428977071439E-2</v>
      </c>
      <c r="AO442" s="13">
        <f t="shared" si="700"/>
        <v>2.2350857954142878E-3</v>
      </c>
      <c r="AP442" s="13">
        <f t="shared" si="701"/>
        <v>2.9801143938857179E-4</v>
      </c>
      <c r="AQ442" s="13">
        <f t="shared" si="702"/>
        <v>2.9801143938857173E-5</v>
      </c>
      <c r="AR442" s="13">
        <f t="shared" si="703"/>
        <v>7.0042923627822638E-6</v>
      </c>
      <c r="AS442" s="13">
        <f t="shared" si="704"/>
        <v>1.470930814212199E-5</v>
      </c>
      <c r="AT442" s="13">
        <f t="shared" si="705"/>
        <v>1.5445082444699073E-5</v>
      </c>
      <c r="AU442" s="13">
        <f t="shared" si="706"/>
        <v>1.0811773942443575E-5</v>
      </c>
      <c r="AV442" s="13">
        <f t="shared" si="707"/>
        <v>5.6762948434092713E-6</v>
      </c>
      <c r="AW442" s="13">
        <f t="shared" si="708"/>
        <v>5.562991459524054E-8</v>
      </c>
      <c r="AX442" s="13">
        <f t="shared" si="709"/>
        <v>9.7786959249446213E-3</v>
      </c>
      <c r="AY442" s="13">
        <f t="shared" si="710"/>
        <v>3.9114783699778482E-3</v>
      </c>
      <c r="AZ442" s="13">
        <f t="shared" si="711"/>
        <v>7.8229567399556966E-4</v>
      </c>
      <c r="BA442" s="13">
        <f t="shared" si="712"/>
        <v>1.0430608986607599E-4</v>
      </c>
      <c r="BB442" s="13">
        <f t="shared" si="713"/>
        <v>1.0430608986607597E-5</v>
      </c>
      <c r="BC442" s="13">
        <f t="shared" si="714"/>
        <v>8.3444871892860859E-7</v>
      </c>
      <c r="BD442" s="13">
        <f t="shared" si="715"/>
        <v>4.6695282418548403E-7</v>
      </c>
      <c r="BE442" s="13">
        <f t="shared" si="716"/>
        <v>9.8062054280813228E-7</v>
      </c>
      <c r="BF442" s="13">
        <f t="shared" si="717"/>
        <v>1.0296721629799378E-6</v>
      </c>
      <c r="BG442" s="13">
        <f t="shared" si="718"/>
        <v>7.2078492949623808E-7</v>
      </c>
      <c r="BH442" s="13">
        <f t="shared" si="719"/>
        <v>3.7841965622728456E-7</v>
      </c>
      <c r="BI442" s="13">
        <f t="shared" si="720"/>
        <v>1.5893943434057168E-7</v>
      </c>
      <c r="BJ442" s="14">
        <f t="shared" si="721"/>
        <v>0.76871000942387857</v>
      </c>
      <c r="BK442" s="14">
        <f t="shared" si="722"/>
        <v>0.17084748572429773</v>
      </c>
      <c r="BL442" s="14">
        <f t="shared" si="723"/>
        <v>5.7615432599678253E-2</v>
      </c>
      <c r="BM442" s="14">
        <f t="shared" si="724"/>
        <v>0.45033469928062853</v>
      </c>
      <c r="BN442" s="14">
        <f t="shared" si="725"/>
        <v>0.54380234227251056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1.4861</v>
      </c>
      <c r="F443" s="10">
        <f>VLOOKUP(B443,home!$B$2:$E$405,3,FALSE)</f>
        <v>1.0094000000000001</v>
      </c>
      <c r="G443" s="10">
        <f>VLOOKUP(C443,away!$B$2:$E$405,4,FALSE)</f>
        <v>1.1438999999999999</v>
      </c>
      <c r="H443" s="10">
        <f>VLOOKUP(A443,away!$A$2:$E$405,3,FALSE)</f>
        <v>1.0625</v>
      </c>
      <c r="I443" s="10">
        <f>VLOOKUP(C443,away!$B$2:$E$405,3,FALSE)</f>
        <v>1.0353000000000001</v>
      </c>
      <c r="J443" s="10">
        <f>VLOOKUP(B443,home!$B$2:$E$405,4,FALSE)</f>
        <v>1.1765000000000001</v>
      </c>
      <c r="K443" s="12">
        <f t="shared" si="670"/>
        <v>1.715929318026</v>
      </c>
      <c r="L443" s="12">
        <f t="shared" si="671"/>
        <v>1.2941573531250001</v>
      </c>
      <c r="M443" s="13">
        <f t="shared" si="672"/>
        <v>4.9287406779060704E-2</v>
      </c>
      <c r="N443" s="13">
        <f t="shared" si="673"/>
        <v>8.4573706301663679E-2</v>
      </c>
      <c r="O443" s="13">
        <f t="shared" si="674"/>
        <v>6.3785659899584388E-2</v>
      </c>
      <c r="P443" s="13">
        <f t="shared" si="675"/>
        <v>0.10945168389133221</v>
      </c>
      <c r="Q443" s="13">
        <f t="shared" si="676"/>
        <v>7.2561251088572518E-2</v>
      </c>
      <c r="R443" s="13">
        <f t="shared" si="677"/>
        <v>4.1274340391488806E-2</v>
      </c>
      <c r="S443" s="13">
        <f t="shared" si="678"/>
        <v>6.0764360967239861E-2</v>
      </c>
      <c r="T443" s="13">
        <f t="shared" si="679"/>
        <v>9.3905676648225536E-2</v>
      </c>
      <c r="U443" s="13">
        <f t="shared" si="680"/>
        <v>7.0823850759940368E-2</v>
      </c>
      <c r="V443" s="13">
        <f t="shared" si="681"/>
        <v>1.4993150635501246E-2</v>
      </c>
      <c r="W443" s="13">
        <f t="shared" si="682"/>
        <v>4.1503326031842529E-2</v>
      </c>
      <c r="X443" s="13">
        <f t="shared" si="683"/>
        <v>5.3711834563253236E-2</v>
      </c>
      <c r="Y443" s="13">
        <f t="shared" si="684"/>
        <v>3.4755782824933863E-2</v>
      </c>
      <c r="Z443" s="13">
        <f t="shared" si="685"/>
        <v>1.7805163704343142E-2</v>
      </c>
      <c r="AA443" s="13">
        <f t="shared" si="686"/>
        <v>3.0552402412534811E-2</v>
      </c>
      <c r="AB443" s="13">
        <f t="shared" si="687"/>
        <v>2.6212881517898398E-2</v>
      </c>
      <c r="AC443" s="13">
        <f t="shared" si="688"/>
        <v>2.0809392438318327E-3</v>
      </c>
      <c r="AD443" s="13">
        <f t="shared" si="689"/>
        <v>1.780419348340756E-2</v>
      </c>
      <c r="AE443" s="13">
        <f t="shared" si="690"/>
        <v>2.3041427913012103E-2</v>
      </c>
      <c r="AF443" s="13">
        <f t="shared" si="691"/>
        <v>1.4909616680062123E-2</v>
      </c>
      <c r="AG443" s="13">
        <f t="shared" si="692"/>
        <v>6.4317966862591815E-3</v>
      </c>
      <c r="AH443" s="13">
        <f t="shared" si="693"/>
        <v>5.7606708828925116E-3</v>
      </c>
      <c r="AI443" s="13">
        <f t="shared" si="694"/>
        <v>9.8849040594539816E-3</v>
      </c>
      <c r="AJ443" s="13">
        <f t="shared" si="695"/>
        <v>8.480898340745658E-3</v>
      </c>
      <c r="AK443" s="13">
        <f t="shared" si="696"/>
        <v>4.8508740353611773E-3</v>
      </c>
      <c r="AL443" s="13">
        <f t="shared" si="697"/>
        <v>1.8484421818655078E-4</v>
      </c>
      <c r="AM443" s="13">
        <f t="shared" si="698"/>
        <v>6.1101475163972963E-3</v>
      </c>
      <c r="AN443" s="13">
        <f t="shared" si="699"/>
        <v>7.9074923370240167E-3</v>
      </c>
      <c r="AO443" s="13">
        <f t="shared" si="700"/>
        <v>5.1167696763696133E-3</v>
      </c>
      <c r="AP443" s="13">
        <f t="shared" si="701"/>
        <v>2.2073017003069201E-3</v>
      </c>
      <c r="AQ443" s="13">
        <f t="shared" si="702"/>
        <v>7.1414893150437912E-4</v>
      </c>
      <c r="AR443" s="13">
        <f t="shared" si="703"/>
        <v>1.4910429164056854E-3</v>
      </c>
      <c r="AS443" s="13">
        <f t="shared" si="704"/>
        <v>2.558524254695506E-3</v>
      </c>
      <c r="AT443" s="13">
        <f t="shared" si="705"/>
        <v>2.1951233897563203E-3</v>
      </c>
      <c r="AU443" s="13">
        <f t="shared" si="706"/>
        <v>1.2555588603891613E-3</v>
      </c>
      <c r="AV443" s="13">
        <f t="shared" si="707"/>
        <v>5.3861256476226858E-4</v>
      </c>
      <c r="AW443" s="13">
        <f t="shared" si="708"/>
        <v>1.1402231354274292E-5</v>
      </c>
      <c r="AX443" s="13">
        <f t="shared" si="709"/>
        <v>1.7474302101416451E-3</v>
      </c>
      <c r="AY443" s="13">
        <f t="shared" si="710"/>
        <v>2.2614496555275736E-3</v>
      </c>
      <c r="AZ443" s="13">
        <f t="shared" si="711"/>
        <v>1.4633358502115046E-3</v>
      </c>
      <c r="BA443" s="13">
        <f t="shared" si="712"/>
        <v>6.3126228354754726E-4</v>
      </c>
      <c r="BB443" s="13">
        <f t="shared" si="713"/>
        <v>2.0423818150088431E-4</v>
      </c>
      <c r="BC443" s="13">
        <f t="shared" si="714"/>
        <v>5.286326887564954E-5</v>
      </c>
      <c r="BD443" s="13">
        <f t="shared" si="715"/>
        <v>3.2160735901522685E-4</v>
      </c>
      <c r="BE443" s="13">
        <f t="shared" si="716"/>
        <v>5.5185549622714105E-4</v>
      </c>
      <c r="BF443" s="13">
        <f t="shared" si="717"/>
        <v>4.7347251264496918E-4</v>
      </c>
      <c r="BG443" s="13">
        <f t="shared" si="718"/>
        <v>2.7081512190897954E-4</v>
      </c>
      <c r="BH443" s="13">
        <f t="shared" si="719"/>
        <v>1.1617490186210076E-4</v>
      </c>
      <c r="BI443" s="13">
        <f t="shared" si="720"/>
        <v>3.9869584024794394E-5</v>
      </c>
      <c r="BJ443" s="14">
        <f t="shared" si="721"/>
        <v>0.47161505183263935</v>
      </c>
      <c r="BK443" s="14">
        <f t="shared" si="722"/>
        <v>0.23902383539067995</v>
      </c>
      <c r="BL443" s="14">
        <f t="shared" si="723"/>
        <v>0.27143913926159219</v>
      </c>
      <c r="BM443" s="14">
        <f t="shared" si="724"/>
        <v>0.57669909441337919</v>
      </c>
      <c r="BN443" s="14">
        <f t="shared" si="725"/>
        <v>0.42093404835170228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1.4861</v>
      </c>
      <c r="F444" s="10">
        <f>VLOOKUP(B444,home!$B$2:$E$405,3,FALSE)</f>
        <v>0.25230000000000002</v>
      </c>
      <c r="G444" s="10">
        <f>VLOOKUP(C444,away!$B$2:$E$405,4,FALSE)</f>
        <v>0.50470000000000004</v>
      </c>
      <c r="H444" s="10">
        <f>VLOOKUP(A444,away!$A$2:$E$405,3,FALSE)</f>
        <v>1.0625</v>
      </c>
      <c r="I444" s="10">
        <f>VLOOKUP(C444,away!$B$2:$E$405,3,FALSE)</f>
        <v>1.0588</v>
      </c>
      <c r="J444" s="10">
        <f>VLOOKUP(B444,home!$B$2:$E$405,4,FALSE)</f>
        <v>0.58819999999999995</v>
      </c>
      <c r="K444" s="12">
        <f t="shared" si="670"/>
        <v>0.18923374724100003</v>
      </c>
      <c r="L444" s="12">
        <f t="shared" si="671"/>
        <v>0.661710295</v>
      </c>
      <c r="M444" s="13">
        <f t="shared" si="672"/>
        <v>0.42701162459807329</v>
      </c>
      <c r="N444" s="13">
        <f t="shared" si="673"/>
        <v>8.0805009838160594E-2</v>
      </c>
      <c r="O444" s="13">
        <f t="shared" si="674"/>
        <v>0.28255798808122035</v>
      </c>
      <c r="P444" s="13">
        <f t="shared" si="675"/>
        <v>5.3469506897487147E-2</v>
      </c>
      <c r="Q444" s="13">
        <f t="shared" si="676"/>
        <v>7.6455174037605008E-3</v>
      </c>
      <c r="R444" s="13">
        <f t="shared" si="677"/>
        <v>9.3485764823915393E-2</v>
      </c>
      <c r="S444" s="13">
        <f t="shared" si="678"/>
        <v>1.6738350920489937E-3</v>
      </c>
      <c r="T444" s="13">
        <f t="shared" si="679"/>
        <v>5.0591175766699949E-3</v>
      </c>
      <c r="U444" s="13">
        <f t="shared" si="680"/>
        <v>1.7690661591320378E-2</v>
      </c>
      <c r="V444" s="13">
        <f t="shared" si="681"/>
        <v>2.328823849905237E-5</v>
      </c>
      <c r="W444" s="13">
        <f t="shared" si="682"/>
        <v>4.8226330263662716E-4</v>
      </c>
      <c r="X444" s="13">
        <f t="shared" si="683"/>
        <v>3.1911859225535686E-4</v>
      </c>
      <c r="Y444" s="13">
        <f t="shared" si="684"/>
        <v>1.0558202891063844E-4</v>
      </c>
      <c r="Z444" s="13">
        <f t="shared" si="685"/>
        <v>2.0620164339977896E-2</v>
      </c>
      <c r="AA444" s="13">
        <f t="shared" si="686"/>
        <v>3.9020309667792594E-3</v>
      </c>
      <c r="AB444" s="13">
        <f t="shared" si="687"/>
        <v>3.6919797084703068E-4</v>
      </c>
      <c r="AC444" s="13">
        <f t="shared" si="688"/>
        <v>1.822565472057503E-7</v>
      </c>
      <c r="AD444" s="13">
        <f t="shared" si="689"/>
        <v>2.2815122978687354E-5</v>
      </c>
      <c r="AE444" s="13">
        <f t="shared" si="690"/>
        <v>1.5097001756688488E-5</v>
      </c>
      <c r="AF444" s="13">
        <f t="shared" si="691"/>
        <v>4.9949207430169286E-6</v>
      </c>
      <c r="AG444" s="13">
        <f t="shared" si="692"/>
        <v>1.1017301594544505E-6</v>
      </c>
      <c r="AH444" s="13">
        <f t="shared" si="693"/>
        <v>3.4111437570888124E-3</v>
      </c>
      <c r="AI444" s="13">
        <f t="shared" si="694"/>
        <v>6.4550351553165942E-4</v>
      </c>
      <c r="AJ444" s="13">
        <f t="shared" si="695"/>
        <v>6.1075524550647487E-5</v>
      </c>
      <c r="AK444" s="13">
        <f t="shared" si="696"/>
        <v>3.8525167918095733E-6</v>
      </c>
      <c r="AL444" s="13">
        <f t="shared" si="697"/>
        <v>9.1287142050081143E-10</v>
      </c>
      <c r="AM444" s="13">
        <f t="shared" si="698"/>
        <v>8.6347824300425066E-7</v>
      </c>
      <c r="AN444" s="13">
        <f t="shared" si="699"/>
        <v>5.7137244290442433E-7</v>
      </c>
      <c r="AO444" s="13">
        <f t="shared" si="700"/>
        <v>1.8904151387457863E-7</v>
      </c>
      <c r="AP444" s="13">
        <f t="shared" si="701"/>
        <v>4.1696905304398017E-8</v>
      </c>
      <c r="AQ444" s="13">
        <f t="shared" si="702"/>
        <v>6.8978178773900666E-9</v>
      </c>
      <c r="AR444" s="13">
        <f t="shared" si="703"/>
        <v>4.5143778835812955E-4</v>
      </c>
      <c r="AS444" s="13">
        <f t="shared" si="704"/>
        <v>8.5427264337198337E-5</v>
      </c>
      <c r="AT444" s="13">
        <f t="shared" si="705"/>
        <v>8.0828606735377441E-6</v>
      </c>
      <c r="AU444" s="13">
        <f t="shared" si="706"/>
        <v>5.0985000456015357E-7</v>
      </c>
      <c r="AV444" s="13">
        <f t="shared" si="707"/>
        <v>2.4120206723439706E-8</v>
      </c>
      <c r="AW444" s="13">
        <f t="shared" si="708"/>
        <v>3.1752183146022461E-12</v>
      </c>
      <c r="AX444" s="13">
        <f t="shared" si="709"/>
        <v>2.7233203930794856E-8</v>
      </c>
      <c r="AY444" s="13">
        <f t="shared" si="710"/>
        <v>1.8020491406841425E-8</v>
      </c>
      <c r="AZ444" s="13">
        <f t="shared" si="711"/>
        <v>5.9621723424330016E-9</v>
      </c>
      <c r="BA444" s="13">
        <f t="shared" si="712"/>
        <v>1.3150769398507278E-9</v>
      </c>
      <c r="BB444" s="13">
        <f t="shared" si="713"/>
        <v>2.175499874540805E-10</v>
      </c>
      <c r="BC444" s="13">
        <f t="shared" si="714"/>
        <v>2.8791013275097196E-11</v>
      </c>
      <c r="BD444" s="13">
        <f t="shared" si="715"/>
        <v>4.9786838684767557E-5</v>
      </c>
      <c r="BE444" s="13">
        <f t="shared" si="716"/>
        <v>9.4213500476017465E-6</v>
      </c>
      <c r="BF444" s="13">
        <f t="shared" si="717"/>
        <v>8.9141868678842618E-7</v>
      </c>
      <c r="BG444" s="13">
        <f t="shared" si="718"/>
        <v>5.6228832820541746E-8</v>
      </c>
      <c r="BH444" s="13">
        <f t="shared" si="719"/>
        <v>2.6600981844047108E-9</v>
      </c>
      <c r="BI444" s="13">
        <f t="shared" si="720"/>
        <v>1.006760694927768E-10</v>
      </c>
      <c r="BJ444" s="14">
        <f t="shared" si="721"/>
        <v>9.4462342782240125E-2</v>
      </c>
      <c r="BK444" s="14">
        <f t="shared" si="722"/>
        <v>0.48217845601601855</v>
      </c>
      <c r="BL444" s="14">
        <f t="shared" si="723"/>
        <v>0.40273285922865182</v>
      </c>
      <c r="BM444" s="14">
        <f t="shared" si="724"/>
        <v>5.501839270695482E-2</v>
      </c>
      <c r="BN444" s="14">
        <f t="shared" si="725"/>
        <v>0.94497541164261734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1.4861</v>
      </c>
      <c r="F445" s="10">
        <f>VLOOKUP(B445,home!$B$2:$E$405,3,FALSE)</f>
        <v>1.3458000000000001</v>
      </c>
      <c r="G445" s="10">
        <f>VLOOKUP(C445,away!$B$2:$E$405,4,FALSE)</f>
        <v>0.42059999999999997</v>
      </c>
      <c r="H445" s="10">
        <f>VLOOKUP(A445,away!$A$2:$E$405,3,FALSE)</f>
        <v>1.0625</v>
      </c>
      <c r="I445" s="10">
        <f>VLOOKUP(C445,away!$B$2:$E$405,3,FALSE)</f>
        <v>1.5294000000000001</v>
      </c>
      <c r="J445" s="10">
        <f>VLOOKUP(B445,home!$B$2:$E$405,4,FALSE)</f>
        <v>1.1503000000000001</v>
      </c>
      <c r="K445" s="12">
        <f t="shared" si="670"/>
        <v>0.84119721562799998</v>
      </c>
      <c r="L445" s="12">
        <f t="shared" si="671"/>
        <v>1.8692231212500001</v>
      </c>
      <c r="M445" s="13">
        <f t="shared" si="672"/>
        <v>6.6508844718551022E-2</v>
      </c>
      <c r="N445" s="13">
        <f t="shared" si="673"/>
        <v>5.5947054991880123E-2</v>
      </c>
      <c r="O445" s="13">
        <f t="shared" si="674"/>
        <v>0.12431987031554149</v>
      </c>
      <c r="P445" s="13">
        <f t="shared" si="675"/>
        <v>0.10457752875666755</v>
      </c>
      <c r="Q445" s="13">
        <f t="shared" si="676"/>
        <v>2.3531253440878076E-2</v>
      </c>
      <c r="R445" s="13">
        <f t="shared" si="677"/>
        <v>0.1161907880123059</v>
      </c>
      <c r="S445" s="13">
        <f t="shared" si="678"/>
        <v>4.1109041839217118E-2</v>
      </c>
      <c r="T445" s="13">
        <f t="shared" si="679"/>
        <v>4.3985163003682916E-2</v>
      </c>
      <c r="U445" s="13">
        <f t="shared" si="680"/>
        <v>9.7739367357574908E-2</v>
      </c>
      <c r="V445" s="13">
        <f t="shared" si="681"/>
        <v>7.182139163081626E-3</v>
      </c>
      <c r="W445" s="13">
        <f t="shared" si="682"/>
        <v>6.5981416249011448E-3</v>
      </c>
      <c r="X445" s="13">
        <f t="shared" si="683"/>
        <v>1.2333398882547263E-2</v>
      </c>
      <c r="Y445" s="13">
        <f t="shared" si="684"/>
        <v>1.1526937177428132E-2</v>
      </c>
      <c r="Z445" s="13">
        <f t="shared" si="685"/>
        <v>7.2395502476286497E-2</v>
      </c>
      <c r="AA445" s="13">
        <f t="shared" si="686"/>
        <v>6.0898895107042175E-2</v>
      </c>
      <c r="AB445" s="13">
        <f t="shared" si="687"/>
        <v>2.5613990499432752E-2</v>
      </c>
      <c r="AC445" s="13">
        <f t="shared" si="688"/>
        <v>7.0581812092059492E-4</v>
      </c>
      <c r="AD445" s="13">
        <f t="shared" si="689"/>
        <v>1.3875845907965125E-3</v>
      </c>
      <c r="AE445" s="13">
        <f t="shared" si="690"/>
        <v>2.5937051998070606E-3</v>
      </c>
      <c r="AF445" s="13">
        <f t="shared" si="691"/>
        <v>2.4241068645928553E-3</v>
      </c>
      <c r="AG445" s="13">
        <f t="shared" si="692"/>
        <v>1.5103988665592693E-3</v>
      </c>
      <c r="AH445" s="13">
        <f t="shared" si="693"/>
        <v>3.383083677579659E-2</v>
      </c>
      <c r="AI445" s="13">
        <f t="shared" si="694"/>
        <v>2.8458405698165431E-2</v>
      </c>
      <c r="AJ445" s="13">
        <f t="shared" si="695"/>
        <v>1.1969565817254384E-2</v>
      </c>
      <c r="AK445" s="13">
        <f t="shared" si="696"/>
        <v>3.3562551459168249E-3</v>
      </c>
      <c r="AL445" s="13">
        <f t="shared" si="697"/>
        <v>4.4392721088395223E-5</v>
      </c>
      <c r="AM445" s="13">
        <f t="shared" si="698"/>
        <v>2.3344645884526883E-4</v>
      </c>
      <c r="AN445" s="13">
        <f t="shared" si="699"/>
        <v>4.3636351844751305E-4</v>
      </c>
      <c r="AO445" s="13">
        <f t="shared" si="700"/>
        <v>4.0783038897604628E-4</v>
      </c>
      <c r="AP445" s="13">
        <f t="shared" si="701"/>
        <v>2.5410866420746893E-4</v>
      </c>
      <c r="AQ445" s="13">
        <f t="shared" si="702"/>
        <v>1.1874644761163831E-4</v>
      </c>
      <c r="AR445" s="13">
        <f t="shared" si="703"/>
        <v>1.2647476462510753E-2</v>
      </c>
      <c r="AS445" s="13">
        <f t="shared" si="704"/>
        <v>1.0639021984984712E-2</v>
      </c>
      <c r="AT445" s="13">
        <f t="shared" si="705"/>
        <v>4.4747578353871078E-3</v>
      </c>
      <c r="AU445" s="13">
        <f t="shared" si="706"/>
        <v>1.254717943912404E-3</v>
      </c>
      <c r="AV445" s="13">
        <f t="shared" si="707"/>
        <v>2.6386631020440077E-4</v>
      </c>
      <c r="AW445" s="13">
        <f t="shared" si="708"/>
        <v>1.9389572611040617E-6</v>
      </c>
      <c r="AX445" s="13">
        <f t="shared" si="709"/>
        <v>3.2729085196476092E-5</v>
      </c>
      <c r="AY445" s="13">
        <f t="shared" si="710"/>
        <v>6.1177962786614201E-5</v>
      </c>
      <c r="AZ445" s="13">
        <f t="shared" si="711"/>
        <v>5.7177631275855698E-5</v>
      </c>
      <c r="BA445" s="13">
        <f t="shared" si="712"/>
        <v>3.5625916799712202E-5</v>
      </c>
      <c r="BB445" s="13">
        <f t="shared" si="713"/>
        <v>1.6648196849437711E-5</v>
      </c>
      <c r="BC445" s="13">
        <f t="shared" si="714"/>
        <v>6.2238388956180738E-6</v>
      </c>
      <c r="BD445" s="13">
        <f t="shared" si="715"/>
        <v>3.9401592381983772E-3</v>
      </c>
      <c r="BE445" s="13">
        <f t="shared" si="716"/>
        <v>3.3144509803034162E-3</v>
      </c>
      <c r="BF445" s="13">
        <f t="shared" si="717"/>
        <v>1.394053467983364E-3</v>
      </c>
      <c r="BG445" s="13">
        <f t="shared" si="718"/>
        <v>3.9089129856805443E-4</v>
      </c>
      <c r="BH445" s="13">
        <f t="shared" si="719"/>
        <v>8.2204167992165129E-5</v>
      </c>
      <c r="BI445" s="13">
        <f t="shared" si="720"/>
        <v>1.3829983445605136E-5</v>
      </c>
      <c r="BJ445" s="14">
        <f t="shared" si="721"/>
        <v>0.16349782275296498</v>
      </c>
      <c r="BK445" s="14">
        <f t="shared" si="722"/>
        <v>0.22018894328231295</v>
      </c>
      <c r="BL445" s="14">
        <f t="shared" si="723"/>
        <v>0.54079340440252066</v>
      </c>
      <c r="BM445" s="14">
        <f t="shared" si="724"/>
        <v>0.50574109367273545</v>
      </c>
      <c r="BN445" s="14">
        <f t="shared" si="725"/>
        <v>0.49107534023582411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1.4861</v>
      </c>
      <c r="F446" s="10">
        <f>VLOOKUP(B446,home!$B$2:$E$405,3,FALSE)</f>
        <v>1.0467</v>
      </c>
      <c r="G446" s="10">
        <f>VLOOKUP(C446,away!$B$2:$E$405,4,FALSE)</f>
        <v>0.74019999999999997</v>
      </c>
      <c r="H446" s="10">
        <f>VLOOKUP(A446,away!$A$2:$E$405,3,FALSE)</f>
        <v>1.0625</v>
      </c>
      <c r="I446" s="10">
        <f>VLOOKUP(C446,away!$B$2:$E$405,3,FALSE)</f>
        <v>1.1294</v>
      </c>
      <c r="J446" s="10">
        <f>VLOOKUP(B446,home!$B$2:$E$405,4,FALSE)</f>
        <v>1.2548999999999999</v>
      </c>
      <c r="K446" s="12">
        <f t="shared" si="670"/>
        <v>1.1513817439739999</v>
      </c>
      <c r="L446" s="12">
        <f t="shared" si="671"/>
        <v>1.5058643137499998</v>
      </c>
      <c r="M446" s="13">
        <f t="shared" si="672"/>
        <v>7.014112060389549E-2</v>
      </c>
      <c r="N446" s="13">
        <f t="shared" si="673"/>
        <v>8.0759205765203845E-2</v>
      </c>
      <c r="O446" s="13">
        <f t="shared" si="674"/>
        <v>0.10562301044384104</v>
      </c>
      <c r="P446" s="13">
        <f t="shared" si="675"/>
        <v>0.12161240596861371</v>
      </c>
      <c r="Q446" s="13">
        <f t="shared" si="676"/>
        <v>4.6492337587947768E-2</v>
      </c>
      <c r="R446" s="13">
        <f t="shared" si="677"/>
        <v>7.9526961069111918E-2</v>
      </c>
      <c r="S446" s="13">
        <f t="shared" si="678"/>
        <v>5.2713647708151748E-2</v>
      </c>
      <c r="T446" s="13">
        <f t="shared" si="679"/>
        <v>7.0011152036508276E-2</v>
      </c>
      <c r="U446" s="13">
        <f t="shared" si="680"/>
        <v>9.1565891128706473E-2</v>
      </c>
      <c r="V446" s="13">
        <f t="shared" si="681"/>
        <v>1.0155135928470536E-2</v>
      </c>
      <c r="W446" s="13">
        <f t="shared" si="682"/>
        <v>1.7843476244479753E-2</v>
      </c>
      <c r="X446" s="13">
        <f t="shared" si="683"/>
        <v>2.6869854109807925E-2</v>
      </c>
      <c r="Y446" s="13">
        <f t="shared" si="684"/>
        <v>2.023117720981427E-2</v>
      </c>
      <c r="Z446" s="13">
        <f t="shared" si="685"/>
        <v>3.9918937551653724E-2</v>
      </c>
      <c r="AA446" s="13">
        <f t="shared" si="686"/>
        <v>4.5961935935812263E-2</v>
      </c>
      <c r="AB446" s="13">
        <f t="shared" si="687"/>
        <v>2.6459866977098397E-2</v>
      </c>
      <c r="AC446" s="13">
        <f t="shared" si="688"/>
        <v>1.1004515811897219E-3</v>
      </c>
      <c r="AD446" s="13">
        <f t="shared" si="689"/>
        <v>5.1361631992319313E-3</v>
      </c>
      <c r="AE446" s="13">
        <f t="shared" si="690"/>
        <v>7.7343648713193948E-3</v>
      </c>
      <c r="AF446" s="13">
        <f t="shared" si="691"/>
        <v>5.8234520246207453E-3</v>
      </c>
      <c r="AG446" s="13">
        <f t="shared" si="692"/>
        <v>2.9231095289038557E-3</v>
      </c>
      <c r="AH446" s="13">
        <f t="shared" si="693"/>
        <v>1.5028125875462525E-2</v>
      </c>
      <c r="AI446" s="13">
        <f t="shared" si="694"/>
        <v>1.7303109779150838E-2</v>
      </c>
      <c r="AJ446" s="13">
        <f t="shared" si="695"/>
        <v>9.9612423568461346E-3</v>
      </c>
      <c r="AK446" s="13">
        <f t="shared" si="696"/>
        <v>3.8230641989910608E-3</v>
      </c>
      <c r="AL446" s="13">
        <f t="shared" si="697"/>
        <v>7.6319604413628222E-5</v>
      </c>
      <c r="AM446" s="13">
        <f t="shared" si="698"/>
        <v>1.1827369083333475E-3</v>
      </c>
      <c r="AN446" s="13">
        <f t="shared" si="699"/>
        <v>1.7810413028141925E-3</v>
      </c>
      <c r="AO446" s="13">
        <f t="shared" si="700"/>
        <v>1.3410032696113503E-3</v>
      </c>
      <c r="AP446" s="13">
        <f t="shared" si="701"/>
        <v>6.7312298944326751E-4</v>
      </c>
      <c r="AQ446" s="13">
        <f t="shared" si="702"/>
        <v>2.5340797214183343E-4</v>
      </c>
      <c r="AR446" s="13">
        <f t="shared" si="703"/>
        <v>4.526063691680399E-3</v>
      </c>
      <c r="AS446" s="13">
        <f t="shared" si="704"/>
        <v>5.2112271066643776E-3</v>
      </c>
      <c r="AT446" s="13">
        <f t="shared" si="705"/>
        <v>3.0000558771579072E-3</v>
      </c>
      <c r="AU446" s="13">
        <f t="shared" si="706"/>
        <v>1.1514031892871732E-3</v>
      </c>
      <c r="AV446" s="13">
        <f t="shared" si="707"/>
        <v>3.3142615302467259E-4</v>
      </c>
      <c r="AW446" s="13">
        <f t="shared" si="708"/>
        <v>3.6756892689274179E-6</v>
      </c>
      <c r="AX446" s="13">
        <f t="shared" si="709"/>
        <v>2.26963614029878E-4</v>
      </c>
      <c r="AY446" s="13">
        <f t="shared" si="710"/>
        <v>3.4177640688732203E-4</v>
      </c>
      <c r="AZ446" s="13">
        <f t="shared" si="711"/>
        <v>2.5733444720665903E-4</v>
      </c>
      <c r="BA446" s="13">
        <f t="shared" si="712"/>
        <v>1.2917025358236375E-4</v>
      </c>
      <c r="BB446" s="13">
        <f t="shared" si="713"/>
        <v>4.8628218816929883E-5</v>
      </c>
      <c r="BC446" s="13">
        <f t="shared" si="714"/>
        <v>1.4645499871528191E-5</v>
      </c>
      <c r="BD446" s="13">
        <f t="shared" si="715"/>
        <v>1.1359396325101821E-3</v>
      </c>
      <c r="BE446" s="13">
        <f t="shared" si="716"/>
        <v>1.3079001551287582E-3</v>
      </c>
      <c r="BF446" s="13">
        <f t="shared" si="717"/>
        <v>7.5294618077800747E-4</v>
      </c>
      <c r="BG446" s="13">
        <f t="shared" si="718"/>
        <v>2.8897616224758167E-4</v>
      </c>
      <c r="BH446" s="13">
        <f t="shared" si="719"/>
        <v>8.3180469413883482E-5</v>
      </c>
      <c r="BI446" s="13">
        <f t="shared" si="720"/>
        <v>1.9154494787666618E-5</v>
      </c>
      <c r="BJ446" s="14">
        <f t="shared" si="721"/>
        <v>0.29007412346057643</v>
      </c>
      <c r="BK446" s="14">
        <f t="shared" si="722"/>
        <v>0.25614085780162216</v>
      </c>
      <c r="BL446" s="14">
        <f t="shared" si="723"/>
        <v>0.41306148087770134</v>
      </c>
      <c r="BM446" s="14">
        <f t="shared" si="724"/>
        <v>0.49470225753532138</v>
      </c>
      <c r="BN446" s="14">
        <f t="shared" si="725"/>
        <v>0.50415504143861378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1.5981000000000001</v>
      </c>
      <c r="F447" s="10">
        <f>VLOOKUP(B447,home!$B$2:$E$405,3,FALSE)</f>
        <v>1.1376999999999999</v>
      </c>
      <c r="G447" s="10">
        <f>VLOOKUP(C447,away!$B$2:$E$405,4,FALSE)</f>
        <v>1.0808</v>
      </c>
      <c r="H447" s="10">
        <f>VLOOKUP(A447,away!$A$2:$E$405,3,FALSE)</f>
        <v>1.1214999999999999</v>
      </c>
      <c r="I447" s="10">
        <f>VLOOKUP(C447,away!$B$2:$E$405,3,FALSE)</f>
        <v>0.89170000000000005</v>
      </c>
      <c r="J447" s="10">
        <f>VLOOKUP(B447,home!$B$2:$E$405,4,FALSE)</f>
        <v>1.1348</v>
      </c>
      <c r="K447" s="12">
        <f t="shared" si="670"/>
        <v>1.9650655662959999</v>
      </c>
      <c r="L447" s="12">
        <f t="shared" si="671"/>
        <v>1.13484715094</v>
      </c>
      <c r="M447" s="13">
        <f t="shared" si="672"/>
        <v>4.5053134584062446E-2</v>
      </c>
      <c r="N447" s="13">
        <f t="shared" si="673"/>
        <v>8.8532363424840568E-2</v>
      </c>
      <c r="O447" s="13">
        <f t="shared" si="674"/>
        <v>5.1128421423639644E-2</v>
      </c>
      <c r="P447" s="13">
        <f t="shared" si="675"/>
        <v>0.10047070039866497</v>
      </c>
      <c r="Q447" s="13">
        <f t="shared" si="676"/>
        <v>8.6985949434478821E-2</v>
      </c>
      <c r="R447" s="13">
        <f t="shared" si="677"/>
        <v>2.9011471692338555E-2</v>
      </c>
      <c r="S447" s="13">
        <f t="shared" si="678"/>
        <v>5.6013647728349089E-2</v>
      </c>
      <c r="T447" s="13">
        <f t="shared" si="679"/>
        <v>9.8715756887529177E-2</v>
      </c>
      <c r="U447" s="13">
        <f t="shared" si="680"/>
        <v>5.7009444050185633E-2</v>
      </c>
      <c r="V447" s="13">
        <f t="shared" si="681"/>
        <v>1.3879242491751154E-2</v>
      </c>
      <c r="W447" s="13">
        <f t="shared" si="682"/>
        <v>5.6977697995086458E-2</v>
      </c>
      <c r="X447" s="13">
        <f t="shared" si="683"/>
        <v>6.4660978236843608E-2</v>
      </c>
      <c r="Y447" s="13">
        <f t="shared" si="684"/>
        <v>3.6690163464537663E-2</v>
      </c>
      <c r="Z447" s="13">
        <f t="shared" si="685"/>
        <v>1.0974528664875628E-2</v>
      </c>
      <c r="AA447" s="13">
        <f t="shared" si="686"/>
        <v>2.1565668385675509E-2</v>
      </c>
      <c r="AB447" s="13">
        <f t="shared" si="687"/>
        <v>2.1188976179424595E-2</v>
      </c>
      <c r="AC447" s="13">
        <f t="shared" si="688"/>
        <v>1.9344619789263778E-3</v>
      </c>
      <c r="AD447" s="13">
        <f t="shared" si="689"/>
        <v>2.7991228094239245E-2</v>
      </c>
      <c r="AE447" s="13">
        <f t="shared" si="690"/>
        <v>3.176576545405909E-2</v>
      </c>
      <c r="AF447" s="13">
        <f t="shared" si="691"/>
        <v>1.8024644211483618E-2</v>
      </c>
      <c r="AG447" s="13">
        <f t="shared" si="692"/>
        <v>6.818405376703118E-3</v>
      </c>
      <c r="AH447" s="13">
        <f t="shared" si="693"/>
        <v>3.1136031470608669E-3</v>
      </c>
      <c r="AI447" s="13">
        <f t="shared" si="694"/>
        <v>6.1184343314001702E-3</v>
      </c>
      <c r="AJ447" s="13">
        <f t="shared" si="695"/>
        <v>6.0115623121388823E-3</v>
      </c>
      <c r="AK447" s="13">
        <f t="shared" si="696"/>
        <v>3.9377046997422956E-3</v>
      </c>
      <c r="AL447" s="13">
        <f t="shared" si="697"/>
        <v>1.7255780465590451E-4</v>
      </c>
      <c r="AM447" s="13">
        <f t="shared" si="698"/>
        <v>1.1000919697265346E-2</v>
      </c>
      <c r="AN447" s="13">
        <f t="shared" si="699"/>
        <v>1.2484362376161304E-2</v>
      </c>
      <c r="AO447" s="13">
        <f t="shared" si="700"/>
        <v>7.0839215369445929E-3</v>
      </c>
      <c r="AP447" s="13">
        <f t="shared" si="701"/>
        <v>2.67972272456136E-3</v>
      </c>
      <c r="AQ447" s="13">
        <f t="shared" si="702"/>
        <v>7.6026892481940837E-4</v>
      </c>
      <c r="AR447" s="13">
        <f t="shared" si="703"/>
        <v>7.0669273211996847E-4</v>
      </c>
      <c r="AS447" s="13">
        <f t="shared" si="704"/>
        <v>1.3886975538405931E-3</v>
      </c>
      <c r="AT447" s="13">
        <f t="shared" si="705"/>
        <v>1.3644408725258178E-3</v>
      </c>
      <c r="AU447" s="13">
        <f t="shared" si="706"/>
        <v>8.9373859194911834E-4</v>
      </c>
      <c r="AV447" s="13">
        <f t="shared" si="707"/>
        <v>4.3906373307727082E-4</v>
      </c>
      <c r="AW447" s="13">
        <f t="shared" si="708"/>
        <v>1.0689232498651423E-5</v>
      </c>
      <c r="AX447" s="13">
        <f t="shared" si="709"/>
        <v>3.602921415780596E-3</v>
      </c>
      <c r="AY447" s="13">
        <f t="shared" si="710"/>
        <v>4.08876510375932E-3</v>
      </c>
      <c r="AZ447" s="13">
        <f t="shared" si="711"/>
        <v>2.320061714432079E-3</v>
      </c>
      <c r="BA447" s="13">
        <f t="shared" si="712"/>
        <v>8.7763847554273922E-4</v>
      </c>
      <c r="BB447" s="13">
        <f t="shared" si="713"/>
        <v>2.4899638088125061E-4</v>
      </c>
      <c r="BC447" s="13">
        <f t="shared" si="714"/>
        <v>5.6514566687491665E-5</v>
      </c>
      <c r="BD447" s="13">
        <f t="shared" si="715"/>
        <v>1.3366470560605844E-4</v>
      </c>
      <c r="BE447" s="13">
        <f t="shared" si="716"/>
        <v>2.6265991041555733E-4</v>
      </c>
      <c r="BF447" s="13">
        <f t="shared" si="717"/>
        <v>2.5807197280200195E-4</v>
      </c>
      <c r="BG447" s="13">
        <f t="shared" si="718"/>
        <v>1.69042782459764E-4</v>
      </c>
      <c r="BH447" s="13">
        <f t="shared" si="719"/>
        <v>8.3045037760636891E-5</v>
      </c>
      <c r="BI447" s="13">
        <f t="shared" si="720"/>
        <v>3.2637788831035715E-5</v>
      </c>
      <c r="BJ447" s="14">
        <f t="shared" si="721"/>
        <v>0.56236704549663707</v>
      </c>
      <c r="BK447" s="14">
        <f t="shared" si="722"/>
        <v>0.2216125100901693</v>
      </c>
      <c r="BL447" s="14">
        <f t="shared" si="723"/>
        <v>0.20481704190299396</v>
      </c>
      <c r="BM447" s="14">
        <f t="shared" si="724"/>
        <v>0.59451100932539025</v>
      </c>
      <c r="BN447" s="14">
        <f t="shared" si="725"/>
        <v>0.40118204095802501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1.5981000000000001</v>
      </c>
      <c r="F448" s="10">
        <f>VLOOKUP(B448,home!$B$2:$E$405,3,FALSE)</f>
        <v>1.5122</v>
      </c>
      <c r="G448" s="10">
        <f>VLOOKUP(C448,away!$B$2:$E$405,4,FALSE)</f>
        <v>0.51200000000000001</v>
      </c>
      <c r="H448" s="10">
        <f>VLOOKUP(A448,away!$A$2:$E$405,3,FALSE)</f>
        <v>1.1214999999999999</v>
      </c>
      <c r="I448" s="10">
        <f>VLOOKUP(C448,away!$B$2:$E$405,3,FALSE)</f>
        <v>0.64849999999999997</v>
      </c>
      <c r="J448" s="10">
        <f>VLOOKUP(B448,home!$B$2:$E$405,4,FALSE)</f>
        <v>0.81740000000000002</v>
      </c>
      <c r="K448" s="12">
        <f t="shared" si="670"/>
        <v>1.23732317184</v>
      </c>
      <c r="L448" s="12">
        <f t="shared" si="671"/>
        <v>0.59448909384999993</v>
      </c>
      <c r="M448" s="13">
        <f t="shared" si="672"/>
        <v>0.16012311903472043</v>
      </c>
      <c r="N448" s="13">
        <f t="shared" si="673"/>
        <v>0.19812404552895418</v>
      </c>
      <c r="O448" s="13">
        <f t="shared" si="674"/>
        <v>9.5191447939386609E-2</v>
      </c>
      <c r="P448" s="13">
        <f t="shared" si="675"/>
        <v>0.11778258429640408</v>
      </c>
      <c r="Q448" s="13">
        <f t="shared" si="676"/>
        <v>0.12257173621582909</v>
      </c>
      <c r="R448" s="13">
        <f t="shared" si="677"/>
        <v>2.8295138813877688E-2</v>
      </c>
      <c r="S448" s="13">
        <f t="shared" si="678"/>
        <v>2.1659484975013861E-2</v>
      </c>
      <c r="T448" s="13">
        <f t="shared" si="679"/>
        <v>7.2867560394569444E-2</v>
      </c>
      <c r="U448" s="13">
        <f t="shared" si="680"/>
        <v>3.5010230904840241E-2</v>
      </c>
      <c r="V448" s="13">
        <f t="shared" si="681"/>
        <v>1.7702420558666724E-3</v>
      </c>
      <c r="W448" s="13">
        <f t="shared" si="682"/>
        <v>5.0553616477501791E-2</v>
      </c>
      <c r="X448" s="13">
        <f t="shared" si="683"/>
        <v>3.0053573650550461E-2</v>
      </c>
      <c r="Y448" s="13">
        <f t="shared" si="684"/>
        <v>8.933260883234987E-3</v>
      </c>
      <c r="Z448" s="13">
        <f t="shared" si="685"/>
        <v>5.6070504779407023E-3</v>
      </c>
      <c r="AA448" s="13">
        <f t="shared" si="686"/>
        <v>6.9377334820325785E-3</v>
      </c>
      <c r="AB448" s="13">
        <f t="shared" si="687"/>
        <v>4.2921091986845589E-3</v>
      </c>
      <c r="AC448" s="13">
        <f t="shared" si="688"/>
        <v>8.1384127034204654E-5</v>
      </c>
      <c r="AD448" s="13">
        <f t="shared" si="689"/>
        <v>1.5637790271981363E-2</v>
      </c>
      <c r="AE448" s="13">
        <f t="shared" si="690"/>
        <v>9.2964957686065431E-3</v>
      </c>
      <c r="AF448" s="13">
        <f t="shared" si="691"/>
        <v>2.763332672729631E-3</v>
      </c>
      <c r="AG448" s="13">
        <f t="shared" si="692"/>
        <v>5.4759037887237882E-4</v>
      </c>
      <c r="AH448" s="13">
        <f t="shared" si="693"/>
        <v>8.3333258945054425E-4</v>
      </c>
      <c r="AI448" s="13">
        <f t="shared" si="694"/>
        <v>1.0311017227765881E-3</v>
      </c>
      <c r="AJ448" s="13">
        <f t="shared" si="695"/>
        <v>6.3790302705780825E-4</v>
      </c>
      <c r="AK448" s="13">
        <f t="shared" si="696"/>
        <v>2.6309739892183475E-4</v>
      </c>
      <c r="AL448" s="13">
        <f t="shared" si="697"/>
        <v>2.394565596918443E-6</v>
      </c>
      <c r="AM448" s="13">
        <f t="shared" si="698"/>
        <v>3.8698000519793285E-3</v>
      </c>
      <c r="AN448" s="13">
        <f t="shared" si="699"/>
        <v>2.3005539262818731E-3</v>
      </c>
      <c r="AO448" s="13">
        <f t="shared" si="700"/>
        <v>6.8382710949418512E-4</v>
      </c>
      <c r="AP448" s="13">
        <f t="shared" si="701"/>
        <v>1.3550925289108757E-4</v>
      </c>
      <c r="AQ448" s="13">
        <f t="shared" si="702"/>
        <v>2.0139693239878284E-5</v>
      </c>
      <c r="AR448" s="13">
        <f t="shared" si="703"/>
        <v>9.9081427195625644E-5</v>
      </c>
      <c r="AS448" s="13">
        <f t="shared" si="704"/>
        <v>1.2259574576812559E-4</v>
      </c>
      <c r="AT448" s="13">
        <f t="shared" si="705"/>
        <v>7.5845278503953707E-5</v>
      </c>
      <c r="AU448" s="13">
        <f t="shared" si="706"/>
        <v>3.1281706855866707E-5</v>
      </c>
      <c r="AV448" s="13">
        <f t="shared" si="707"/>
        <v>9.6763951868675256E-6</v>
      </c>
      <c r="AW448" s="13">
        <f t="shared" si="708"/>
        <v>4.8927302866233023E-8</v>
      </c>
      <c r="AX448" s="13">
        <f t="shared" si="709"/>
        <v>7.9803221245027618E-4</v>
      </c>
      <c r="AY448" s="13">
        <f t="shared" si="710"/>
        <v>4.7442144684267521E-4</v>
      </c>
      <c r="AZ448" s="13">
        <f t="shared" si="711"/>
        <v>1.4101918801825395E-4</v>
      </c>
      <c r="BA448" s="13">
        <f t="shared" si="712"/>
        <v>2.7944789766811514E-5</v>
      </c>
      <c r="BB448" s="13">
        <f t="shared" si="713"/>
        <v>4.153218186575132E-6</v>
      </c>
      <c r="BC448" s="13">
        <f t="shared" si="714"/>
        <v>4.9380858325967822E-7</v>
      </c>
      <c r="BD448" s="13">
        <f t="shared" si="715"/>
        <v>9.8171379784820311E-6</v>
      </c>
      <c r="BE448" s="13">
        <f t="shared" si="716"/>
        <v>1.2146972301926315E-5</v>
      </c>
      <c r="BF448" s="13">
        <f t="shared" si="717"/>
        <v>7.5148651484360475E-6</v>
      </c>
      <c r="BG448" s="13">
        <f t="shared" si="718"/>
        <v>3.0994389271375859E-6</v>
      </c>
      <c r="BH448" s="13">
        <f t="shared" si="719"/>
        <v>9.5875190106256201E-7</v>
      </c>
      <c r="BI448" s="13">
        <f t="shared" si="720"/>
        <v>2.3725718864607137E-7</v>
      </c>
      <c r="BJ448" s="14">
        <f t="shared" si="721"/>
        <v>0.5198048969405642</v>
      </c>
      <c r="BK448" s="14">
        <f t="shared" si="722"/>
        <v>0.30189363050147883</v>
      </c>
      <c r="BL448" s="14">
        <f t="shared" si="723"/>
        <v>0.17286435005398457</v>
      </c>
      <c r="BM448" s="14">
        <f t="shared" si="724"/>
        <v>0.27760748362525622</v>
      </c>
      <c r="BN448" s="14">
        <f t="shared" si="725"/>
        <v>0.72208807182917201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1.5981000000000001</v>
      </c>
      <c r="F449" s="10">
        <f>VLOOKUP(B449,home!$B$2:$E$405,3,FALSE)</f>
        <v>0.75090000000000001</v>
      </c>
      <c r="G449" s="10">
        <f>VLOOKUP(C449,away!$B$2:$E$405,4,FALSE)</f>
        <v>0.77010000000000001</v>
      </c>
      <c r="H449" s="10">
        <f>VLOOKUP(A449,away!$A$2:$E$405,3,FALSE)</f>
        <v>1.1214999999999999</v>
      </c>
      <c r="I449" s="10">
        <f>VLOOKUP(C449,away!$B$2:$E$405,3,FALSE)</f>
        <v>1.5089999999999999</v>
      </c>
      <c r="J449" s="10">
        <f>VLOOKUP(B449,home!$B$2:$E$405,4,FALSE)</f>
        <v>1.3374999999999999</v>
      </c>
      <c r="K449" s="12">
        <f t="shared" si="670"/>
        <v>0.92413023462900001</v>
      </c>
      <c r="L449" s="12">
        <f t="shared" si="671"/>
        <v>2.2635094312499997</v>
      </c>
      <c r="M449" s="13">
        <f t="shared" si="672"/>
        <v>4.1269165089051388E-2</v>
      </c>
      <c r="N449" s="13">
        <f t="shared" si="673"/>
        <v>3.8138083216687997E-2</v>
      </c>
      <c r="O449" s="13">
        <f t="shared" si="674"/>
        <v>9.3413144398881057E-2</v>
      </c>
      <c r="P449" s="13">
        <f t="shared" si="675"/>
        <v>8.6325911050770615E-2</v>
      </c>
      <c r="Q449" s="13">
        <f t="shared" si="676"/>
        <v>1.76222778956691E-2</v>
      </c>
      <c r="R449" s="13">
        <f t="shared" si="677"/>
        <v>0.10572076667479269</v>
      </c>
      <c r="S449" s="13">
        <f t="shared" si="678"/>
        <v>4.5143649639295708E-2</v>
      </c>
      <c r="T449" s="13">
        <f t="shared" si="679"/>
        <v>3.9888192216955408E-2</v>
      </c>
      <c r="U449" s="13">
        <f t="shared" si="680"/>
        <v>9.7699756912333943E-2</v>
      </c>
      <c r="V449" s="13">
        <f t="shared" si="681"/>
        <v>1.0492274518221019E-2</v>
      </c>
      <c r="W449" s="13">
        <f t="shared" si="682"/>
        <v>5.4284266021407089E-3</v>
      </c>
      <c r="X449" s="13">
        <f t="shared" si="683"/>
        <v>1.2287294810793884E-2</v>
      </c>
      <c r="Y449" s="13">
        <f t="shared" si="684"/>
        <v>1.390620384439057E-2</v>
      </c>
      <c r="Z449" s="13">
        <f t="shared" si="685"/>
        <v>7.9766650815791304E-2</v>
      </c>
      <c r="AA449" s="13">
        <f t="shared" si="686"/>
        <v>7.3714773733966732E-2</v>
      </c>
      <c r="AB449" s="13">
        <f t="shared" si="687"/>
        <v>3.4061025573197158E-2</v>
      </c>
      <c r="AC449" s="13">
        <f t="shared" si="688"/>
        <v>1.3717189862360905E-3</v>
      </c>
      <c r="AD449" s="13">
        <f t="shared" si="689"/>
        <v>1.2541432873756494E-3</v>
      </c>
      <c r="AE449" s="13">
        <f t="shared" si="690"/>
        <v>2.8387651591136615E-3</v>
      </c>
      <c r="AF449" s="13">
        <f t="shared" si="691"/>
        <v>3.2127858553788399E-3</v>
      </c>
      <c r="AG449" s="13">
        <f t="shared" si="692"/>
        <v>2.4240570280788672E-3</v>
      </c>
      <c r="AH449" s="13">
        <f t="shared" si="693"/>
        <v>4.5138141605192285E-2</v>
      </c>
      <c r="AI449" s="13">
        <f t="shared" si="694"/>
        <v>4.1713521392323379E-2</v>
      </c>
      <c r="AJ449" s="13">
        <f t="shared" si="695"/>
        <v>1.9274363155744802E-2</v>
      </c>
      <c r="AK449" s="13">
        <f t="shared" si="696"/>
        <v>5.937340581814333E-3</v>
      </c>
      <c r="AL449" s="13">
        <f t="shared" si="697"/>
        <v>1.1477323656725505E-4</v>
      </c>
      <c r="AM449" s="13">
        <f t="shared" si="698"/>
        <v>2.3179834608416891E-4</v>
      </c>
      <c r="AN449" s="13">
        <f t="shared" si="699"/>
        <v>5.2467774250966777E-4</v>
      </c>
      <c r="AO449" s="13">
        <f t="shared" si="700"/>
        <v>5.9380650926879608E-4</v>
      </c>
      <c r="AP449" s="13">
        <f t="shared" si="701"/>
        <v>4.4802887802252003E-4</v>
      </c>
      <c r="AQ449" s="13">
        <f t="shared" si="702"/>
        <v>2.535293977190825E-4</v>
      </c>
      <c r="AR449" s="13">
        <f t="shared" si="703"/>
        <v>2.0434121846490141E-2</v>
      </c>
      <c r="AS449" s="13">
        <f t="shared" si="704"/>
        <v>1.8883789816434512E-2</v>
      </c>
      <c r="AT449" s="13">
        <f t="shared" si="705"/>
        <v>8.7255405568731712E-3</v>
      </c>
      <c r="AU449" s="13">
        <f t="shared" si="706"/>
        <v>2.6878452806960197E-3</v>
      </c>
      <c r="AV449" s="13">
        <f t="shared" si="707"/>
        <v>6.2097977247401576E-4</v>
      </c>
      <c r="AW449" s="13">
        <f t="shared" si="708"/>
        <v>6.6688909460707838E-6</v>
      </c>
      <c r="AX449" s="13">
        <f t="shared" si="709"/>
        <v>3.5701976658896182E-5</v>
      </c>
      <c r="AY449" s="13">
        <f t="shared" si="710"/>
        <v>8.0811760881678866E-5</v>
      </c>
      <c r="AZ449" s="13">
        <f t="shared" si="711"/>
        <v>9.1459091455799971E-5</v>
      </c>
      <c r="BA449" s="13">
        <f t="shared" si="712"/>
        <v>6.9006172027919832E-5</v>
      </c>
      <c r="BB449" s="13">
        <f t="shared" si="713"/>
        <v>3.904903029991412E-5</v>
      </c>
      <c r="BC449" s="13">
        <f t="shared" si="714"/>
        <v>1.7677569673004519E-5</v>
      </c>
      <c r="BD449" s="13">
        <f t="shared" si="715"/>
        <v>7.7088045864736826E-3</v>
      </c>
      <c r="BE449" s="13">
        <f t="shared" si="716"/>
        <v>7.1239393912070365E-3</v>
      </c>
      <c r="BF449" s="13">
        <f t="shared" si="717"/>
        <v>3.2917238905394663E-3</v>
      </c>
      <c r="BG449" s="13">
        <f t="shared" si="718"/>
        <v>1.013993857099374E-3</v>
      </c>
      <c r="BH449" s="13">
        <f t="shared" si="719"/>
        <v>2.3426559526840227E-4</v>
      </c>
      <c r="BI449" s="13">
        <f t="shared" si="720"/>
        <v>4.3298383904178193E-5</v>
      </c>
      <c r="BJ449" s="14">
        <f t="shared" si="721"/>
        <v>0.13938577639118616</v>
      </c>
      <c r="BK449" s="14">
        <f t="shared" si="722"/>
        <v>0.18479830428102376</v>
      </c>
      <c r="BL449" s="14">
        <f t="shared" si="723"/>
        <v>0.58744113700570633</v>
      </c>
      <c r="BM449" s="14">
        <f t="shared" si="724"/>
        <v>0.60882837729791905</v>
      </c>
      <c r="BN449" s="14">
        <f t="shared" si="725"/>
        <v>0.38248934832585285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1.5981000000000001</v>
      </c>
      <c r="F450" s="10">
        <f>VLOOKUP(B450,home!$B$2:$E$405,3,FALSE)</f>
        <v>0.99080000000000001</v>
      </c>
      <c r="G450" s="10">
        <f>VLOOKUP(C450,away!$B$2:$E$405,4,FALSE)</f>
        <v>0.73</v>
      </c>
      <c r="H450" s="10">
        <f>VLOOKUP(A450,away!$A$2:$E$405,3,FALSE)</f>
        <v>1.1214999999999999</v>
      </c>
      <c r="I450" s="10">
        <f>VLOOKUP(C450,away!$B$2:$E$405,3,FALSE)</f>
        <v>1.3374999999999999</v>
      </c>
      <c r="J450" s="10">
        <f>VLOOKUP(B450,home!$B$2:$E$405,4,FALSE)</f>
        <v>0.89170000000000005</v>
      </c>
      <c r="K450" s="12">
        <f t="shared" si="670"/>
        <v>1.1558801604</v>
      </c>
      <c r="L450" s="12">
        <f t="shared" si="671"/>
        <v>1.337555573125</v>
      </c>
      <c r="M450" s="13">
        <f t="shared" si="672"/>
        <v>8.2625598809116685E-2</v>
      </c>
      <c r="N450" s="13">
        <f t="shared" si="673"/>
        <v>9.5505290404627824E-2</v>
      </c>
      <c r="O450" s="13">
        <f t="shared" si="674"/>
        <v>0.11051633016992439</v>
      </c>
      <c r="P450" s="13">
        <f t="shared" si="675"/>
        <v>0.12774363344363154</v>
      </c>
      <c r="Q450" s="13">
        <f t="shared" si="676"/>
        <v>5.5196335195974916E-2</v>
      </c>
      <c r="R450" s="13">
        <f t="shared" si="677"/>
        <v>7.3910866670052491E-2</v>
      </c>
      <c r="S450" s="13">
        <f t="shared" si="678"/>
        <v>4.9374637281238011E-2</v>
      </c>
      <c r="T450" s="13">
        <f t="shared" si="679"/>
        <v>7.3828165757451839E-2</v>
      </c>
      <c r="U450" s="13">
        <f t="shared" si="680"/>
        <v>8.5432104421883273E-2</v>
      </c>
      <c r="V450" s="13">
        <f t="shared" si="681"/>
        <v>8.4817614465113652E-3</v>
      </c>
      <c r="W450" s="13">
        <f t="shared" si="682"/>
        <v>2.1266782926605214E-2</v>
      </c>
      <c r="X450" s="13">
        <f t="shared" si="683"/>
        <v>2.8445504025920401E-2</v>
      </c>
      <c r="Y450" s="13">
        <f t="shared" si="684"/>
        <v>1.9023721220109733E-2</v>
      </c>
      <c r="Z450" s="13">
        <f t="shared" si="685"/>
        <v>3.2953297209675839E-2</v>
      </c>
      <c r="AA450" s="13">
        <f t="shared" si="686"/>
        <v>3.8090062464428975E-2</v>
      </c>
      <c r="AB450" s="13">
        <f t="shared" si="687"/>
        <v>2.2013773755515095E-2</v>
      </c>
      <c r="AC450" s="13">
        <f t="shared" si="688"/>
        <v>8.1957879942463191E-4</v>
      </c>
      <c r="AD450" s="13">
        <f t="shared" si="689"/>
        <v>6.1454631150991042E-3</v>
      </c>
      <c r="AE450" s="13">
        <f t="shared" si="690"/>
        <v>8.2198984390349297E-3</v>
      </c>
      <c r="AF450" s="13">
        <f t="shared" si="691"/>
        <v>5.4972854838263308E-3</v>
      </c>
      <c r="AG450" s="13">
        <f t="shared" si="692"/>
        <v>2.4509749453170233E-3</v>
      </c>
      <c r="AH450" s="13">
        <f t="shared" si="693"/>
        <v>1.101921658391161E-2</v>
      </c>
      <c r="AI450" s="13">
        <f t="shared" si="694"/>
        <v>1.273689383249409E-2</v>
      </c>
      <c r="AJ450" s="13">
        <f t="shared" si="695"/>
        <v>7.3611614430505214E-3</v>
      </c>
      <c r="AK450" s="13">
        <f t="shared" si="696"/>
        <v>2.8362068231745103E-3</v>
      </c>
      <c r="AL450" s="13">
        <f t="shared" si="697"/>
        <v>5.0684521620832002E-5</v>
      </c>
      <c r="AM450" s="13">
        <f t="shared" si="698"/>
        <v>1.4206837782426065E-3</v>
      </c>
      <c r="AN450" s="13">
        <f t="shared" si="699"/>
        <v>1.90024350523668E-3</v>
      </c>
      <c r="AO450" s="13">
        <f t="shared" si="700"/>
        <v>1.2708406453619536E-3</v>
      </c>
      <c r="AP450" s="13">
        <f t="shared" si="701"/>
        <v>5.6660666258588415E-4</v>
      </c>
      <c r="AQ450" s="13">
        <f t="shared" si="702"/>
        <v>1.8946697482787652E-4</v>
      </c>
      <c r="AR450" s="13">
        <f t="shared" si="703"/>
        <v>2.947762910656476E-3</v>
      </c>
      <c r="AS450" s="13">
        <f t="shared" si="704"/>
        <v>3.4072606659907778E-3</v>
      </c>
      <c r="AT450" s="13">
        <f t="shared" si="705"/>
        <v>1.9691925025650159E-3</v>
      </c>
      <c r="AU450" s="13">
        <f t="shared" si="706"/>
        <v>7.5871684857444258E-4</v>
      </c>
      <c r="AV450" s="13">
        <f t="shared" si="707"/>
        <v>2.1924643815710232E-4</v>
      </c>
      <c r="AW450" s="13">
        <f t="shared" si="708"/>
        <v>2.1766945799002467E-6</v>
      </c>
      <c r="AX450" s="13">
        <f t="shared" si="709"/>
        <v>2.7369003224545722E-4</v>
      </c>
      <c r="AY450" s="13">
        <f t="shared" si="710"/>
        <v>3.6607562793867225E-4</v>
      </c>
      <c r="AZ450" s="13">
        <f t="shared" si="711"/>
        <v>2.4482324816730254E-4</v>
      </c>
      <c r="BA450" s="13">
        <f t="shared" si="712"/>
        <v>1.0915490000558016E-4</v>
      </c>
      <c r="BB450" s="13">
        <f t="shared" si="713"/>
        <v>3.6500186209091467E-5</v>
      </c>
      <c r="BC450" s="13">
        <f t="shared" si="714"/>
        <v>9.7642054968140995E-6</v>
      </c>
      <c r="BD450" s="13">
        <f t="shared" si="715"/>
        <v>6.571327848999579E-4</v>
      </c>
      <c r="BE450" s="13">
        <f t="shared" si="716"/>
        <v>7.5956674881426194E-4</v>
      </c>
      <c r="BF450" s="13">
        <f t="shared" si="717"/>
        <v>4.3898406772696792E-4</v>
      </c>
      <c r="BG450" s="13">
        <f t="shared" si="718"/>
        <v>1.6913765820576401E-4</v>
      </c>
      <c r="BH450" s="13">
        <f t="shared" si="719"/>
        <v>4.8875715874139727E-5</v>
      </c>
      <c r="BI450" s="13">
        <f t="shared" si="720"/>
        <v>1.1298894060853085E-5</v>
      </c>
      <c r="BJ450" s="14">
        <f t="shared" si="721"/>
        <v>0.32196727128028524</v>
      </c>
      <c r="BK450" s="14">
        <f t="shared" si="722"/>
        <v>0.26946196992948174</v>
      </c>
      <c r="BL450" s="14">
        <f t="shared" si="723"/>
        <v>0.37530379139996078</v>
      </c>
      <c r="BM450" s="14">
        <f t="shared" si="724"/>
        <v>0.45382437619271698</v>
      </c>
      <c r="BN450" s="14">
        <f t="shared" si="725"/>
        <v>0.54549805469332791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1.5981000000000001</v>
      </c>
      <c r="F451" s="10">
        <f>VLOOKUP(B451,home!$B$2:$E$405,3,FALSE)</f>
        <v>0.83430000000000004</v>
      </c>
      <c r="G451" s="10">
        <f>VLOOKUP(C451,away!$B$2:$E$405,4,FALSE)</f>
        <v>0.67789999999999995</v>
      </c>
      <c r="H451" s="10">
        <f>VLOOKUP(A451,away!$A$2:$E$405,3,FALSE)</f>
        <v>1.1214999999999999</v>
      </c>
      <c r="I451" s="10">
        <f>VLOOKUP(C451,away!$B$2:$E$405,3,FALSE)</f>
        <v>1.1146</v>
      </c>
      <c r="J451" s="10">
        <f>VLOOKUP(B451,home!$B$2:$E$405,4,FALSE)</f>
        <v>1.1146</v>
      </c>
      <c r="K451" s="12">
        <f t="shared" si="670"/>
        <v>0.90384056525699996</v>
      </c>
      <c r="L451" s="12">
        <f t="shared" si="671"/>
        <v>1.39327663894</v>
      </c>
      <c r="M451" s="13">
        <f t="shared" si="672"/>
        <v>0.10054828649845947</v>
      </c>
      <c r="N451" s="13">
        <f t="shared" si="673"/>
        <v>9.087962010439038E-2</v>
      </c>
      <c r="O451" s="13">
        <f t="shared" si="674"/>
        <v>0.1400915786637498</v>
      </c>
      <c r="P451" s="13">
        <f t="shared" si="675"/>
        <v>0.12662045164718908</v>
      </c>
      <c r="Q451" s="13">
        <f t="shared" si="676"/>
        <v>4.1070343602746813E-2</v>
      </c>
      <c r="R451" s="13">
        <f t="shared" si="677"/>
        <v>9.7593161932213984E-2</v>
      </c>
      <c r="S451" s="13">
        <f t="shared" si="678"/>
        <v>3.9863281945594853E-2</v>
      </c>
      <c r="T451" s="13">
        <f t="shared" si="679"/>
        <v>5.7222350294946003E-2</v>
      </c>
      <c r="U451" s="13">
        <f t="shared" si="680"/>
        <v>8.8208658646030211E-2</v>
      </c>
      <c r="V451" s="13">
        <f t="shared" si="681"/>
        <v>5.5777587508418942E-3</v>
      </c>
      <c r="W451" s="13">
        <f t="shared" si="682"/>
        <v>1.2373680859068632E-2</v>
      </c>
      <c r="X451" s="13">
        <f t="shared" si="683"/>
        <v>1.7239960478639352E-2</v>
      </c>
      <c r="Y451" s="13">
        <f t="shared" si="684"/>
        <v>1.2010017095568539E-2</v>
      </c>
      <c r="Z451" s="13">
        <f t="shared" si="685"/>
        <v>4.5324757546814108E-2</v>
      </c>
      <c r="AA451" s="13">
        <f t="shared" si="686"/>
        <v>4.0966354481248933E-2</v>
      </c>
      <c r="AB451" s="13">
        <f t="shared" si="687"/>
        <v>1.8513526495425335E-2</v>
      </c>
      <c r="AC451" s="13">
        <f t="shared" si="688"/>
        <v>4.3900445547466021E-4</v>
      </c>
      <c r="AD451" s="13">
        <f t="shared" si="689"/>
        <v>2.7959586754925775E-3</v>
      </c>
      <c r="AE451" s="13">
        <f t="shared" si="690"/>
        <v>3.8955439060054321E-3</v>
      </c>
      <c r="AF451" s="13">
        <f t="shared" si="691"/>
        <v>2.7137851601012246E-3</v>
      </c>
      <c r="AG451" s="13">
        <f t="shared" si="692"/>
        <v>1.2603511555570285E-3</v>
      </c>
      <c r="AH451" s="13">
        <f t="shared" si="693"/>
        <v>1.578748146389888E-2</v>
      </c>
      <c r="AI451" s="13">
        <f t="shared" si="694"/>
        <v>1.4269366170314773E-2</v>
      </c>
      <c r="AJ451" s="13">
        <f t="shared" si="695"/>
        <v>6.4486159926182085E-3</v>
      </c>
      <c r="AK451" s="13">
        <f t="shared" si="696"/>
        <v>1.9428402412977907E-3</v>
      </c>
      <c r="AL451" s="13">
        <f t="shared" si="697"/>
        <v>2.2113531463584502E-5</v>
      </c>
      <c r="AM451" s="13">
        <f t="shared" si="698"/>
        <v>5.0542017393848495E-4</v>
      </c>
      <c r="AN451" s="13">
        <f t="shared" si="699"/>
        <v>7.0419012119748254E-4</v>
      </c>
      <c r="AO451" s="13">
        <f t="shared" si="700"/>
        <v>4.9056582261838995E-4</v>
      </c>
      <c r="AP451" s="13">
        <f t="shared" si="701"/>
        <v>2.2783130017219562E-4</v>
      </c>
      <c r="AQ451" s="13">
        <f t="shared" si="702"/>
        <v>7.93580070373117E-5</v>
      </c>
      <c r="AR451" s="13">
        <f t="shared" si="703"/>
        <v>4.399265822269717E-3</v>
      </c>
      <c r="AS451" s="13">
        <f t="shared" si="704"/>
        <v>3.9762349075160618E-3</v>
      </c>
      <c r="AT451" s="13">
        <f t="shared" si="705"/>
        <v>1.7969412032019659E-3</v>
      </c>
      <c r="AU451" s="13">
        <f t="shared" si="706"/>
        <v>5.4138278427855288E-4</v>
      </c>
      <c r="AV451" s="13">
        <f t="shared" si="707"/>
        <v>1.2233093044068389E-4</v>
      </c>
      <c r="AW451" s="13">
        <f t="shared" si="708"/>
        <v>7.7354358204478147E-7</v>
      </c>
      <c r="AX451" s="13">
        <f t="shared" si="709"/>
        <v>7.6136542617475221E-5</v>
      </c>
      <c r="AY451" s="13">
        <f t="shared" si="710"/>
        <v>1.0607926619858794E-4</v>
      </c>
      <c r="AZ451" s="13">
        <f t="shared" si="711"/>
        <v>7.3898881735195101E-5</v>
      </c>
      <c r="BA451" s="13">
        <f t="shared" si="712"/>
        <v>3.4320528521812412E-5</v>
      </c>
      <c r="BB451" s="13">
        <f t="shared" si="713"/>
        <v>1.1954497656378793E-5</v>
      </c>
      <c r="BC451" s="13">
        <f t="shared" si="714"/>
        <v>3.3311844629791109E-6</v>
      </c>
      <c r="BD451" s="13">
        <f t="shared" si="715"/>
        <v>1.0215657164425955E-3</v>
      </c>
      <c r="BE451" s="13">
        <f t="shared" si="716"/>
        <v>9.2333253459664756E-4</v>
      </c>
      <c r="BF451" s="13">
        <f t="shared" si="717"/>
        <v>4.1727269999500619E-4</v>
      </c>
      <c r="BG451" s="13">
        <f t="shared" si="718"/>
        <v>1.2571599767660034E-4</v>
      </c>
      <c r="BH451" s="13">
        <f t="shared" si="719"/>
        <v>2.8406804600466527E-5</v>
      </c>
      <c r="BI451" s="13">
        <f t="shared" si="720"/>
        <v>5.1350444654461642E-6</v>
      </c>
      <c r="BJ451" s="14">
        <f t="shared" si="721"/>
        <v>0.24377469765867227</v>
      </c>
      <c r="BK451" s="14">
        <f t="shared" si="722"/>
        <v>0.27317697609522212</v>
      </c>
      <c r="BL451" s="14">
        <f t="shared" si="723"/>
        <v>0.43717916853228161</v>
      </c>
      <c r="BM451" s="14">
        <f t="shared" si="724"/>
        <v>0.40254685166162407</v>
      </c>
      <c r="BN451" s="14">
        <f t="shared" si="725"/>
        <v>0.5968034424487495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1.5981000000000001</v>
      </c>
      <c r="F452" s="10">
        <f>VLOOKUP(B452,home!$B$2:$E$405,3,FALSE)</f>
        <v>1.0428999999999999</v>
      </c>
      <c r="G452" s="10">
        <f>VLOOKUP(C452,away!$B$2:$E$405,4,FALSE)</f>
        <v>0.91449999999999998</v>
      </c>
      <c r="H452" s="10">
        <f>VLOOKUP(A452,away!$A$2:$E$405,3,FALSE)</f>
        <v>1.1214999999999999</v>
      </c>
      <c r="I452" s="10">
        <f>VLOOKUP(C452,away!$B$2:$E$405,3,FALSE)</f>
        <v>0.48010000000000003</v>
      </c>
      <c r="J452" s="10">
        <f>VLOOKUP(B452,home!$B$2:$E$405,4,FALSE)</f>
        <v>0.89170000000000005</v>
      </c>
      <c r="K452" s="12">
        <f t="shared" si="670"/>
        <v>1.5241591891049999</v>
      </c>
      <c r="L452" s="12">
        <f t="shared" si="671"/>
        <v>0.48011994815500003</v>
      </c>
      <c r="M452" s="13">
        <f t="shared" si="672"/>
        <v>0.1347574022812848</v>
      </c>
      <c r="N452" s="13">
        <f t="shared" si="673"/>
        <v>0.2053917329869393</v>
      </c>
      <c r="O452" s="13">
        <f t="shared" si="674"/>
        <v>6.4699716996792958E-2</v>
      </c>
      <c r="P452" s="13">
        <f t="shared" si="675"/>
        <v>9.8612668193154923E-2</v>
      </c>
      <c r="Q452" s="13">
        <f t="shared" si="676"/>
        <v>0.15652484859912208</v>
      </c>
      <c r="R452" s="13">
        <f t="shared" si="677"/>
        <v>1.5531812385071704E-2</v>
      </c>
      <c r="S452" s="13">
        <f t="shared" si="678"/>
        <v>1.8040675620688722E-2</v>
      </c>
      <c r="T452" s="13">
        <f t="shared" si="679"/>
        <v>7.5150702194379734E-2</v>
      </c>
      <c r="U452" s="13">
        <f t="shared" si="680"/>
        <v>2.3672954570161883E-2</v>
      </c>
      <c r="V452" s="13">
        <f t="shared" si="681"/>
        <v>1.4668657477530152E-3</v>
      </c>
      <c r="W452" s="13">
        <f t="shared" si="682"/>
        <v>7.9522928771873613E-2</v>
      </c>
      <c r="X452" s="13">
        <f t="shared" si="683"/>
        <v>3.8180544439085723E-2</v>
      </c>
      <c r="Y452" s="13">
        <f t="shared" si="684"/>
        <v>9.1656205083117566E-3</v>
      </c>
      <c r="Z452" s="13">
        <f t="shared" si="685"/>
        <v>2.4857109856912711E-3</v>
      </c>
      <c r="AA452" s="13">
        <f t="shared" si="686"/>
        <v>3.7886192403005976E-3</v>
      </c>
      <c r="AB452" s="13">
        <f t="shared" si="687"/>
        <v>2.8872294145620811E-3</v>
      </c>
      <c r="AC452" s="13">
        <f t="shared" si="688"/>
        <v>6.7088868040962452E-5</v>
      </c>
      <c r="AD452" s="13">
        <f t="shared" si="689"/>
        <v>3.0301400658048386E-2</v>
      </c>
      <c r="AE452" s="13">
        <f t="shared" si="690"/>
        <v>1.4548306912966076E-2</v>
      </c>
      <c r="AF452" s="13">
        <f t="shared" si="691"/>
        <v>3.4924661803981505E-3</v>
      </c>
      <c r="AG452" s="13">
        <f t="shared" si="692"/>
        <v>5.589342271552837E-4</v>
      </c>
      <c r="AH452" s="13">
        <f t="shared" si="693"/>
        <v>2.9835985739460176E-4</v>
      </c>
      <c r="AI452" s="13">
        <f t="shared" si="694"/>
        <v>4.5474791830803961E-4</v>
      </c>
      <c r="AJ452" s="13">
        <f t="shared" si="695"/>
        <v>3.4655410920778431E-4</v>
      </c>
      <c r="AK452" s="13">
        <f t="shared" si="696"/>
        <v>1.7606787669038074E-4</v>
      </c>
      <c r="AL452" s="13">
        <f t="shared" si="697"/>
        <v>1.9637696101527152E-6</v>
      </c>
      <c r="AM452" s="13">
        <f t="shared" si="698"/>
        <v>9.2368316511433398E-3</v>
      </c>
      <c r="AN452" s="13">
        <f t="shared" si="699"/>
        <v>4.4347871334634035E-3</v>
      </c>
      <c r="AO452" s="13">
        <f t="shared" si="700"/>
        <v>1.0646148842984554E-3</v>
      </c>
      <c r="AP452" s="13">
        <f t="shared" si="701"/>
        <v>1.7038094768480526E-4</v>
      </c>
      <c r="AQ452" s="13">
        <f t="shared" si="702"/>
        <v>2.0450822942257114E-5</v>
      </c>
      <c r="AR452" s="13">
        <f t="shared" si="703"/>
        <v>2.8649703852765893E-5</v>
      </c>
      <c r="AS452" s="13">
        <f t="shared" si="704"/>
        <v>4.3666709392330053E-5</v>
      </c>
      <c r="AT452" s="13">
        <f t="shared" si="705"/>
        <v>3.3277508189148735E-5</v>
      </c>
      <c r="AU452" s="13">
        <f t="shared" si="706"/>
        <v>1.6906739965669312E-5</v>
      </c>
      <c r="AV452" s="13">
        <f t="shared" si="707"/>
        <v>6.4421407691209085E-6</v>
      </c>
      <c r="AW452" s="13">
        <f t="shared" si="708"/>
        <v>3.9917939302504633E-8</v>
      </c>
      <c r="AX452" s="13">
        <f t="shared" si="709"/>
        <v>2.3464003065510075E-3</v>
      </c>
      <c r="AY452" s="13">
        <f t="shared" si="710"/>
        <v>1.1265535935321459E-3</v>
      </c>
      <c r="AZ452" s="13">
        <f t="shared" si="711"/>
        <v>2.7044042646024146E-4</v>
      </c>
      <c r="BA452" s="13">
        <f t="shared" si="712"/>
        <v>4.3281281177035737E-5</v>
      </c>
      <c r="BB452" s="13">
        <f t="shared" si="713"/>
        <v>5.195051618700094E-6</v>
      </c>
      <c r="BC452" s="13">
        <f t="shared" si="714"/>
        <v>4.9884958276656785E-7</v>
      </c>
      <c r="BD452" s="13">
        <f t="shared" si="715"/>
        <v>2.2925490547410093E-6</v>
      </c>
      <c r="BE452" s="13">
        <f t="shared" si="716"/>
        <v>3.4942097082574904E-6</v>
      </c>
      <c r="BF452" s="13">
        <f t="shared" si="717"/>
        <v>2.6628659177502784E-6</v>
      </c>
      <c r="BG452" s="13">
        <f t="shared" si="718"/>
        <v>1.3528771859645354E-6</v>
      </c>
      <c r="BH452" s="13">
        <f t="shared" si="719"/>
        <v>5.1550004867959004E-7</v>
      </c>
      <c r="BI452" s="13">
        <f t="shared" si="720"/>
        <v>1.5714082723581426E-7</v>
      </c>
      <c r="BJ452" s="14">
        <f t="shared" si="721"/>
        <v>0.63155692042673417</v>
      </c>
      <c r="BK452" s="14">
        <f t="shared" si="722"/>
        <v>0.25407321807406469</v>
      </c>
      <c r="BL452" s="14">
        <f t="shared" si="723"/>
        <v>0.11199548031340169</v>
      </c>
      <c r="BM452" s="14">
        <f t="shared" si="724"/>
        <v>0.32346663468193348</v>
      </c>
      <c r="BN452" s="14">
        <f t="shared" si="725"/>
        <v>0.67551818144236575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1.5981000000000001</v>
      </c>
      <c r="F453" s="10">
        <f>VLOOKUP(B453,home!$B$2:$E$405,3,FALSE)</f>
        <v>0.88649999999999995</v>
      </c>
      <c r="G453" s="10">
        <f>VLOOKUP(C453,away!$B$2:$E$405,4,FALSE)</f>
        <v>0.85329999999999995</v>
      </c>
      <c r="H453" s="10">
        <f>VLOOKUP(A453,away!$A$2:$E$405,3,FALSE)</f>
        <v>1.1214999999999999</v>
      </c>
      <c r="I453" s="10">
        <f>VLOOKUP(C453,away!$B$2:$E$405,3,FALSE)</f>
        <v>0.89170000000000005</v>
      </c>
      <c r="J453" s="10">
        <f>VLOOKUP(B453,home!$B$2:$E$405,4,FALSE)</f>
        <v>0.66869999999999996</v>
      </c>
      <c r="K453" s="12">
        <f t="shared" si="670"/>
        <v>1.2088834641449999</v>
      </c>
      <c r="L453" s="12">
        <f t="shared" si="671"/>
        <v>0.66872778448499992</v>
      </c>
      <c r="M453" s="13">
        <f t="shared" si="672"/>
        <v>0.15295504127764081</v>
      </c>
      <c r="N453" s="13">
        <f t="shared" si="673"/>
        <v>0.1849048201581559</v>
      </c>
      <c r="O453" s="13">
        <f t="shared" si="674"/>
        <v>0.10228528587940844</v>
      </c>
      <c r="P453" s="13">
        <f t="shared" si="675"/>
        <v>0.12365099072496093</v>
      </c>
      <c r="Q453" s="13">
        <f t="shared" si="676"/>
        <v>0.11176418976494989</v>
      </c>
      <c r="R453" s="13">
        <f t="shared" si="677"/>
        <v>3.420050630577582E-2</v>
      </c>
      <c r="S453" s="13">
        <f t="shared" si="678"/>
        <v>2.4990296788438428E-2</v>
      </c>
      <c r="T453" s="13">
        <f t="shared" si="679"/>
        <v>7.4739819006276034E-2</v>
      </c>
      <c r="U453" s="13">
        <f t="shared" si="680"/>
        <v>4.1344426538439193E-2</v>
      </c>
      <c r="V453" s="13">
        <f t="shared" si="681"/>
        <v>2.2447227561406828E-3</v>
      </c>
      <c r="W453" s="13">
        <f t="shared" si="682"/>
        <v>4.503662696347057E-2</v>
      </c>
      <c r="X453" s="13">
        <f t="shared" si="683"/>
        <v>3.0117243769959078E-2</v>
      </c>
      <c r="Y453" s="13">
        <f t="shared" si="684"/>
        <v>1.0070118850539699E-2</v>
      </c>
      <c r="Z453" s="13">
        <f t="shared" si="685"/>
        <v>7.6236096033755803E-3</v>
      </c>
      <c r="AA453" s="13">
        <f t="shared" si="686"/>
        <v>9.2160555866177604E-3</v>
      </c>
      <c r="AB453" s="13">
        <f t="shared" si="687"/>
        <v>5.5705686016516804E-3</v>
      </c>
      <c r="AC453" s="13">
        <f t="shared" si="688"/>
        <v>1.1341657586976626E-4</v>
      </c>
      <c r="AD453" s="13">
        <f t="shared" si="689"/>
        <v>1.3611008404251614E-2</v>
      </c>
      <c r="AE453" s="13">
        <f t="shared" si="690"/>
        <v>9.1020594947818934E-3</v>
      </c>
      <c r="AF453" s="13">
        <f t="shared" si="691"/>
        <v>3.0434000400980767E-3</v>
      </c>
      <c r="AG453" s="13">
        <f t="shared" si="692"/>
        <v>6.7840205537211579E-4</v>
      </c>
      <c r="AH453" s="13">
        <f t="shared" si="693"/>
        <v>1.2745298899609796E-3</v>
      </c>
      <c r="AI453" s="13">
        <f t="shared" si="694"/>
        <v>1.5407581085323749E-3</v>
      </c>
      <c r="AJ453" s="13">
        <f t="shared" si="695"/>
        <v>9.3129849982605771E-4</v>
      </c>
      <c r="AK453" s="13">
        <f t="shared" si="696"/>
        <v>3.7527711887425525E-4</v>
      </c>
      <c r="AL453" s="13">
        <f t="shared" si="697"/>
        <v>3.6675017322176582E-6</v>
      </c>
      <c r="AM453" s="13">
        <f t="shared" si="698"/>
        <v>3.2908245980476742E-3</v>
      </c>
      <c r="AN453" s="13">
        <f t="shared" si="699"/>
        <v>2.2006658425811612E-3</v>
      </c>
      <c r="AO453" s="13">
        <f t="shared" si="700"/>
        <v>7.3582319665055774E-4</v>
      </c>
      <c r="AP453" s="13">
        <f t="shared" si="701"/>
        <v>1.64021805356266E-4</v>
      </c>
      <c r="AQ453" s="13">
        <f t="shared" si="702"/>
        <v>2.7421484625781404E-5</v>
      </c>
      <c r="AR453" s="13">
        <f t="shared" si="703"/>
        <v>1.7046270991470338E-4</v>
      </c>
      <c r="AS453" s="13">
        <f t="shared" si="704"/>
        <v>2.0606955126923086E-4</v>
      </c>
      <c r="AT453" s="13">
        <f t="shared" si="705"/>
        <v>1.2455703649657678E-4</v>
      </c>
      <c r="AU453" s="13">
        <f t="shared" si="706"/>
        <v>5.0191647254538948E-5</v>
      </c>
      <c r="AV453" s="13">
        <f t="shared" si="707"/>
        <v>1.5168963101052744E-5</v>
      </c>
      <c r="AW453" s="13">
        <f t="shared" si="708"/>
        <v>8.2357211142677008E-8</v>
      </c>
      <c r="AX453" s="13">
        <f t="shared" si="709"/>
        <v>6.6303723999690777E-4</v>
      </c>
      <c r="AY453" s="13">
        <f t="shared" si="710"/>
        <v>4.4339142453418126E-4</v>
      </c>
      <c r="AZ453" s="13">
        <f t="shared" si="711"/>
        <v>1.4825408249419554E-4</v>
      </c>
      <c r="BA453" s="13">
        <f t="shared" si="712"/>
        <v>3.3047208042399935E-5</v>
      </c>
      <c r="BB453" s="13">
        <f t="shared" si="713"/>
        <v>5.5248965544022426E-6</v>
      </c>
      <c r="BC453" s="13">
        <f t="shared" si="714"/>
        <v>7.3893036646684461E-7</v>
      </c>
      <c r="BD453" s="13">
        <f t="shared" si="715"/>
        <v>1.8998858389761469E-5</v>
      </c>
      <c r="BE453" s="13">
        <f t="shared" si="716"/>
        <v>2.2967405745015144E-5</v>
      </c>
      <c r="BF453" s="13">
        <f t="shared" si="717"/>
        <v>1.3882458509728844E-5</v>
      </c>
      <c r="BG453" s="13">
        <f t="shared" si="718"/>
        <v>5.5940915113634099E-6</v>
      </c>
      <c r="BH453" s="13">
        <f t="shared" si="719"/>
        <v>1.6906511812502858E-6</v>
      </c>
      <c r="BI453" s="13">
        <f t="shared" si="720"/>
        <v>4.0876005133013563E-7</v>
      </c>
      <c r="BJ453" s="14">
        <f t="shared" si="721"/>
        <v>0.49078043921710479</v>
      </c>
      <c r="BK453" s="14">
        <f t="shared" si="722"/>
        <v>0.30440152704931706</v>
      </c>
      <c r="BL453" s="14">
        <f t="shared" si="723"/>
        <v>0.19736869866251108</v>
      </c>
      <c r="BM453" s="14">
        <f t="shared" si="724"/>
        <v>0.28997013135409372</v>
      </c>
      <c r="BN453" s="14">
        <f t="shared" si="725"/>
        <v>0.70976083411089175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1.5981000000000001</v>
      </c>
      <c r="F454" s="10">
        <f>VLOOKUP(B454,home!$B$2:$E$405,3,FALSE)</f>
        <v>0.86639999999999995</v>
      </c>
      <c r="G454" s="10">
        <f>VLOOKUP(C454,away!$B$2:$E$405,4,FALSE)</f>
        <v>0.81830000000000003</v>
      </c>
      <c r="H454" s="10">
        <f>VLOOKUP(A454,away!$A$2:$E$405,3,FALSE)</f>
        <v>1.1214999999999999</v>
      </c>
      <c r="I454" s="10">
        <f>VLOOKUP(C454,away!$B$2:$E$405,3,FALSE)</f>
        <v>0.54869999999999997</v>
      </c>
      <c r="J454" s="10">
        <f>VLOOKUP(B454,home!$B$2:$E$405,4,FALSE)</f>
        <v>1.0287999999999999</v>
      </c>
      <c r="K454" s="12">
        <f t="shared" si="670"/>
        <v>1.133013139272</v>
      </c>
      <c r="L454" s="12">
        <f t="shared" si="671"/>
        <v>0.63308962103999988</v>
      </c>
      <c r="M454" s="13">
        <f t="shared" si="672"/>
        <v>0.17099811254105537</v>
      </c>
      <c r="N454" s="13">
        <f t="shared" si="673"/>
        <v>0.19374310829972788</v>
      </c>
      <c r="O454" s="13">
        <f t="shared" si="674"/>
        <v>0.108257130267172</v>
      </c>
      <c r="P454" s="13">
        <f t="shared" si="675"/>
        <v>0.12265675101258638</v>
      </c>
      <c r="Q454" s="13">
        <f t="shared" si="676"/>
        <v>0.1097567436734949</v>
      </c>
      <c r="R454" s="13">
        <f t="shared" si="677"/>
        <v>3.4268232787860904E-2</v>
      </c>
      <c r="S454" s="13">
        <f t="shared" si="678"/>
        <v>2.1995386886728793E-2</v>
      </c>
      <c r="T454" s="13">
        <f t="shared" si="679"/>
        <v>6.9485855258837298E-2</v>
      </c>
      <c r="U454" s="13">
        <f t="shared" si="680"/>
        <v>3.8826358008277967E-2</v>
      </c>
      <c r="V454" s="13">
        <f t="shared" si="681"/>
        <v>1.7530295462850403E-3</v>
      </c>
      <c r="W454" s="13">
        <f t="shared" si="682"/>
        <v>4.1451944235259566E-2</v>
      </c>
      <c r="X454" s="13">
        <f t="shared" si="683"/>
        <v>2.6242795667271689E-2</v>
      </c>
      <c r="Y454" s="13">
        <f t="shared" si="684"/>
        <v>8.3070207820115909E-3</v>
      </c>
      <c r="Z454" s="13">
        <f t="shared" si="685"/>
        <v>7.2316208364591201E-3</v>
      </c>
      <c r="AA454" s="13">
        <f t="shared" si="686"/>
        <v>8.1935214259413539E-3</v>
      </c>
      <c r="AB454" s="13">
        <f t="shared" si="687"/>
        <v>4.641683716249104E-3</v>
      </c>
      <c r="AC454" s="13">
        <f t="shared" si="688"/>
        <v>7.8590380831238186E-5</v>
      </c>
      <c r="AD454" s="13">
        <f t="shared" si="689"/>
        <v>1.1741399366729832E-2</v>
      </c>
      <c r="AE454" s="13">
        <f t="shared" si="690"/>
        <v>7.433358075562284E-3</v>
      </c>
      <c r="AF454" s="13">
        <f t="shared" si="691"/>
        <v>2.3529909235561744E-3</v>
      </c>
      <c r="AG454" s="13">
        <f t="shared" si="692"/>
        <v>4.9655137736824594E-4</v>
      </c>
      <c r="AH454" s="13">
        <f t="shared" si="693"/>
        <v>1.1445660237147178E-3</v>
      </c>
      <c r="AI454" s="13">
        <f t="shared" si="694"/>
        <v>1.2968083436330827E-3</v>
      </c>
      <c r="AJ454" s="13">
        <f t="shared" si="695"/>
        <v>7.3465044622692097E-4</v>
      </c>
      <c r="AK454" s="13">
        <f t="shared" si="696"/>
        <v>2.7745620278237979E-4</v>
      </c>
      <c r="AL454" s="13">
        <f t="shared" si="697"/>
        <v>2.2549116198664767E-6</v>
      </c>
      <c r="AM454" s="13">
        <f t="shared" si="698"/>
        <v>2.6606319511889688E-3</v>
      </c>
      <c r="AN454" s="13">
        <f t="shared" si="699"/>
        <v>1.6844184737051398E-3</v>
      </c>
      <c r="AO454" s="13">
        <f t="shared" si="700"/>
        <v>5.3319392659538088E-4</v>
      </c>
      <c r="AP454" s="13">
        <f t="shared" si="701"/>
        <v>1.125198469763664E-4</v>
      </c>
      <c r="AQ454" s="13">
        <f t="shared" si="702"/>
        <v>1.7808786820436644E-5</v>
      </c>
      <c r="AR454" s="13">
        <f t="shared" si="703"/>
        <v>1.4492257404176209E-4</v>
      </c>
      <c r="AS454" s="13">
        <f t="shared" si="704"/>
        <v>1.6419918056643571E-4</v>
      </c>
      <c r="AT454" s="13">
        <f t="shared" si="705"/>
        <v>9.3019914519733662E-5</v>
      </c>
      <c r="AU454" s="13">
        <f t="shared" si="706"/>
        <v>3.5130928454938851E-5</v>
      </c>
      <c r="AV454" s="13">
        <f t="shared" si="707"/>
        <v>9.9509508835675738E-6</v>
      </c>
      <c r="AW454" s="13">
        <f t="shared" si="708"/>
        <v>4.4929042556105689E-8</v>
      </c>
      <c r="AX454" s="13">
        <f t="shared" si="709"/>
        <v>5.024218265773327E-4</v>
      </c>
      <c r="AY454" s="13">
        <f t="shared" si="710"/>
        <v>3.180780437900681E-4</v>
      </c>
      <c r="AZ454" s="13">
        <f t="shared" si="711"/>
        <v>1.0068595410209934E-4</v>
      </c>
      <c r="BA454" s="13">
        <f t="shared" si="712"/>
        <v>2.1247744175516299E-5</v>
      </c>
      <c r="BB454" s="13">
        <f t="shared" si="713"/>
        <v>3.3629315770081193E-6</v>
      </c>
      <c r="BC454" s="13">
        <f t="shared" si="714"/>
        <v>4.2580741553430401E-7</v>
      </c>
      <c r="BD454" s="13">
        <f t="shared" si="715"/>
        <v>1.5291496246706738E-5</v>
      </c>
      <c r="BE454" s="13">
        <f t="shared" si="716"/>
        <v>1.7325466166647206E-5</v>
      </c>
      <c r="BF454" s="13">
        <f t="shared" si="717"/>
        <v>9.8149904054118891E-6</v>
      </c>
      <c r="BG454" s="13">
        <f t="shared" si="718"/>
        <v>3.7068376970534284E-6</v>
      </c>
      <c r="BH454" s="13">
        <f t="shared" si="719"/>
        <v>1.049973953977574E-6</v>
      </c>
      <c r="BI454" s="13">
        <f t="shared" si="720"/>
        <v>2.379268571499932E-7</v>
      </c>
      <c r="BJ454" s="14">
        <f t="shared" si="721"/>
        <v>0.47696656295274331</v>
      </c>
      <c r="BK454" s="14">
        <f t="shared" si="722"/>
        <v>0.31780220332289683</v>
      </c>
      <c r="BL454" s="14">
        <f t="shared" si="723"/>
        <v>0.1981350574616518</v>
      </c>
      <c r="BM454" s="14">
        <f t="shared" si="724"/>
        <v>0.26013733287710611</v>
      </c>
      <c r="BN454" s="14">
        <f t="shared" si="725"/>
        <v>0.73968007858189744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1.2726999999999999</v>
      </c>
      <c r="F455" s="10">
        <f>VLOOKUP(B455,home!$B$2:$E$405,3,FALSE)</f>
        <v>0.47139999999999999</v>
      </c>
      <c r="G455" s="10">
        <f>VLOOKUP(C455,away!$B$2:$E$405,4,FALSE)</f>
        <v>0.94289999999999996</v>
      </c>
      <c r="H455" s="10">
        <f>VLOOKUP(A455,away!$A$2:$E$405,3,FALSE)</f>
        <v>0.89510000000000001</v>
      </c>
      <c r="I455" s="10">
        <f>VLOOKUP(C455,away!$B$2:$E$405,3,FALSE)</f>
        <v>0.22339999999999999</v>
      </c>
      <c r="J455" s="10">
        <f>VLOOKUP(B455,home!$B$2:$E$405,4,FALSE)</f>
        <v>0</v>
      </c>
      <c r="K455" s="12">
        <f t="shared" si="670"/>
        <v>0.56569359046199985</v>
      </c>
      <c r="L455" s="12">
        <f t="shared" si="671"/>
        <v>0</v>
      </c>
      <c r="M455" s="13">
        <f t="shared" si="672"/>
        <v>0.56796607425902967</v>
      </c>
      <c r="N455" s="13">
        <f t="shared" si="673"/>
        <v>0.32129476780819732</v>
      </c>
      <c r="O455" s="13">
        <f t="shared" si="674"/>
        <v>0</v>
      </c>
      <c r="P455" s="13">
        <f t="shared" si="675"/>
        <v>0</v>
      </c>
      <c r="Q455" s="13">
        <f t="shared" si="676"/>
        <v>9.0877195399036839E-2</v>
      </c>
      <c r="R455" s="13">
        <f t="shared" si="677"/>
        <v>0</v>
      </c>
      <c r="S455" s="13">
        <f t="shared" si="678"/>
        <v>0</v>
      </c>
      <c r="T455" s="13">
        <f t="shared" si="679"/>
        <v>0</v>
      </c>
      <c r="U455" s="13">
        <f t="shared" si="680"/>
        <v>0</v>
      </c>
      <c r="V455" s="13">
        <f t="shared" si="681"/>
        <v>0</v>
      </c>
      <c r="W455" s="13">
        <f t="shared" si="682"/>
        <v>1.7136215652132629E-2</v>
      </c>
      <c r="X455" s="13">
        <f t="shared" si="683"/>
        <v>0</v>
      </c>
      <c r="Y455" s="13">
        <f t="shared" si="684"/>
        <v>0</v>
      </c>
      <c r="Z455" s="13">
        <f t="shared" si="685"/>
        <v>0</v>
      </c>
      <c r="AA455" s="13">
        <f t="shared" si="686"/>
        <v>0</v>
      </c>
      <c r="AB455" s="13">
        <f t="shared" si="687"/>
        <v>0</v>
      </c>
      <c r="AC455" s="13">
        <f t="shared" si="688"/>
        <v>0</v>
      </c>
      <c r="AD455" s="13">
        <f t="shared" si="689"/>
        <v>2.4234618397965062E-3</v>
      </c>
      <c r="AE455" s="13">
        <f t="shared" si="690"/>
        <v>0</v>
      </c>
      <c r="AF455" s="13">
        <f t="shared" si="691"/>
        <v>0</v>
      </c>
      <c r="AG455" s="13">
        <f t="shared" si="692"/>
        <v>0</v>
      </c>
      <c r="AH455" s="13">
        <f t="shared" si="693"/>
        <v>0</v>
      </c>
      <c r="AI455" s="13">
        <f t="shared" si="694"/>
        <v>0</v>
      </c>
      <c r="AJ455" s="13">
        <f t="shared" si="695"/>
        <v>0</v>
      </c>
      <c r="AK455" s="13">
        <f t="shared" si="696"/>
        <v>0</v>
      </c>
      <c r="AL455" s="13">
        <f t="shared" si="697"/>
        <v>0</v>
      </c>
      <c r="AM455" s="13">
        <f t="shared" si="698"/>
        <v>2.7418736590042602E-4</v>
      </c>
      <c r="AN455" s="13">
        <f t="shared" si="699"/>
        <v>0</v>
      </c>
      <c r="AO455" s="13">
        <f t="shared" si="700"/>
        <v>0</v>
      </c>
      <c r="AP455" s="13">
        <f t="shared" si="701"/>
        <v>0</v>
      </c>
      <c r="AQ455" s="13">
        <f t="shared" si="702"/>
        <v>0</v>
      </c>
      <c r="AR455" s="13">
        <f t="shared" si="703"/>
        <v>0</v>
      </c>
      <c r="AS455" s="13">
        <f t="shared" si="704"/>
        <v>0</v>
      </c>
      <c r="AT455" s="13">
        <f t="shared" si="705"/>
        <v>0</v>
      </c>
      <c r="AU455" s="13">
        <f t="shared" si="706"/>
        <v>0</v>
      </c>
      <c r="AV455" s="13">
        <f t="shared" si="707"/>
        <v>0</v>
      </c>
      <c r="AW455" s="13">
        <f t="shared" si="708"/>
        <v>0</v>
      </c>
      <c r="AX455" s="13">
        <f t="shared" si="709"/>
        <v>2.5851005912588331E-5</v>
      </c>
      <c r="AY455" s="13">
        <f t="shared" si="710"/>
        <v>0</v>
      </c>
      <c r="AZ455" s="13">
        <f t="shared" si="711"/>
        <v>0</v>
      </c>
      <c r="BA455" s="13">
        <f t="shared" si="712"/>
        <v>0</v>
      </c>
      <c r="BB455" s="13">
        <f t="shared" si="713"/>
        <v>0</v>
      </c>
      <c r="BC455" s="13">
        <f t="shared" si="714"/>
        <v>0</v>
      </c>
      <c r="BD455" s="13">
        <f t="shared" si="715"/>
        <v>0</v>
      </c>
      <c r="BE455" s="13">
        <f t="shared" si="716"/>
        <v>0</v>
      </c>
      <c r="BF455" s="13">
        <f t="shared" si="717"/>
        <v>0</v>
      </c>
      <c r="BG455" s="13">
        <f t="shared" si="718"/>
        <v>0</v>
      </c>
      <c r="BH455" s="13">
        <f t="shared" si="719"/>
        <v>0</v>
      </c>
      <c r="BI455" s="13">
        <f t="shared" si="720"/>
        <v>0</v>
      </c>
      <c r="BJ455" s="14">
        <f t="shared" si="721"/>
        <v>0.43203167907097628</v>
      </c>
      <c r="BK455" s="14">
        <f t="shared" si="722"/>
        <v>0.56796607425902967</v>
      </c>
      <c r="BL455" s="14">
        <f t="shared" si="723"/>
        <v>0</v>
      </c>
      <c r="BM455" s="14">
        <f t="shared" si="724"/>
        <v>1.9859715863742147E-2</v>
      </c>
      <c r="BN455" s="14">
        <f t="shared" si="725"/>
        <v>0.98013803746626382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1.2726999999999999</v>
      </c>
      <c r="F456" s="10">
        <f>VLOOKUP(B456,home!$B$2:$E$405,3,FALSE)</f>
        <v>1.2572000000000001</v>
      </c>
      <c r="G456" s="10">
        <f>VLOOKUP(C456,away!$B$2:$E$405,4,FALSE)</f>
        <v>1.3096000000000001</v>
      </c>
      <c r="H456" s="10">
        <f>VLOOKUP(A456,away!$A$2:$E$405,3,FALSE)</f>
        <v>0.89510000000000001</v>
      </c>
      <c r="I456" s="10">
        <f>VLOOKUP(C456,away!$B$2:$E$405,3,FALSE)</f>
        <v>0.74480000000000002</v>
      </c>
      <c r="J456" s="10">
        <f>VLOOKUP(B456,home!$B$2:$E$405,4,FALSE)</f>
        <v>0.22339999999999999</v>
      </c>
      <c r="K456" s="12">
        <f t="shared" si="670"/>
        <v>2.0954103410240004</v>
      </c>
      <c r="L456" s="12">
        <f t="shared" si="671"/>
        <v>0.148934185232</v>
      </c>
      <c r="M456" s="13">
        <f t="shared" si="672"/>
        <v>0.10599699585566237</v>
      </c>
      <c r="N456" s="13">
        <f t="shared" si="673"/>
        <v>0.22210720123343303</v>
      </c>
      <c r="O456" s="13">
        <f t="shared" si="674"/>
        <v>1.5786576214802756E-2</v>
      </c>
      <c r="P456" s="13">
        <f t="shared" si="675"/>
        <v>3.307935504986121E-2</v>
      </c>
      <c r="Q456" s="13">
        <f t="shared" si="676"/>
        <v>0.23270286314021718</v>
      </c>
      <c r="R456" s="13">
        <f t="shared" si="677"/>
        <v>1.1755804330772595E-3</v>
      </c>
      <c r="S456" s="13">
        <f t="shared" si="678"/>
        <v>2.5808366588163175E-3</v>
      </c>
      <c r="T456" s="13">
        <f t="shared" si="679"/>
        <v>3.4657411322941846E-2</v>
      </c>
      <c r="U456" s="13">
        <f t="shared" si="680"/>
        <v>2.4633233961755619E-3</v>
      </c>
      <c r="V456" s="13">
        <f t="shared" si="681"/>
        <v>8.949143791347042E-5</v>
      </c>
      <c r="W456" s="13">
        <f t="shared" si="682"/>
        <v>0.1625359952699679</v>
      </c>
      <c r="X456" s="13">
        <f t="shared" si="683"/>
        <v>2.420716602640487E-2</v>
      </c>
      <c r="Y456" s="13">
        <f t="shared" si="684"/>
        <v>1.8026372744591804E-3</v>
      </c>
      <c r="Z456" s="13">
        <f t="shared" si="685"/>
        <v>5.8361371325014464E-5</v>
      </c>
      <c r="AA456" s="13">
        <f t="shared" si="686"/>
        <v>1.2229102099077686E-4</v>
      </c>
      <c r="AB456" s="13">
        <f t="shared" si="687"/>
        <v>1.2812493499922851E-4</v>
      </c>
      <c r="AC456" s="13">
        <f t="shared" si="688"/>
        <v>1.7455206069551061E-6</v>
      </c>
      <c r="AD456" s="13">
        <f t="shared" si="689"/>
        <v>8.5144901319329697E-2</v>
      </c>
      <c r="AE456" s="13">
        <f t="shared" si="690"/>
        <v>1.2680986504653408E-2</v>
      </c>
      <c r="AF456" s="13">
        <f t="shared" si="691"/>
        <v>9.4431619650427157E-4</v>
      </c>
      <c r="AG456" s="13">
        <f t="shared" si="692"/>
        <v>4.6880321109248307E-5</v>
      </c>
      <c r="AH456" s="13">
        <f t="shared" si="693"/>
        <v>2.1730008218283085E-6</v>
      </c>
      <c r="AI456" s="13">
        <f t="shared" si="694"/>
        <v>4.5533283931126885E-6</v>
      </c>
      <c r="AJ456" s="13">
        <f t="shared" si="695"/>
        <v>4.7705457005032634E-6</v>
      </c>
      <c r="AK456" s="13">
        <f t="shared" si="696"/>
        <v>3.3320835977207068E-6</v>
      </c>
      <c r="AL456" s="13">
        <f t="shared" si="697"/>
        <v>2.1789559388246664E-8</v>
      </c>
      <c r="AM456" s="13">
        <f t="shared" si="698"/>
        <v>3.5682701341998302E-2</v>
      </c>
      <c r="AN456" s="13">
        <f t="shared" si="699"/>
        <v>5.3143740512473095E-3</v>
      </c>
      <c r="AO456" s="13">
        <f t="shared" si="700"/>
        <v>3.9574598467030056E-4</v>
      </c>
      <c r="AP456" s="13">
        <f t="shared" si="701"/>
        <v>1.9646701928568931E-5</v>
      </c>
      <c r="AQ456" s="13">
        <f t="shared" si="702"/>
        <v>7.315163860568439E-7</v>
      </c>
      <c r="AR456" s="13">
        <f t="shared" si="703"/>
        <v>6.4726821381493178E-8</v>
      </c>
      <c r="AS456" s="13">
        <f t="shared" si="704"/>
        <v>1.3562925086439414E-7</v>
      </c>
      <c r="AT456" s="13">
        <f t="shared" si="705"/>
        <v>1.4209946740329497E-7</v>
      </c>
      <c r="AU456" s="13">
        <f t="shared" si="706"/>
        <v>9.9252231150289041E-8</v>
      </c>
      <c r="AV456" s="13">
        <f t="shared" si="707"/>
        <v>5.1993537880505019E-8</v>
      </c>
      <c r="AW456" s="13">
        <f t="shared" si="708"/>
        <v>1.8889019908465415E-10</v>
      </c>
      <c r="AX456" s="13">
        <f t="shared" si="709"/>
        <v>1.2461650231282373E-2</v>
      </c>
      <c r="AY456" s="13">
        <f t="shared" si="710"/>
        <v>1.8559657238422043E-3</v>
      </c>
      <c r="AZ456" s="13">
        <f t="shared" si="711"/>
        <v>1.3820837144947891E-4</v>
      </c>
      <c r="BA456" s="13">
        <f t="shared" si="712"/>
        <v>6.8613170646899193E-6</v>
      </c>
      <c r="BB456" s="13">
        <f t="shared" si="713"/>
        <v>2.5547116666200267E-7</v>
      </c>
      <c r="BC456" s="13">
        <f t="shared" si="714"/>
        <v>7.6096780114147764E-9</v>
      </c>
      <c r="BD456" s="13">
        <f t="shared" si="715"/>
        <v>1.6066727341849792E-9</v>
      </c>
      <c r="BE456" s="13">
        <f t="shared" si="716"/>
        <v>3.36663866185251E-9</v>
      </c>
      <c r="BF456" s="13">
        <f t="shared" si="717"/>
        <v>3.5272447332684773E-9</v>
      </c>
      <c r="BG456" s="13">
        <f t="shared" si="718"/>
        <v>2.4636750298044027E-9</v>
      </c>
      <c r="BH456" s="13">
        <f t="shared" si="719"/>
        <v>1.2906025335936897E-9</v>
      </c>
      <c r="BI456" s="13">
        <f t="shared" si="720"/>
        <v>5.408683790087985E-10</v>
      </c>
      <c r="BJ456" s="14">
        <f t="shared" si="721"/>
        <v>0.83270650692973447</v>
      </c>
      <c r="BK456" s="14">
        <f t="shared" si="722"/>
        <v>0.1436044120362619</v>
      </c>
      <c r="BL456" s="14">
        <f t="shared" si="723"/>
        <v>1.9691231455569502E-2</v>
      </c>
      <c r="BM456" s="14">
        <f t="shared" si="724"/>
        <v>0.38335597433088514</v>
      </c>
      <c r="BN456" s="14">
        <f t="shared" si="725"/>
        <v>0.61084857192705388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1.1616</v>
      </c>
      <c r="F457" s="10">
        <f>VLOOKUP(B457,home!$B$2:$E$405,3,FALSE)</f>
        <v>1.0522</v>
      </c>
      <c r="G457" s="10">
        <f>VLOOKUP(C457,away!$B$2:$E$405,4,FALSE)</f>
        <v>1.0330999999999999</v>
      </c>
      <c r="H457" s="10">
        <f>VLOOKUP(A457,away!$A$2:$E$405,3,FALSE)</f>
        <v>1.0606</v>
      </c>
      <c r="I457" s="10">
        <f>VLOOKUP(C457,away!$B$2:$E$405,3,FALSE)</f>
        <v>0.94289999999999996</v>
      </c>
      <c r="J457" s="10">
        <f>VLOOKUP(B457,home!$B$2:$E$405,4,FALSE)</f>
        <v>1.1524000000000001</v>
      </c>
      <c r="K457" s="12">
        <f t="shared" si="670"/>
        <v>1.2626915157119998</v>
      </c>
      <c r="L457" s="12">
        <f t="shared" si="671"/>
        <v>1.152445796376</v>
      </c>
      <c r="M457" s="13">
        <f t="shared" si="672"/>
        <v>8.9355068548301456E-2</v>
      </c>
      <c r="N457" s="13">
        <f t="shared" si="673"/>
        <v>0.11282788694180439</v>
      </c>
      <c r="O457" s="13">
        <f t="shared" si="674"/>
        <v>0.10297687313337932</v>
      </c>
      <c r="P457" s="13">
        <f t="shared" si="675"/>
        <v>0.13002802402006905</v>
      </c>
      <c r="Q457" s="13">
        <f t="shared" si="676"/>
        <v>7.1233407788564587E-2</v>
      </c>
      <c r="R457" s="13">
        <f t="shared" si="677"/>
        <v>5.9337632283253845E-2</v>
      </c>
      <c r="S457" s="13">
        <f t="shared" si="678"/>
        <v>4.7303659728670906E-2</v>
      </c>
      <c r="T457" s="13">
        <f t="shared" si="679"/>
        <v>8.2092641367468674E-2</v>
      </c>
      <c r="U457" s="13">
        <f t="shared" si="680"/>
        <v>7.4925124846503086E-2</v>
      </c>
      <c r="V457" s="13">
        <f t="shared" si="681"/>
        <v>7.6483896130661597E-3</v>
      </c>
      <c r="W457" s="13">
        <f t="shared" si="682"/>
        <v>2.9981939883291196E-2</v>
      </c>
      <c r="X457" s="13">
        <f t="shared" si="683"/>
        <v>3.4552560585696876E-2</v>
      </c>
      <c r="Y457" s="13">
        <f t="shared" si="684"/>
        <v>1.9909976600506717E-2</v>
      </c>
      <c r="Z457" s="13">
        <f t="shared" si="685"/>
        <v>2.2794468297246899E-2</v>
      </c>
      <c r="AA457" s="13">
        <f t="shared" si="686"/>
        <v>2.8782381724099811E-2</v>
      </c>
      <c r="AB457" s="13">
        <f t="shared" si="687"/>
        <v>1.8171634602502481E-2</v>
      </c>
      <c r="AC457" s="13">
        <f t="shared" si="688"/>
        <v>6.9561316196141995E-4</v>
      </c>
      <c r="AD457" s="13">
        <f t="shared" si="689"/>
        <v>9.4644852788047604E-3</v>
      </c>
      <c r="AE457" s="13">
        <f t="shared" si="690"/>
        <v>1.090730627442108E-2</v>
      </c>
      <c r="AF457" s="13">
        <f t="shared" si="691"/>
        <v>6.2850396328710733E-3</v>
      </c>
      <c r="AG457" s="13">
        <f t="shared" si="692"/>
        <v>2.4143891683196077E-3</v>
      </c>
      <c r="AH457" s="13">
        <f t="shared" si="693"/>
        <v>6.5673472924470486E-3</v>
      </c>
      <c r="AI457" s="13">
        <f t="shared" si="694"/>
        <v>8.2925337069070619E-3</v>
      </c>
      <c r="AJ457" s="13">
        <f t="shared" si="695"/>
        <v>5.2354559777336648E-3</v>
      </c>
      <c r="AK457" s="13">
        <f t="shared" si="696"/>
        <v>2.20358861465599E-3</v>
      </c>
      <c r="AL457" s="13">
        <f t="shared" si="697"/>
        <v>4.048979264485829E-5</v>
      </c>
      <c r="AM457" s="13">
        <f t="shared" si="698"/>
        <v>2.3901450524255758E-3</v>
      </c>
      <c r="AN457" s="13">
        <f t="shared" si="699"/>
        <v>2.7545126183967485E-3</v>
      </c>
      <c r="AO457" s="13">
        <f t="shared" si="700"/>
        <v>1.5872132440679914E-3</v>
      </c>
      <c r="AP457" s="13">
        <f t="shared" si="701"/>
        <v>6.0972574369282334E-4</v>
      </c>
      <c r="AQ457" s="13">
        <f t="shared" si="702"/>
        <v>1.7566896756525621E-4</v>
      </c>
      <c r="AR457" s="13">
        <f t="shared" si="703"/>
        <v>1.5137023561043817E-3</v>
      </c>
      <c r="AS457" s="13">
        <f t="shared" si="704"/>
        <v>1.9113391223662668E-3</v>
      </c>
      <c r="AT457" s="13">
        <f t="shared" si="705"/>
        <v>1.2067158467301527E-3</v>
      </c>
      <c r="AU457" s="13">
        <f t="shared" si="706"/>
        <v>5.079032871804619E-4</v>
      </c>
      <c r="AV457" s="13">
        <f t="shared" si="707"/>
        <v>1.6033129288125125E-4</v>
      </c>
      <c r="AW457" s="13">
        <f t="shared" si="708"/>
        <v>1.6366688712693723E-6</v>
      </c>
      <c r="AX457" s="13">
        <f t="shared" si="709"/>
        <v>5.0300264650313196E-4</v>
      </c>
      <c r="AY457" s="13">
        <f t="shared" si="710"/>
        <v>5.7968328552853745E-4</v>
      </c>
      <c r="AZ457" s="13">
        <f t="shared" si="711"/>
        <v>3.3402678281839584E-4</v>
      </c>
      <c r="BA457" s="13">
        <f t="shared" si="712"/>
        <v>1.2831592057868641E-4</v>
      </c>
      <c r="BB457" s="13">
        <f t="shared" si="713"/>
        <v>3.696928581975597E-5</v>
      </c>
      <c r="BC457" s="13">
        <f t="shared" si="714"/>
        <v>8.5210196076001287E-6</v>
      </c>
      <c r="BD457" s="13">
        <f t="shared" si="715"/>
        <v>2.9074331954282334E-4</v>
      </c>
      <c r="BE457" s="13">
        <f t="shared" si="716"/>
        <v>3.6711912283666592E-4</v>
      </c>
      <c r="BF457" s="13">
        <f t="shared" si="717"/>
        <v>2.3177910083074481E-4</v>
      </c>
      <c r="BG457" s="13">
        <f t="shared" si="718"/>
        <v>9.7555168046112531E-5</v>
      </c>
      <c r="BH457" s="13">
        <f t="shared" si="719"/>
        <v>3.0795520751421191E-5</v>
      </c>
      <c r="BI457" s="13">
        <f t="shared" si="720"/>
        <v>7.7770485549504641E-6</v>
      </c>
      <c r="BJ457" s="14">
        <f t="shared" si="721"/>
        <v>0.38877741808875349</v>
      </c>
      <c r="BK457" s="14">
        <f t="shared" si="722"/>
        <v>0.27565092815024245</v>
      </c>
      <c r="BL457" s="14">
        <f t="shared" si="723"/>
        <v>0.31281833336730747</v>
      </c>
      <c r="BM457" s="14">
        <f t="shared" si="724"/>
        <v>0.43370420857152037</v>
      </c>
      <c r="BN457" s="14">
        <f t="shared" si="725"/>
        <v>0.56575889271537261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1.3125</v>
      </c>
      <c r="F458" s="10">
        <f>VLOOKUP(B458,home!$B$2:$E$405,3,FALSE)</f>
        <v>0.38100000000000001</v>
      </c>
      <c r="G458" s="10">
        <f>VLOOKUP(C458,away!$B$2:$E$405,4,FALSE)</f>
        <v>0.76190000000000002</v>
      </c>
      <c r="H458" s="10">
        <f>VLOOKUP(A458,away!$A$2:$E$405,3,FALSE)</f>
        <v>1.2082999999999999</v>
      </c>
      <c r="I458" s="10">
        <f>VLOOKUP(C458,away!$B$2:$E$405,3,FALSE)</f>
        <v>1.1587000000000001</v>
      </c>
      <c r="J458" s="10">
        <f>VLOOKUP(B458,home!$B$2:$E$405,4,FALSE)</f>
        <v>1.8621000000000001</v>
      </c>
      <c r="K458" s="12">
        <f t="shared" si="670"/>
        <v>0.38099761874999999</v>
      </c>
      <c r="L458" s="12">
        <f t="shared" si="671"/>
        <v>2.607046530741</v>
      </c>
      <c r="M458" s="13">
        <f t="shared" si="672"/>
        <v>5.0385887678595122E-2</v>
      </c>
      <c r="N458" s="13">
        <f t="shared" si="673"/>
        <v>1.9196903224149707E-2</v>
      </c>
      <c r="O458" s="13">
        <f t="shared" si="674"/>
        <v>0.13135835367078713</v>
      </c>
      <c r="P458" s="13">
        <f t="shared" si="675"/>
        <v>5.004721995149021E-2</v>
      </c>
      <c r="Q458" s="13">
        <f t="shared" si="676"/>
        <v>3.6569872078876181E-3</v>
      </c>
      <c r="R458" s="13">
        <f t="shared" si="677"/>
        <v>0.17122867011063747</v>
      </c>
      <c r="S458" s="13">
        <f t="shared" si="678"/>
        <v>1.242770714316945E-2</v>
      </c>
      <c r="T458" s="13">
        <f t="shared" si="679"/>
        <v>9.533935813287632E-3</v>
      </c>
      <c r="U458" s="13">
        <f t="shared" si="680"/>
        <v>6.5237715573882166E-2</v>
      </c>
      <c r="V458" s="13">
        <f t="shared" si="681"/>
        <v>1.3715749511591315E-3</v>
      </c>
      <c r="W458" s="13">
        <f t="shared" si="682"/>
        <v>4.644344726681312E-4</v>
      </c>
      <c r="X458" s="13">
        <f t="shared" si="683"/>
        <v>1.2108022807259774E-3</v>
      </c>
      <c r="Y458" s="13">
        <f t="shared" si="684"/>
        <v>1.578308942689975E-3</v>
      </c>
      <c r="Z458" s="13">
        <f t="shared" si="685"/>
        <v>0.14880037012511083</v>
      </c>
      <c r="AA458" s="13">
        <f t="shared" si="686"/>
        <v>5.669258668678586E-2</v>
      </c>
      <c r="AB458" s="13">
        <f t="shared" si="687"/>
        <v>1.0799870264221684E-2</v>
      </c>
      <c r="AC458" s="13">
        <f t="shared" si="688"/>
        <v>8.5147246112943518E-5</v>
      </c>
      <c r="AD458" s="13">
        <f t="shared" si="689"/>
        <v>4.423710703799248E-5</v>
      </c>
      <c r="AE458" s="13">
        <f t="shared" si="690"/>
        <v>1.1532819643341657E-4</v>
      </c>
      <c r="AF458" s="13">
        <f t="shared" si="691"/>
        <v>1.5033298720417765E-4</v>
      </c>
      <c r="AG458" s="13">
        <f t="shared" si="692"/>
        <v>1.3064169758219413E-4</v>
      </c>
      <c r="AH458" s="13">
        <f t="shared" si="693"/>
        <v>9.6982372176911719E-2</v>
      </c>
      <c r="AI458" s="13">
        <f t="shared" si="694"/>
        <v>3.6950052860129617E-2</v>
      </c>
      <c r="AJ458" s="13">
        <f t="shared" si="695"/>
        <v>7.0389410761980062E-3</v>
      </c>
      <c r="AK458" s="13">
        <f t="shared" si="696"/>
        <v>8.9393992951766743E-4</v>
      </c>
      <c r="AL458" s="13">
        <f t="shared" si="697"/>
        <v>3.3829972246681084E-6</v>
      </c>
      <c r="AM458" s="13">
        <f t="shared" si="698"/>
        <v>3.3708464883728021E-6</v>
      </c>
      <c r="AN458" s="13">
        <f t="shared" si="699"/>
        <v>8.7879536431727973E-6</v>
      </c>
      <c r="AO458" s="13">
        <f t="shared" si="700"/>
        <v>1.1455302028873187E-5</v>
      </c>
      <c r="AP458" s="13">
        <f t="shared" si="701"/>
        <v>9.954835137654725E-6</v>
      </c>
      <c r="AQ458" s="13">
        <f t="shared" si="702"/>
        <v>6.4881796024303388E-6</v>
      </c>
      <c r="AR458" s="13">
        <f t="shared" si="703"/>
        <v>5.0567511385370058E-2</v>
      </c>
      <c r="AS458" s="13">
        <f t="shared" si="704"/>
        <v>1.9266101423939506E-2</v>
      </c>
      <c r="AT458" s="13">
        <f t="shared" si="705"/>
        <v>3.6701693825584684E-3</v>
      </c>
      <c r="AU458" s="13">
        <f t="shared" si="706"/>
        <v>4.6610859838797802E-4</v>
      </c>
      <c r="AV458" s="13">
        <f t="shared" si="707"/>
        <v>4.4396566516179921E-5</v>
      </c>
      <c r="AW458" s="13">
        <f t="shared" si="708"/>
        <v>9.3340513252798673E-8</v>
      </c>
      <c r="AX458" s="13">
        <f t="shared" si="709"/>
        <v>2.1404741420697269E-7</v>
      </c>
      <c r="AY458" s="13">
        <f t="shared" si="710"/>
        <v>5.5803156862237E-7</v>
      </c>
      <c r="AZ458" s="13">
        <f t="shared" si="711"/>
        <v>7.2740713251045419E-7</v>
      </c>
      <c r="BA458" s="13">
        <f t="shared" si="712"/>
        <v>6.3212808041587937E-7</v>
      </c>
      <c r="BB458" s="13">
        <f t="shared" si="713"/>
        <v>4.1199682975804649E-7</v>
      </c>
      <c r="BC458" s="13">
        <f t="shared" si="714"/>
        <v>2.1481898113940119E-7</v>
      </c>
      <c r="BD458" s="13">
        <f t="shared" si="715"/>
        <v>2.1971975854239167E-2</v>
      </c>
      <c r="BE458" s="13">
        <f t="shared" si="716"/>
        <v>8.3712704796976185E-3</v>
      </c>
      <c r="BF458" s="13">
        <f t="shared" si="717"/>
        <v>1.5947170593384819E-3</v>
      </c>
      <c r="BG458" s="13">
        <f t="shared" si="718"/>
        <v>2.0252780072932132E-4</v>
      </c>
      <c r="BH458" s="13">
        <f t="shared" si="719"/>
        <v>1.929065245213648E-5</v>
      </c>
      <c r="BI458" s="13">
        <f t="shared" si="720"/>
        <v>1.4699385296795703E-6</v>
      </c>
      <c r="BJ458" s="14">
        <f t="shared" si="721"/>
        <v>3.612472747657397E-2</v>
      </c>
      <c r="BK458" s="14">
        <f t="shared" si="722"/>
        <v>0.11432147799932016</v>
      </c>
      <c r="BL458" s="14">
        <f t="shared" si="723"/>
        <v>0.6833580414908299</v>
      </c>
      <c r="BM458" s="14">
        <f t="shared" si="724"/>
        <v>0.55673013055723231</v>
      </c>
      <c r="BN458" s="14">
        <f t="shared" si="725"/>
        <v>0.42587402184354722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1.4576</v>
      </c>
      <c r="F460" s="10">
        <f>VLOOKUP(B460,home!$B$2:$E$405,3,FALSE)</f>
        <v>0.96050000000000002</v>
      </c>
      <c r="G460" s="10">
        <f>VLOOKUP(C460,away!$B$2:$E$405,4,FALSE)</f>
        <v>1.1434</v>
      </c>
      <c r="H460" s="10">
        <f>VLOOKUP(A460,away!$A$2:$E$405,3,FALSE)</f>
        <v>1.1355999999999999</v>
      </c>
      <c r="I460" s="10">
        <f>VLOOKUP(C460,away!$B$2:$E$405,3,FALSE)</f>
        <v>1.4677</v>
      </c>
      <c r="J460" s="10">
        <f>VLOOKUP(B460,home!$B$2:$E$405,4,FALSE)</f>
        <v>0.88060000000000005</v>
      </c>
      <c r="K460" s="12">
        <f t="shared" si="670"/>
        <v>1.6007883563199998</v>
      </c>
      <c r="L460" s="12">
        <f t="shared" si="671"/>
        <v>1.467713737672</v>
      </c>
      <c r="M460" s="13">
        <f t="shared" si="672"/>
        <v>4.6490741488295656E-2</v>
      </c>
      <c r="N460" s="13">
        <f t="shared" si="673"/>
        <v>7.4421837651146822E-2</v>
      </c>
      <c r="O460" s="13">
        <f t="shared" si="674"/>
        <v>6.8235099956929127E-2</v>
      </c>
      <c r="P460" s="13">
        <f t="shared" si="675"/>
        <v>0.10922995350338346</v>
      </c>
      <c r="Q460" s="13">
        <f t="shared" si="676"/>
        <v>5.9566805583946614E-2</v>
      </c>
      <c r="R460" s="13">
        <f t="shared" si="677"/>
        <v>5.0074796799103496E-2</v>
      </c>
      <c r="S460" s="13">
        <f t="shared" si="678"/>
        <v>6.4158918315784838E-2</v>
      </c>
      <c r="T460" s="13">
        <f t="shared" si="679"/>
        <v>8.7427018864795633E-2</v>
      </c>
      <c r="U460" s="13">
        <f t="shared" si="680"/>
        <v>8.0159151661094871E-2</v>
      </c>
      <c r="V460" s="13">
        <f t="shared" si="681"/>
        <v>1.6749035375677696E-2</v>
      </c>
      <c r="W460" s="13">
        <f t="shared" si="682"/>
        <v>3.1784616267319619E-2</v>
      </c>
      <c r="X460" s="13">
        <f t="shared" si="683"/>
        <v>4.6650717942177934E-2</v>
      </c>
      <c r="Y460" s="13">
        <f t="shared" si="684"/>
        <v>3.4234949797998106E-2</v>
      </c>
      <c r="Z460" s="13">
        <f t="shared" si="685"/>
        <v>2.4498489057726034E-2</v>
      </c>
      <c r="AA460" s="13">
        <f t="shared" si="686"/>
        <v>3.9216896031040754E-2</v>
      </c>
      <c r="AB460" s="13">
        <f t="shared" si="687"/>
        <v>3.1388975268751035E-2</v>
      </c>
      <c r="AC460" s="13">
        <f t="shared" si="688"/>
        <v>2.4594901811960611E-3</v>
      </c>
      <c r="AD460" s="13">
        <f t="shared" si="689"/>
        <v>1.2720110907706129E-2</v>
      </c>
      <c r="AE460" s="13">
        <f t="shared" si="690"/>
        <v>1.8669481523951734E-2</v>
      </c>
      <c r="AF460" s="13">
        <f t="shared" si="691"/>
        <v>1.3700727253958775E-2</v>
      </c>
      <c r="AG460" s="13">
        <f t="shared" si="692"/>
        <v>6.7029152022441583E-3</v>
      </c>
      <c r="AH460" s="13">
        <f t="shared" si="693"/>
        <v>8.9891922355579204E-3</v>
      </c>
      <c r="AI460" s="13">
        <f t="shared" si="694"/>
        <v>1.4389794263403267E-2</v>
      </c>
      <c r="AJ460" s="13">
        <f t="shared" si="695"/>
        <v>1.1517507553348141E-2</v>
      </c>
      <c r="AK460" s="13">
        <f t="shared" si="696"/>
        <v>6.1456973284091171E-3</v>
      </c>
      <c r="AL460" s="13">
        <f t="shared" si="697"/>
        <v>2.3114279491688296E-4</v>
      </c>
      <c r="AM460" s="13">
        <f t="shared" si="698"/>
        <v>4.0724410864309947E-3</v>
      </c>
      <c r="AN460" s="13">
        <f t="shared" si="699"/>
        <v>5.9771777284146552E-3</v>
      </c>
      <c r="AO460" s="13">
        <f t="shared" si="700"/>
        <v>4.3863929322506545E-3</v>
      </c>
      <c r="AP460" s="13">
        <f t="shared" si="701"/>
        <v>2.1459897218305511E-3</v>
      </c>
      <c r="AQ460" s="13">
        <f t="shared" si="702"/>
        <v>7.8742464890840358E-4</v>
      </c>
      <c r="AR460" s="13">
        <f t="shared" si="703"/>
        <v>2.6387121869405655E-3</v>
      </c>
      <c r="AS460" s="13">
        <f t="shared" si="704"/>
        <v>4.2240197445341399E-3</v>
      </c>
      <c r="AT460" s="13">
        <f t="shared" si="705"/>
        <v>3.3808808119580166E-3</v>
      </c>
      <c r="AU460" s="13">
        <f t="shared" si="706"/>
        <v>1.8040248792960329E-3</v>
      </c>
      <c r="AV460" s="13">
        <f t="shared" si="707"/>
        <v>7.219655053221708E-4</v>
      </c>
      <c r="AW460" s="13">
        <f t="shared" si="708"/>
        <v>1.5085271660290028E-5</v>
      </c>
      <c r="AX460" s="13">
        <f t="shared" si="709"/>
        <v>1.086519378826318E-3</v>
      </c>
      <c r="AY460" s="13">
        <f t="shared" si="710"/>
        <v>1.5946994185502346E-3</v>
      </c>
      <c r="AZ460" s="13">
        <f t="shared" si="711"/>
        <v>1.1702811220318651E-3</v>
      </c>
      <c r="BA460" s="13">
        <f t="shared" si="712"/>
        <v>5.7254589324812362E-4</v>
      </c>
      <c r="BB460" s="13">
        <f t="shared" si="713"/>
        <v>2.1008336824198941E-4</v>
      </c>
      <c r="BC460" s="13">
        <f t="shared" si="714"/>
        <v>6.1668449125034655E-5</v>
      </c>
      <c r="BD460" s="13">
        <f t="shared" si="715"/>
        <v>6.4547902108919909E-4</v>
      </c>
      <c r="BE460" s="13">
        <f t="shared" si="716"/>
        <v>1.0332753012084214E-3</v>
      </c>
      <c r="BF460" s="13">
        <f t="shared" si="717"/>
        <v>8.2702753552374106E-4</v>
      </c>
      <c r="BG460" s="13">
        <f t="shared" si="718"/>
        <v>4.4129868307414316E-4</v>
      </c>
      <c r="BH460" s="13">
        <f t="shared" si="719"/>
        <v>1.7660644838110955E-4</v>
      </c>
      <c r="BI460" s="13">
        <f t="shared" si="720"/>
        <v>5.6541909243901795E-5</v>
      </c>
      <c r="BJ460" s="14">
        <f t="shared" si="721"/>
        <v>0.40794440474310434</v>
      </c>
      <c r="BK460" s="14">
        <f t="shared" si="722"/>
        <v>0.24091398107780485</v>
      </c>
      <c r="BL460" s="14">
        <f t="shared" si="723"/>
        <v>0.3260669431242092</v>
      </c>
      <c r="BM460" s="14">
        <f t="shared" si="724"/>
        <v>0.58982496887314961</v>
      </c>
      <c r="BN460" s="14">
        <f t="shared" si="725"/>
        <v>0.40801923498280512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1.2811999999999999</v>
      </c>
      <c r="F461" s="10">
        <f>VLOOKUP(B461,home!$B$2:$E$405,3,FALSE)</f>
        <v>0.62439999999999996</v>
      </c>
      <c r="G461" s="10">
        <f>VLOOKUP(C461,away!$B$2:$E$405,4,FALSE)</f>
        <v>0.39029999999999998</v>
      </c>
      <c r="H461" s="10">
        <f>VLOOKUP(A461,away!$A$2:$E$405,3,FALSE)</f>
        <v>0.82809999999999995</v>
      </c>
      <c r="I461" s="10">
        <f>VLOOKUP(C461,away!$B$2:$E$405,3,FALSE)</f>
        <v>1.5095000000000001</v>
      </c>
      <c r="J461" s="10">
        <f>VLOOKUP(B461,home!$B$2:$E$405,4,FALSE)</f>
        <v>1.4491000000000001</v>
      </c>
      <c r="K461" s="12">
        <f t="shared" si="670"/>
        <v>0.31223269358399997</v>
      </c>
      <c r="L461" s="12">
        <f t="shared" si="671"/>
        <v>1.8113995622450001</v>
      </c>
      <c r="M461" s="13">
        <f t="shared" si="672"/>
        <v>0.11959643377690778</v>
      </c>
      <c r="N461" s="13">
        <f t="shared" si="673"/>
        <v>3.7341916661204386E-2</v>
      </c>
      <c r="O461" s="13">
        <f t="shared" si="674"/>
        <v>0.21663692778955385</v>
      </c>
      <c r="P461" s="13">
        <f t="shared" si="675"/>
        <v>6.7641131493494891E-2</v>
      </c>
      <c r="Q461" s="13">
        <f t="shared" si="676"/>
        <v>5.8296836113585441E-3</v>
      </c>
      <c r="R461" s="13">
        <f t="shared" si="677"/>
        <v>0.19620801808204982</v>
      </c>
      <c r="S461" s="13">
        <f t="shared" si="678"/>
        <v>9.564086748303384E-3</v>
      </c>
      <c r="T461" s="13">
        <f t="shared" si="679"/>
        <v>1.0559886341641716E-2</v>
      </c>
      <c r="U461" s="13">
        <f t="shared" si="680"/>
        <v>6.1262557988536588E-2</v>
      </c>
      <c r="V461" s="13">
        <f t="shared" si="681"/>
        <v>6.0102651422230379E-4</v>
      </c>
      <c r="W461" s="13">
        <f t="shared" si="682"/>
        <v>6.0673927223899298E-4</v>
      </c>
      <c r="X461" s="13">
        <f t="shared" si="683"/>
        <v>1.0990472521305616E-3</v>
      </c>
      <c r="Y461" s="13">
        <f t="shared" si="684"/>
        <v>9.9540685569793515E-4</v>
      </c>
      <c r="Z461" s="13">
        <f t="shared" si="685"/>
        <v>0.11847037268759471</v>
      </c>
      <c r="AA461" s="13">
        <f t="shared" si="686"/>
        <v>3.6990323574148033E-2</v>
      </c>
      <c r="AB461" s="13">
        <f t="shared" si="687"/>
        <v>5.7747941830499847E-3</v>
      </c>
      <c r="AC461" s="13">
        <f t="shared" si="688"/>
        <v>2.1245467044727549E-5</v>
      </c>
      <c r="AD461" s="13">
        <f t="shared" si="689"/>
        <v>4.736095931859414E-5</v>
      </c>
      <c r="AE461" s="13">
        <f t="shared" si="690"/>
        <v>8.5789620977204677E-5</v>
      </c>
      <c r="AF461" s="13">
        <f t="shared" si="691"/>
        <v>7.7699640941636546E-5</v>
      </c>
      <c r="AG461" s="13">
        <f t="shared" si="692"/>
        <v>4.6915031862758031E-5</v>
      </c>
      <c r="AH461" s="13">
        <f t="shared" si="693"/>
        <v>5.3649295306327803E-2</v>
      </c>
      <c r="AI461" s="13">
        <f t="shared" si="694"/>
        <v>1.6751063982378175E-2</v>
      </c>
      <c r="AJ461" s="13">
        <f t="shared" si="695"/>
        <v>2.6151149138079308E-3</v>
      </c>
      <c r="AK461" s="13">
        <f t="shared" si="696"/>
        <v>2.721747911899801E-4</v>
      </c>
      <c r="AL461" s="13">
        <f t="shared" si="697"/>
        <v>4.8063889018423331E-7</v>
      </c>
      <c r="AM461" s="13">
        <f t="shared" si="698"/>
        <v>2.9575279797533791E-6</v>
      </c>
      <c r="AN461" s="13">
        <f t="shared" si="699"/>
        <v>5.3572648878526095E-6</v>
      </c>
      <c r="AO461" s="13">
        <f t="shared" si="700"/>
        <v>4.8520736363433653E-6</v>
      </c>
      <c r="AP461" s="13">
        <f t="shared" si="701"/>
        <v>2.9296813536176256E-6</v>
      </c>
      <c r="AQ461" s="13">
        <f t="shared" si="702"/>
        <v>1.3267058803650776E-6</v>
      </c>
      <c r="AR461" s="13">
        <f t="shared" si="703"/>
        <v>1.9436062006526967E-2</v>
      </c>
      <c r="AS461" s="13">
        <f t="shared" si="704"/>
        <v>6.0685739929635576E-3</v>
      </c>
      <c r="AT461" s="13">
        <f t="shared" si="705"/>
        <v>9.4740360201841058E-4</v>
      </c>
      <c r="AU461" s="13">
        <f t="shared" si="706"/>
        <v>9.860345952313076E-5</v>
      </c>
      <c r="AV461" s="13">
        <f t="shared" si="707"/>
        <v>7.6968059409020051E-6</v>
      </c>
      <c r="AW461" s="13">
        <f t="shared" si="708"/>
        <v>7.5510794801801468E-9</v>
      </c>
      <c r="AX461" s="13">
        <f t="shared" si="709"/>
        <v>1.5390615457807381E-7</v>
      </c>
      <c r="AY461" s="13">
        <f t="shared" si="710"/>
        <v>2.7878554102953418E-7</v>
      </c>
      <c r="AZ461" s="13">
        <f t="shared" si="711"/>
        <v>2.5249600349056694E-7</v>
      </c>
      <c r="BA461" s="13">
        <f t="shared" si="712"/>
        <v>1.5245705006380831E-7</v>
      </c>
      <c r="BB461" s="13">
        <f t="shared" si="713"/>
        <v>6.9040158436686664E-8</v>
      </c>
      <c r="BC461" s="13">
        <f t="shared" si="714"/>
        <v>2.5011862553907913E-8</v>
      </c>
      <c r="BD461" s="13">
        <f t="shared" si="715"/>
        <v>5.8677457017316014E-3</v>
      </c>
      <c r="BE461" s="13">
        <f t="shared" si="716"/>
        <v>1.8321020457175959E-3</v>
      </c>
      <c r="BF461" s="13">
        <f t="shared" si="717"/>
        <v>2.8602107832758071E-4</v>
      </c>
      <c r="BG461" s="13">
        <f t="shared" si="718"/>
        <v>2.9768377236006925E-5</v>
      </c>
      <c r="BH461" s="13">
        <f t="shared" si="719"/>
        <v>2.3236651520057667E-6</v>
      </c>
      <c r="BI461" s="13">
        <f t="shared" si="720"/>
        <v>1.451048458796071E-7</v>
      </c>
      <c r="BJ461" s="14">
        <f t="shared" si="721"/>
        <v>5.6708800197880389E-2</v>
      </c>
      <c r="BK461" s="14">
        <f t="shared" si="722"/>
        <v>0.19742468342440433</v>
      </c>
      <c r="BL461" s="14">
        <f t="shared" si="723"/>
        <v>0.6247367164510258</v>
      </c>
      <c r="BM461" s="14">
        <f t="shared" si="724"/>
        <v>0.35408619011187453</v>
      </c>
      <c r="BN461" s="14">
        <f t="shared" si="725"/>
        <v>0.64325411141456923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1.2811999999999999</v>
      </c>
      <c r="F462" s="10">
        <f>VLOOKUP(B462,home!$B$2:$E$405,3,FALSE)</f>
        <v>1.1708000000000001</v>
      </c>
      <c r="G462" s="10">
        <f>VLOOKUP(C462,away!$B$2:$E$405,4,FALSE)</f>
        <v>0.58540000000000003</v>
      </c>
      <c r="H462" s="10">
        <f>VLOOKUP(A462,away!$A$2:$E$405,3,FALSE)</f>
        <v>0.82809999999999995</v>
      </c>
      <c r="I462" s="10">
        <f>VLOOKUP(C462,away!$B$2:$E$405,3,FALSE)</f>
        <v>1.2076</v>
      </c>
      <c r="J462" s="10">
        <f>VLOOKUP(B462,home!$B$2:$E$405,4,FALSE)</f>
        <v>1.8113999999999999</v>
      </c>
      <c r="K462" s="12">
        <f t="shared" si="670"/>
        <v>0.87811695318399996</v>
      </c>
      <c r="L462" s="12">
        <f t="shared" si="671"/>
        <v>1.8114245625839998</v>
      </c>
      <c r="M462" s="13">
        <f t="shared" si="672"/>
        <v>6.7912068847758397E-2</v>
      </c>
      <c r="N462" s="13">
        <f t="shared" si="673"/>
        <v>5.9634738981015636E-2</v>
      </c>
      <c r="O462" s="13">
        <f t="shared" si="674"/>
        <v>0.12301758960672522</v>
      </c>
      <c r="P462" s="13">
        <f t="shared" si="675"/>
        <v>0.10802383097349724</v>
      </c>
      <c r="Q462" s="13">
        <f t="shared" si="676"/>
        <v>2.6183137648966282E-2</v>
      </c>
      <c r="R462" s="13">
        <f t="shared" si="677"/>
        <v>0.11141854172175016</v>
      </c>
      <c r="S462" s="13">
        <f t="shared" si="678"/>
        <v>4.2956827321628109E-2</v>
      </c>
      <c r="T462" s="13">
        <f t="shared" si="679"/>
        <v>4.74287786628554E-2</v>
      </c>
      <c r="U462" s="13">
        <f t="shared" si="680"/>
        <v>9.7838510384907623E-2</v>
      </c>
      <c r="V462" s="13">
        <f t="shared" si="681"/>
        <v>7.5921066960077683E-3</v>
      </c>
      <c r="W462" s="13">
        <f t="shared" si="682"/>
        <v>7.6639523523691841E-3</v>
      </c>
      <c r="X462" s="13">
        <f t="shared" si="683"/>
        <v>1.3882671537554965E-2</v>
      </c>
      <c r="Y462" s="13">
        <f t="shared" si="684"/>
        <v>1.2573706108706428E-2</v>
      </c>
      <c r="Z462" s="13">
        <f t="shared" si="685"/>
        <v>6.72754277340228E-2</v>
      </c>
      <c r="AA462" s="13">
        <f t="shared" si="686"/>
        <v>5.9075693625950464E-2</v>
      </c>
      <c r="AB462" s="13">
        <f t="shared" si="687"/>
        <v>2.5937684047025535E-2</v>
      </c>
      <c r="AC462" s="13">
        <f t="shared" si="688"/>
        <v>7.5477052935614744E-4</v>
      </c>
      <c r="AD462" s="13">
        <f t="shared" si="689"/>
        <v>1.6824616222524443E-3</v>
      </c>
      <c r="AE462" s="13">
        <f t="shared" si="690"/>
        <v>3.0476523081530006E-3</v>
      </c>
      <c r="AF462" s="13">
        <f t="shared" si="691"/>
        <v>2.760296124602084E-3</v>
      </c>
      <c r="AG462" s="13">
        <f t="shared" si="692"/>
        <v>1.6666894000365465E-3</v>
      </c>
      <c r="AH462" s="13">
        <f t="shared" si="693"/>
        <v>3.0466090563938428E-2</v>
      </c>
      <c r="AI462" s="13">
        <f t="shared" si="694"/>
        <v>2.6752790621433421E-2</v>
      </c>
      <c r="AJ462" s="13">
        <f t="shared" si="695"/>
        <v>1.1746039494831302E-2</v>
      </c>
      <c r="AK462" s="13">
        <f t="shared" si="696"/>
        <v>3.4381321377267315E-3</v>
      </c>
      <c r="AL462" s="13">
        <f t="shared" si="697"/>
        <v>4.8022806826705437E-5</v>
      </c>
      <c r="AM462" s="13">
        <f t="shared" si="698"/>
        <v>2.9547961471626533E-4</v>
      </c>
      <c r="AN462" s="13">
        <f t="shared" si="699"/>
        <v>5.3523903183989971E-4</v>
      </c>
      <c r="AO462" s="13">
        <f t="shared" si="700"/>
        <v>4.8477256456423706E-4</v>
      </c>
      <c r="AP462" s="13">
        <f t="shared" si="701"/>
        <v>2.9270964357283228E-4</v>
      </c>
      <c r="AQ462" s="13">
        <f t="shared" si="702"/>
        <v>1.3255535951825902E-4</v>
      </c>
      <c r="AR462" s="13">
        <f t="shared" si="703"/>
        <v>1.1037404954685337E-2</v>
      </c>
      <c r="AS462" s="13">
        <f t="shared" si="704"/>
        <v>9.6921324098662737E-3</v>
      </c>
      <c r="AT462" s="13">
        <f t="shared" si="705"/>
        <v>4.2554128908038353E-3</v>
      </c>
      <c r="AU462" s="13">
        <f t="shared" si="706"/>
        <v>1.2455834007375273E-3</v>
      </c>
      <c r="AV462" s="13">
        <f t="shared" si="707"/>
        <v>2.7344197519805065E-4</v>
      </c>
      <c r="AW462" s="13">
        <f t="shared" si="708"/>
        <v>2.1218645323845297E-6</v>
      </c>
      <c r="AX462" s="13">
        <f t="shared" si="709"/>
        <v>4.3244276500438161E-5</v>
      </c>
      <c r="AY462" s="13">
        <f t="shared" si="710"/>
        <v>7.8333744644067731E-5</v>
      </c>
      <c r="AZ462" s="13">
        <f t="shared" si="711"/>
        <v>7.0947834563723586E-5</v>
      </c>
      <c r="BA462" s="13">
        <f t="shared" si="712"/>
        <v>4.2838883396958326E-5</v>
      </c>
      <c r="BB462" s="13">
        <f t="shared" si="713"/>
        <v>1.939985140473055E-5</v>
      </c>
      <c r="BC462" s="13">
        <f t="shared" si="714"/>
        <v>7.0282734690017249E-6</v>
      </c>
      <c r="BD462" s="13">
        <f t="shared" si="715"/>
        <v>3.3322377403505596E-3</v>
      </c>
      <c r="BE462" s="13">
        <f t="shared" si="716"/>
        <v>2.9260944518413701E-3</v>
      </c>
      <c r="BF462" s="13">
        <f t="shared" si="717"/>
        <v>1.284726572389775E-3</v>
      </c>
      <c r="BG462" s="13">
        <f t="shared" si="718"/>
        <v>3.760467278071443E-4</v>
      </c>
      <c r="BH462" s="13">
        <f t="shared" si="719"/>
        <v>8.2553251719205627E-5</v>
      </c>
      <c r="BI462" s="13">
        <f t="shared" si="720"/>
        <v>1.4498281975020133E-5</v>
      </c>
      <c r="BJ462" s="14">
        <f t="shared" si="721"/>
        <v>0.17852663382470232</v>
      </c>
      <c r="BK462" s="14">
        <f t="shared" si="722"/>
        <v>0.22736596091971842</v>
      </c>
      <c r="BL462" s="14">
        <f t="shared" si="723"/>
        <v>0.52421120486166306</v>
      </c>
      <c r="BM462" s="14">
        <f t="shared" si="724"/>
        <v>0.50111310768028217</v>
      </c>
      <c r="BN462" s="14">
        <f t="shared" si="725"/>
        <v>0.49618990777971295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1.4286000000000001</v>
      </c>
      <c r="F463" s="10">
        <f>VLOOKUP(B463,home!$B$2:$E$405,3,FALSE)</f>
        <v>1.8666</v>
      </c>
      <c r="G463" s="10">
        <f>VLOOKUP(C463,away!$B$2:$E$405,4,FALSE)</f>
        <v>1.4</v>
      </c>
      <c r="H463" s="10">
        <f>VLOOKUP(A463,away!$A$2:$E$405,3,FALSE)</f>
        <v>1.25</v>
      </c>
      <c r="I463" s="10">
        <f>VLOOKUP(C463,away!$B$2:$E$405,3,FALSE)</f>
        <v>0.5333</v>
      </c>
      <c r="J463" s="10">
        <f>VLOOKUP(B463,home!$B$2:$E$405,4,FALSE)</f>
        <v>0.26669999999999999</v>
      </c>
      <c r="K463" s="12">
        <f t="shared" si="670"/>
        <v>3.7332746640000001</v>
      </c>
      <c r="L463" s="12">
        <f t="shared" si="671"/>
        <v>0.17778888749999999</v>
      </c>
      <c r="M463" s="13">
        <f t="shared" si="672"/>
        <v>2.001919828702612E-2</v>
      </c>
      <c r="N463" s="13">
        <f t="shared" si="673"/>
        <v>7.4737165758546803E-2</v>
      </c>
      <c r="O463" s="13">
        <f t="shared" si="674"/>
        <v>3.5591909920922788E-3</v>
      </c>
      <c r="P463" s="13">
        <f t="shared" si="675"/>
        <v>1.3287437555115128E-2</v>
      </c>
      <c r="Q463" s="13">
        <f t="shared" si="676"/>
        <v>0.13950718369277562</v>
      </c>
      <c r="R463" s="13">
        <f t="shared" si="677"/>
        <v>3.1639230344205379E-4</v>
      </c>
      <c r="S463" s="13">
        <f t="shared" si="678"/>
        <v>2.2048335084365613E-3</v>
      </c>
      <c r="T463" s="13">
        <f t="shared" si="679"/>
        <v>2.4802826986996717E-2</v>
      </c>
      <c r="U463" s="13">
        <f t="shared" si="680"/>
        <v>1.1811793703248193E-3</v>
      </c>
      <c r="V463" s="13">
        <f t="shared" si="681"/>
        <v>1.6260273509422272E-4</v>
      </c>
      <c r="W463" s="13">
        <f t="shared" si="682"/>
        <v>0.17360621144207769</v>
      </c>
      <c r="X463" s="13">
        <f t="shared" si="683"/>
        <v>3.0865255195376761E-2</v>
      </c>
      <c r="Y463" s="13">
        <f t="shared" si="684"/>
        <v>2.7437496917948148E-3</v>
      </c>
      <c r="Z463" s="13">
        <f t="shared" si="685"/>
        <v>1.8750345214175061E-5</v>
      </c>
      <c r="AA463" s="13">
        <f t="shared" si="686"/>
        <v>7.0000188729333398E-5</v>
      </c>
      <c r="AB463" s="13">
        <f t="shared" si="687"/>
        <v>1.3066496552921944E-4</v>
      </c>
      <c r="AC463" s="13">
        <f t="shared" si="688"/>
        <v>6.7453178502645705E-6</v>
      </c>
      <c r="AD463" s="13">
        <f t="shared" si="689"/>
        <v>0.16202991767243391</v>
      </c>
      <c r="AE463" s="13">
        <f t="shared" si="690"/>
        <v>2.8807118804698609E-2</v>
      </c>
      <c r="AF463" s="13">
        <f t="shared" si="691"/>
        <v>2.5607928021838477E-3</v>
      </c>
      <c r="AG463" s="13">
        <f t="shared" si="692"/>
        <v>1.5176016780609134E-4</v>
      </c>
      <c r="AH463" s="13">
        <f t="shared" si="693"/>
        <v>8.3340075396728295E-7</v>
      </c>
      <c r="AI463" s="13">
        <f t="shared" si="694"/>
        <v>3.1113139197445546E-6</v>
      </c>
      <c r="AJ463" s="13">
        <f t="shared" si="695"/>
        <v>5.8076947141664398E-6</v>
      </c>
      <c r="AK463" s="13">
        <f t="shared" si="696"/>
        <v>7.2272398442147628E-6</v>
      </c>
      <c r="AL463" s="13">
        <f t="shared" si="697"/>
        <v>1.7908407407679139E-7</v>
      </c>
      <c r="AM463" s="13">
        <f t="shared" si="698"/>
        <v>0.12098043729130067</v>
      </c>
      <c r="AN463" s="13">
        <f t="shared" si="699"/>
        <v>2.150897735528386E-2</v>
      </c>
      <c r="AO463" s="13">
        <f t="shared" si="700"/>
        <v>1.9120285776293045E-3</v>
      </c>
      <c r="AP463" s="13">
        <f t="shared" si="701"/>
        <v>1.1331247789497385E-4</v>
      </c>
      <c r="AQ463" s="13">
        <f t="shared" si="702"/>
        <v>5.0364248462039337E-6</v>
      </c>
      <c r="AR463" s="13">
        <f t="shared" si="703"/>
        <v>2.9633878577900921E-8</v>
      </c>
      <c r="AS463" s="13">
        <f t="shared" si="704"/>
        <v>1.1063140809092985E-7</v>
      </c>
      <c r="AT463" s="13">
        <f t="shared" si="705"/>
        <v>2.065087164342566E-7</v>
      </c>
      <c r="AU463" s="13">
        <f t="shared" si="706"/>
        <v>2.5698458631972347E-7</v>
      </c>
      <c r="AV463" s="13">
        <f t="shared" si="707"/>
        <v>2.398485112864862E-7</v>
      </c>
      <c r="AW463" s="13">
        <f t="shared" si="708"/>
        <v>3.3017867500289391E-9</v>
      </c>
      <c r="AX463" s="13">
        <f t="shared" si="709"/>
        <v>7.5275533563208916E-2</v>
      </c>
      <c r="AY463" s="13">
        <f t="shared" si="710"/>
        <v>1.3383153368171821E-2</v>
      </c>
      <c r="AZ463" s="13">
        <f t="shared" si="711"/>
        <v>1.189687974284573E-3</v>
      </c>
      <c r="BA463" s="13">
        <f t="shared" si="712"/>
        <v>7.0504433806727642E-5</v>
      </c>
      <c r="BB463" s="13">
        <f t="shared" si="713"/>
        <v>3.1337262125788729E-6</v>
      </c>
      <c r="BC463" s="13">
        <f t="shared" si="714"/>
        <v>1.1142833941279739E-7</v>
      </c>
      <c r="BD463" s="13">
        <f t="shared" si="715"/>
        <v>8.7809571744584717E-10</v>
      </c>
      <c r="BE463" s="13">
        <f t="shared" si="716"/>
        <v>3.278172494507484E-9</v>
      </c>
      <c r="BF463" s="13">
        <f t="shared" si="717"/>
        <v>6.1191591589832372E-9</v>
      </c>
      <c r="BG463" s="13">
        <f t="shared" si="718"/>
        <v>7.614833951071887E-9</v>
      </c>
      <c r="BH463" s="13">
        <f t="shared" si="719"/>
        <v>7.1070666650259237E-9</v>
      </c>
      <c r="BI463" s="13">
        <f t="shared" si="720"/>
        <v>5.3065263831800511E-9</v>
      </c>
      <c r="BJ463" s="14">
        <f t="shared" si="721"/>
        <v>0.87425389883566995</v>
      </c>
      <c r="BK463" s="14">
        <f t="shared" si="722"/>
        <v>4.9064149855768187E-2</v>
      </c>
      <c r="BL463" s="14">
        <f t="shared" si="723"/>
        <v>5.2752813803048776E-3</v>
      </c>
      <c r="BM463" s="14">
        <f t="shared" si="724"/>
        <v>0.66380236176157414</v>
      </c>
      <c r="BN463" s="14">
        <f t="shared" si="725"/>
        <v>0.25142656858899798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1.4861</v>
      </c>
      <c r="F464" s="10">
        <f>VLOOKUP(B464,home!$B$2:$E$405,3,FALSE)</f>
        <v>0.67290000000000005</v>
      </c>
      <c r="G464" s="10">
        <f>VLOOKUP(C464,away!$B$2:$E$405,4,FALSE)</f>
        <v>0.75700000000000001</v>
      </c>
      <c r="H464" s="10">
        <f>VLOOKUP(A464,away!$A$2:$E$405,3,FALSE)</f>
        <v>1.0625</v>
      </c>
      <c r="I464" s="10">
        <f>VLOOKUP(C464,away!$B$2:$E$405,3,FALSE)</f>
        <v>1.0588</v>
      </c>
      <c r="J464" s="10">
        <f>VLOOKUP(B464,home!$B$2:$E$405,4,FALSE)</f>
        <v>0.73199999999999998</v>
      </c>
      <c r="K464" s="12">
        <f t="shared" si="670"/>
        <v>0.75699749433000008</v>
      </c>
      <c r="L464" s="12">
        <f t="shared" si="671"/>
        <v>0.82348169999999998</v>
      </c>
      <c r="M464" s="13">
        <f t="shared" si="672"/>
        <v>0.20587641975066862</v>
      </c>
      <c r="N464" s="13">
        <f t="shared" si="673"/>
        <v>0.15584793389288751</v>
      </c>
      <c r="O464" s="13">
        <f t="shared" si="674"/>
        <v>0.16953546412619416</v>
      </c>
      <c r="P464" s="13">
        <f t="shared" si="675"/>
        <v>0.1283379215436026</v>
      </c>
      <c r="Q464" s="13">
        <f t="shared" si="676"/>
        <v>5.8988247726711657E-2</v>
      </c>
      <c r="R464" s="13">
        <f t="shared" si="677"/>
        <v>6.9804676104463684E-2</v>
      </c>
      <c r="S464" s="13">
        <f t="shared" si="678"/>
        <v>2.0000617513748077E-2</v>
      </c>
      <c r="T464" s="13">
        <f t="shared" si="679"/>
        <v>4.8575742518013644E-2</v>
      </c>
      <c r="U464" s="13">
        <f t="shared" si="680"/>
        <v>5.2841964903596245E-2</v>
      </c>
      <c r="V464" s="13">
        <f t="shared" si="681"/>
        <v>1.3853174013655771E-3</v>
      </c>
      <c r="W464" s="13">
        <f t="shared" si="682"/>
        <v>1.4884651908012685E-2</v>
      </c>
      <c r="X464" s="13">
        <f t="shared" si="683"/>
        <v>1.2257238457118527E-2</v>
      </c>
      <c r="Y464" s="13">
        <f t="shared" si="684"/>
        <v>5.04680578098667E-3</v>
      </c>
      <c r="Z464" s="13">
        <f t="shared" si="685"/>
        <v>1.9160957782151045E-2</v>
      </c>
      <c r="AA464" s="13">
        <f t="shared" si="686"/>
        <v>1.4504797030051256E-2</v>
      </c>
      <c r="AB464" s="13">
        <f t="shared" si="687"/>
        <v>5.4900475037570132E-3</v>
      </c>
      <c r="AC464" s="13">
        <f t="shared" si="688"/>
        <v>5.3973142050689306E-5</v>
      </c>
      <c r="AD464" s="13">
        <f t="shared" si="689"/>
        <v>2.8169110495849638E-3</v>
      </c>
      <c r="AE464" s="13">
        <f t="shared" si="690"/>
        <v>2.3196746998610102E-3</v>
      </c>
      <c r="AF464" s="13">
        <f t="shared" si="691"/>
        <v>9.5510483264426703E-4</v>
      </c>
      <c r="AG464" s="13">
        <f t="shared" si="692"/>
        <v>2.6217045042137218E-4</v>
      </c>
      <c r="AH464" s="13">
        <f t="shared" si="693"/>
        <v>3.9446745220184922E-3</v>
      </c>
      <c r="AI464" s="13">
        <f t="shared" si="694"/>
        <v>2.9861087291153895E-3</v>
      </c>
      <c r="AJ464" s="13">
        <f t="shared" si="695"/>
        <v>1.1302384128686451E-3</v>
      </c>
      <c r="AK464" s="13">
        <f t="shared" si="696"/>
        <v>2.8519588217902685E-4</v>
      </c>
      <c r="AL464" s="13">
        <f t="shared" si="697"/>
        <v>1.3458172389731567E-6</v>
      </c>
      <c r="AM464" s="13">
        <f t="shared" si="698"/>
        <v>4.2647892125726177E-4</v>
      </c>
      <c r="AN464" s="13">
        <f t="shared" si="699"/>
        <v>3.5119758709109599E-4</v>
      </c>
      <c r="AO464" s="13">
        <f t="shared" si="700"/>
        <v>1.4460239302683687E-4</v>
      </c>
      <c r="AP464" s="13">
        <f t="shared" si="701"/>
        <v>3.969247481126926E-5</v>
      </c>
      <c r="AQ464" s="13">
        <f t="shared" si="702"/>
        <v>8.1715066586977966E-6</v>
      </c>
      <c r="AR464" s="13">
        <f t="shared" si="703"/>
        <v>6.4967345626769531E-4</v>
      </c>
      <c r="AS464" s="13">
        <f t="shared" si="704"/>
        <v>4.9180117852735635E-4</v>
      </c>
      <c r="AT464" s="13">
        <f t="shared" si="705"/>
        <v>1.8614612992687486E-4</v>
      </c>
      <c r="AU464" s="13">
        <f t="shared" si="706"/>
        <v>4.6970717977956974E-5</v>
      </c>
      <c r="AV464" s="13">
        <f t="shared" si="707"/>
        <v>8.8891789540486274E-6</v>
      </c>
      <c r="AW464" s="13">
        <f t="shared" si="708"/>
        <v>2.3304080973071738E-8</v>
      </c>
      <c r="AX464" s="13">
        <f t="shared" si="709"/>
        <v>5.3807245796051415E-5</v>
      </c>
      <c r="AY464" s="13">
        <f t="shared" si="710"/>
        <v>4.4309282240450269E-5</v>
      </c>
      <c r="AZ464" s="13">
        <f t="shared" si="711"/>
        <v>1.8243941532572896E-5</v>
      </c>
      <c r="BA464" s="13">
        <f t="shared" si="712"/>
        <v>5.0078506626479115E-6</v>
      </c>
      <c r="BB464" s="13">
        <f t="shared" si="713"/>
        <v>1.030968344255857E-6</v>
      </c>
      <c r="BC464" s="13">
        <f t="shared" si="714"/>
        <v>1.6979671295479974E-7</v>
      </c>
      <c r="BD464" s="13">
        <f t="shared" si="715"/>
        <v>8.9165700368699509E-5</v>
      </c>
      <c r="BE464" s="13">
        <f t="shared" si="716"/>
        <v>6.7498211759285098E-5</v>
      </c>
      <c r="BF464" s="13">
        <f t="shared" si="717"/>
        <v>2.5547988586767279E-5</v>
      </c>
      <c r="BG464" s="13">
        <f t="shared" si="718"/>
        <v>6.4465877817847573E-6</v>
      </c>
      <c r="BH464" s="13">
        <f t="shared" si="719"/>
        <v>1.2200126994473636E-6</v>
      </c>
      <c r="BI464" s="13">
        <f t="shared" si="720"/>
        <v>1.8470931130648678E-7</v>
      </c>
      <c r="BJ464" s="14">
        <f t="shared" si="721"/>
        <v>0.30304719328437646</v>
      </c>
      <c r="BK464" s="14">
        <f t="shared" si="722"/>
        <v>0.35569990445091504</v>
      </c>
      <c r="BL464" s="14">
        <f t="shared" si="723"/>
        <v>0.32209671108640509</v>
      </c>
      <c r="BM464" s="14">
        <f t="shared" si="724"/>
        <v>0.21156981748115988</v>
      </c>
      <c r="BN464" s="14">
        <f t="shared" si="725"/>
        <v>0.78839066314452821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1.4861</v>
      </c>
      <c r="F465" s="10">
        <f>VLOOKUP(B465,home!$B$2:$E$405,3,FALSE)</f>
        <v>0.74770000000000003</v>
      </c>
      <c r="G465" s="10">
        <f>VLOOKUP(C465,away!$B$2:$E$405,4,FALSE)</f>
        <v>1.4953000000000001</v>
      </c>
      <c r="H465" s="10">
        <f>VLOOKUP(A465,away!$A$2:$E$405,3,FALSE)</f>
        <v>1.0625</v>
      </c>
      <c r="I465" s="10">
        <f>VLOOKUP(C465,away!$B$2:$E$405,3,FALSE)</f>
        <v>0.62749999999999995</v>
      </c>
      <c r="J465" s="10">
        <f>VLOOKUP(B465,home!$B$2:$E$405,4,FALSE)</f>
        <v>1.1503000000000001</v>
      </c>
      <c r="K465" s="12">
        <f t="shared" si="670"/>
        <v>1.6615130172410002</v>
      </c>
      <c r="L465" s="12">
        <f t="shared" si="671"/>
        <v>0.76692657812499998</v>
      </c>
      <c r="M465" s="13">
        <f t="shared" si="672"/>
        <v>8.8174312898462448E-2</v>
      </c>
      <c r="N465" s="13">
        <f t="shared" si="673"/>
        <v>0.14650276866707637</v>
      </c>
      <c r="O465" s="13">
        <f t="shared" si="674"/>
        <v>6.7623224069740848E-2</v>
      </c>
      <c r="P465" s="13">
        <f t="shared" si="675"/>
        <v>0.11235686705967933</v>
      </c>
      <c r="Q465" s="13">
        <f t="shared" si="676"/>
        <v>0.12170812860109718</v>
      </c>
      <c r="R465" s="13">
        <f t="shared" si="677"/>
        <v>2.5931023918793244E-2</v>
      </c>
      <c r="S465" s="13">
        <f t="shared" si="678"/>
        <v>3.5792923019439246E-2</v>
      </c>
      <c r="T465" s="13">
        <f t="shared" si="679"/>
        <v>9.3341198598036898E-2</v>
      </c>
      <c r="U465" s="13">
        <f t="shared" si="680"/>
        <v>4.3084733791462701E-2</v>
      </c>
      <c r="V465" s="13">
        <f t="shared" si="681"/>
        <v>5.0677151267191772E-3</v>
      </c>
      <c r="W465" s="13">
        <f t="shared" si="682"/>
        <v>6.7406546658254893E-2</v>
      </c>
      <c r="X465" s="13">
        <f t="shared" si="683"/>
        <v>5.1695872171838575E-2</v>
      </c>
      <c r="Y465" s="13">
        <f t="shared" si="684"/>
        <v>1.9823469173967788E-2</v>
      </c>
      <c r="Z465" s="13">
        <f t="shared" si="685"/>
        <v>6.6290638137725426E-3</v>
      </c>
      <c r="AA465" s="13">
        <f t="shared" si="686"/>
        <v>1.1014275818704348E-2</v>
      </c>
      <c r="AB465" s="13">
        <f t="shared" si="687"/>
        <v>9.1501813241300252E-3</v>
      </c>
      <c r="AC465" s="13">
        <f t="shared" si="688"/>
        <v>4.0359868996427535E-4</v>
      </c>
      <c r="AD465" s="13">
        <f t="shared" si="689"/>
        <v>2.7999213679988345E-2</v>
      </c>
      <c r="AE465" s="13">
        <f t="shared" si="690"/>
        <v>2.1473341137784149E-2</v>
      </c>
      <c r="AF465" s="13">
        <f t="shared" si="691"/>
        <v>8.2342380198557955E-3</v>
      </c>
      <c r="AG465" s="13">
        <f t="shared" si="692"/>
        <v>2.1050186626782601E-3</v>
      </c>
      <c r="AH465" s="13">
        <f t="shared" si="693"/>
        <v>1.2710013067172095E-3</v>
      </c>
      <c r="AI465" s="13">
        <f t="shared" si="694"/>
        <v>2.1117852160409643E-3</v>
      </c>
      <c r="AJ465" s="13">
        <f t="shared" si="695"/>
        <v>1.7543793130345804E-3</v>
      </c>
      <c r="AK465" s="13">
        <f t="shared" si="696"/>
        <v>9.7164135526175976E-4</v>
      </c>
      <c r="AL465" s="13">
        <f t="shared" si="697"/>
        <v>2.05715623351651E-5</v>
      </c>
      <c r="AM465" s="13">
        <f t="shared" si="698"/>
        <v>9.3042116003625771E-3</v>
      </c>
      <c r="AN465" s="13">
        <f t="shared" si="699"/>
        <v>7.1356471648170005E-3</v>
      </c>
      <c r="AO465" s="13">
        <f t="shared" si="700"/>
        <v>2.7362587314102298E-3</v>
      </c>
      <c r="AP465" s="13">
        <f t="shared" si="701"/>
        <v>6.9950318191503357E-4</v>
      </c>
      <c r="AQ465" s="13">
        <f t="shared" si="702"/>
        <v>1.3411689542341151E-4</v>
      </c>
      <c r="AR465" s="13">
        <f t="shared" si="703"/>
        <v>1.9495293659060667E-4</v>
      </c>
      <c r="AS465" s="13">
        <f t="shared" si="704"/>
        <v>3.2391684189465224E-4</v>
      </c>
      <c r="AT465" s="13">
        <f t="shared" si="705"/>
        <v>2.6909602465577989E-4</v>
      </c>
      <c r="AU465" s="13">
        <f t="shared" si="706"/>
        <v>1.4903551595112782E-4</v>
      </c>
      <c r="AV465" s="13">
        <f t="shared" si="707"/>
        <v>6.1906112446006919E-5</v>
      </c>
      <c r="AW465" s="13">
        <f t="shared" si="708"/>
        <v>7.2815244489492826E-7</v>
      </c>
      <c r="AX465" s="13">
        <f t="shared" si="709"/>
        <v>2.5765114481945228E-3</v>
      </c>
      <c r="AY465" s="13">
        <f t="shared" si="710"/>
        <v>1.9759951084637136E-3</v>
      </c>
      <c r="AZ465" s="13">
        <f t="shared" si="711"/>
        <v>7.5772158346290705E-4</v>
      </c>
      <c r="BA465" s="13">
        <f t="shared" si="712"/>
        <v>1.9370560705888793E-4</v>
      </c>
      <c r="BB465" s="13">
        <f t="shared" si="713"/>
        <v>3.7139494596324689E-5</v>
      </c>
      <c r="BC465" s="13">
        <f t="shared" si="714"/>
        <v>5.696653100810246E-6</v>
      </c>
      <c r="BD465" s="13">
        <f t="shared" si="715"/>
        <v>2.4919098092475663E-5</v>
      </c>
      <c r="BE465" s="13">
        <f t="shared" si="716"/>
        <v>4.1403405858553684E-5</v>
      </c>
      <c r="BF465" s="13">
        <f t="shared" si="717"/>
        <v>3.4396148896049625E-5</v>
      </c>
      <c r="BG465" s="13">
        <f t="shared" si="718"/>
        <v>1.9049883044582043E-5</v>
      </c>
      <c r="BH465" s="13">
        <f t="shared" si="719"/>
        <v>7.9129071638729224E-6</v>
      </c>
      <c r="BI465" s="13">
        <f t="shared" si="720"/>
        <v>2.6294796513988822E-6</v>
      </c>
      <c r="BJ465" s="14">
        <f t="shared" si="721"/>
        <v>0.58584630283938355</v>
      </c>
      <c r="BK465" s="14">
        <f t="shared" si="722"/>
        <v>0.24379198346506339</v>
      </c>
      <c r="BL465" s="14">
        <f t="shared" si="723"/>
        <v>0.16404146446813075</v>
      </c>
      <c r="BM465" s="14">
        <f t="shared" si="724"/>
        <v>0.43603722241548221</v>
      </c>
      <c r="BN465" s="14">
        <f t="shared" si="725"/>
        <v>0.5622963252148494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1.5981000000000001</v>
      </c>
      <c r="F466" s="10">
        <f>VLOOKUP(B466,home!$B$2:$E$405,3,FALSE)</f>
        <v>1.3855999999999999</v>
      </c>
      <c r="G466" s="10">
        <f>VLOOKUP(C466,away!$B$2:$E$405,4,FALSE)</f>
        <v>1.2034</v>
      </c>
      <c r="H466" s="10">
        <f>VLOOKUP(A466,away!$A$2:$E$405,3,FALSE)</f>
        <v>1.1214999999999999</v>
      </c>
      <c r="I466" s="10">
        <f>VLOOKUP(C466,away!$B$2:$E$405,3,FALSE)</f>
        <v>1.2345999999999999</v>
      </c>
      <c r="J466" s="10">
        <f>VLOOKUP(B466,home!$B$2:$E$405,4,FALSE)</f>
        <v>0.89170000000000005</v>
      </c>
      <c r="K466" s="12">
        <f t="shared" si="670"/>
        <v>2.6647215450239998</v>
      </c>
      <c r="L466" s="12">
        <f t="shared" si="671"/>
        <v>1.2346512976299999</v>
      </c>
      <c r="M466" s="13">
        <f t="shared" si="672"/>
        <v>2.0254610290935487E-2</v>
      </c>
      <c r="N466" s="13">
        <f t="shared" si="673"/>
        <v>5.3972896428320601E-2</v>
      </c>
      <c r="O466" s="13">
        <f t="shared" si="674"/>
        <v>2.5007380878693447E-2</v>
      </c>
      <c r="P466" s="13">
        <f t="shared" si="675"/>
        <v>6.6637706612075617E-2</v>
      </c>
      <c r="Q466" s="13">
        <f t="shared" si="676"/>
        <v>7.1911369979947432E-2</v>
      </c>
      <c r="R466" s="13">
        <f t="shared" si="677"/>
        <v>1.5437697626103256E-2</v>
      </c>
      <c r="S466" s="13">
        <f t="shared" si="678"/>
        <v>5.4809545564354266E-2</v>
      </c>
      <c r="T466" s="13">
        <f t="shared" si="679"/>
        <v>8.8785466260093107E-2</v>
      </c>
      <c r="U466" s="13">
        <f t="shared" si="680"/>
        <v>4.1137165469843195E-2</v>
      </c>
      <c r="V466" s="13">
        <f t="shared" si="681"/>
        <v>2.003594553095223E-2</v>
      </c>
      <c r="W466" s="13">
        <f t="shared" si="682"/>
        <v>6.3874592305919325E-2</v>
      </c>
      <c r="X466" s="13">
        <f t="shared" si="683"/>
        <v>7.8862848276090511E-2</v>
      </c>
      <c r="Y466" s="13">
        <f t="shared" si="684"/>
        <v>4.8684058979436472E-2</v>
      </c>
      <c r="Z466" s="13">
        <f t="shared" si="685"/>
        <v>6.3533911354959841E-3</v>
      </c>
      <c r="AA466" s="13">
        <f t="shared" si="686"/>
        <v>1.693001824272064E-2</v>
      </c>
      <c r="AB466" s="13">
        <f t="shared" si="687"/>
        <v>2.2556892184513531E-2</v>
      </c>
      <c r="AC466" s="13">
        <f t="shared" si="688"/>
        <v>4.1198936958337807E-3</v>
      </c>
      <c r="AD466" s="13">
        <f t="shared" si="689"/>
        <v>4.2552000574301863E-2</v>
      </c>
      <c r="AE466" s="13">
        <f t="shared" si="690"/>
        <v>5.2536882725814291E-2</v>
      </c>
      <c r="AF466" s="13">
        <f t="shared" si="691"/>
        <v>3.2432365215430872E-2</v>
      </c>
      <c r="AG466" s="13">
        <f t="shared" si="692"/>
        <v>1.3347553932813932E-2</v>
      </c>
      <c r="AH466" s="13">
        <f t="shared" si="693"/>
        <v>1.9610556524477631E-3</v>
      </c>
      <c r="AI466" s="13">
        <f t="shared" si="694"/>
        <v>5.2256672480686496E-3</v>
      </c>
      <c r="AJ466" s="13">
        <f t="shared" si="695"/>
        <v>6.9624740515274054E-3</v>
      </c>
      <c r="AK466" s="13">
        <f t="shared" si="696"/>
        <v>6.1843515372585391E-3</v>
      </c>
      <c r="AL466" s="13">
        <f t="shared" si="697"/>
        <v>5.4217832568968457E-4</v>
      </c>
      <c r="AM466" s="13">
        <f t="shared" si="698"/>
        <v>2.2677846542843168E-2</v>
      </c>
      <c r="AN466" s="13">
        <f t="shared" si="699"/>
        <v>2.7999232661575321E-2</v>
      </c>
      <c r="AO466" s="13">
        <f t="shared" si="700"/>
        <v>1.7284644469129123E-2</v>
      </c>
      <c r="AP466" s="13">
        <f t="shared" si="701"/>
        <v>7.1135029076278243E-3</v>
      </c>
      <c r="AQ466" s="13">
        <f t="shared" si="702"/>
        <v>2.1956738988993668E-3</v>
      </c>
      <c r="AR466" s="13">
        <f t="shared" si="703"/>
        <v>4.8424398120385507E-4</v>
      </c>
      <c r="AS466" s="13">
        <f t="shared" si="704"/>
        <v>1.290375369762109E-3</v>
      </c>
      <c r="AT466" s="13">
        <f t="shared" si="705"/>
        <v>1.7192455244867018E-3</v>
      </c>
      <c r="AU466" s="13">
        <f t="shared" si="706"/>
        <v>1.5271035300952671E-3</v>
      </c>
      <c r="AV466" s="13">
        <f t="shared" si="707"/>
        <v>1.0173264195317661E-3</v>
      </c>
      <c r="AW466" s="13">
        <f t="shared" si="708"/>
        <v>4.9549103580993063E-5</v>
      </c>
      <c r="AX466" s="13">
        <f t="shared" si="709"/>
        <v>1.0071691046243692E-2</v>
      </c>
      <c r="AY466" s="13">
        <f t="shared" si="710"/>
        <v>1.2435026419573225E-2</v>
      </c>
      <c r="AZ466" s="13">
        <f t="shared" si="711"/>
        <v>7.6764607524947076E-3</v>
      </c>
      <c r="BA466" s="13">
        <f t="shared" si="712"/>
        <v>3.1592507430911188E-3</v>
      </c>
      <c r="BB466" s="13">
        <f t="shared" si="713"/>
        <v>9.7514325737399737E-4</v>
      </c>
      <c r="BC466" s="13">
        <f t="shared" si="714"/>
        <v>2.4079237761839002E-4</v>
      </c>
      <c r="BD466" s="13">
        <f t="shared" si="715"/>
        <v>9.964540996047621E-5</v>
      </c>
      <c r="BE466" s="13">
        <f t="shared" si="716"/>
        <v>2.6552727078442997E-4</v>
      </c>
      <c r="BF466" s="13">
        <f t="shared" si="717"/>
        <v>3.5377811962534626E-4</v>
      </c>
      <c r="BG466" s="13">
        <f t="shared" si="718"/>
        <v>3.1424005917457938E-4</v>
      </c>
      <c r="BH466" s="13">
        <f t="shared" si="719"/>
        <v>2.0934056399802957E-4</v>
      </c>
      <c r="BI466" s="13">
        <f t="shared" si="720"/>
        <v>1.1156686222660502E-4</v>
      </c>
      <c r="BJ466" s="14">
        <f t="shared" si="721"/>
        <v>0.65878929975463851</v>
      </c>
      <c r="BK466" s="14">
        <f t="shared" si="722"/>
        <v>0.1788349064394143</v>
      </c>
      <c r="BL466" s="14">
        <f t="shared" si="723"/>
        <v>0.14879509600202562</v>
      </c>
      <c r="BM466" s="14">
        <f t="shared" si="724"/>
        <v>0.7271655541995059</v>
      </c>
      <c r="BN466" s="14">
        <f t="shared" si="725"/>
        <v>0.25322166181607586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1.5981000000000001</v>
      </c>
      <c r="F467" s="10">
        <f>VLOOKUP(B467,home!$B$2:$E$405,3,FALSE)</f>
        <v>1.0808</v>
      </c>
      <c r="G467" s="10">
        <f>VLOOKUP(C467,away!$B$2:$E$405,4,FALSE)</f>
        <v>0.50060000000000004</v>
      </c>
      <c r="H467" s="10">
        <f>VLOOKUP(A467,away!$A$2:$E$405,3,FALSE)</f>
        <v>1.1214999999999999</v>
      </c>
      <c r="I467" s="10">
        <f>VLOOKUP(C467,away!$B$2:$E$405,3,FALSE)</f>
        <v>1.5158</v>
      </c>
      <c r="J467" s="10">
        <f>VLOOKUP(B467,home!$B$2:$E$405,4,FALSE)</f>
        <v>1.3779999999999999</v>
      </c>
      <c r="K467" s="12">
        <f t="shared" si="670"/>
        <v>0.86464957588800018</v>
      </c>
      <c r="L467" s="12">
        <f t="shared" si="671"/>
        <v>2.3425582465999999</v>
      </c>
      <c r="M467" s="13">
        <f t="shared" si="672"/>
        <v>4.0469453561818622E-2</v>
      </c>
      <c r="N467" s="13">
        <f t="shared" si="673"/>
        <v>3.4991895858645587E-2</v>
      </c>
      <c r="O467" s="13">
        <f t="shared" si="674"/>
        <v>9.4802052176633955E-2</v>
      </c>
      <c r="P467" s="13">
        <f t="shared" si="675"/>
        <v>8.1970554207838622E-2</v>
      </c>
      <c r="Q467" s="13">
        <f t="shared" si="676"/>
        <v>1.5127863956847487E-2</v>
      </c>
      <c r="R467" s="13">
        <f t="shared" si="677"/>
        <v>0.11103966456048871</v>
      </c>
      <c r="S467" s="13">
        <f t="shared" si="678"/>
        <v>4.1507675331447336E-2</v>
      </c>
      <c r="T467" s="13">
        <f t="shared" si="679"/>
        <v>3.543790246555599E-2</v>
      </c>
      <c r="U467" s="13">
        <f t="shared" si="680"/>
        <v>9.6010398868972363E-2</v>
      </c>
      <c r="V467" s="13">
        <f t="shared" si="681"/>
        <v>9.3414960100721769E-3</v>
      </c>
      <c r="W467" s="13">
        <f t="shared" si="682"/>
        <v>4.3601003847931813E-3</v>
      </c>
      <c r="X467" s="13">
        <f t="shared" si="683"/>
        <v>1.0213789112401101E-2</v>
      </c>
      <c r="Y467" s="13">
        <f t="shared" si="684"/>
        <v>1.1963197957144249E-2</v>
      </c>
      <c r="Z467" s="13">
        <f t="shared" si="685"/>
        <v>8.6705627305290189E-2</v>
      </c>
      <c r="AA467" s="13">
        <f t="shared" si="686"/>
        <v>7.4969983876622168E-2</v>
      </c>
      <c r="AB467" s="13">
        <f t="shared" si="687"/>
        <v>3.2411382381625775E-2</v>
      </c>
      <c r="AC467" s="13">
        <f t="shared" si="688"/>
        <v>1.1825703365166695E-3</v>
      </c>
      <c r="AD467" s="13">
        <f t="shared" si="689"/>
        <v>9.4248973713513258E-4</v>
      </c>
      <c r="AE467" s="13">
        <f t="shared" si="690"/>
        <v>2.2078371060617712E-3</v>
      </c>
      <c r="AF467" s="13">
        <f t="shared" si="691"/>
        <v>2.585993509977241E-3</v>
      </c>
      <c r="AG467" s="13">
        <f t="shared" si="692"/>
        <v>2.0192801408170881E-3</v>
      </c>
      <c r="AH467" s="13">
        <f t="shared" si="693"/>
        <v>5.0778245567658406E-2</v>
      </c>
      <c r="AI467" s="13">
        <f t="shared" si="694"/>
        <v>4.3905388494412563E-2</v>
      </c>
      <c r="AJ467" s="13">
        <f t="shared" si="695"/>
        <v>1.8981387770445848E-2</v>
      </c>
      <c r="AK467" s="13">
        <f t="shared" si="696"/>
        <v>5.4707496284938928E-3</v>
      </c>
      <c r="AL467" s="13">
        <f t="shared" si="697"/>
        <v>9.5811469977916306E-5</v>
      </c>
      <c r="AM467" s="13">
        <f t="shared" si="698"/>
        <v>1.6298467029853708E-4</v>
      </c>
      <c r="AN467" s="13">
        <f t="shared" si="699"/>
        <v>3.8180108347722017E-4</v>
      </c>
      <c r="AO467" s="13">
        <f t="shared" si="700"/>
        <v>4.4719563833018862E-4</v>
      </c>
      <c r="AP467" s="13">
        <f t="shared" si="701"/>
        <v>3.4919394347131141E-4</v>
      </c>
      <c r="AQ467" s="13">
        <f t="shared" si="702"/>
        <v>2.0450178798537367E-4</v>
      </c>
      <c r="AR467" s="13">
        <f t="shared" si="703"/>
        <v>2.37901995804796E-2</v>
      </c>
      <c r="AS467" s="13">
        <f t="shared" si="704"/>
        <v>2.0570185977552564E-2</v>
      </c>
      <c r="AT467" s="13">
        <f t="shared" si="705"/>
        <v>8.8930012907140546E-3</v>
      </c>
      <c r="AU467" s="13">
        <f t="shared" si="706"/>
        <v>2.5631099314624489E-3</v>
      </c>
      <c r="AV467" s="13">
        <f t="shared" si="707"/>
        <v>5.5404797879833188E-4</v>
      </c>
      <c r="AW467" s="13">
        <f t="shared" si="708"/>
        <v>5.3907045948184077E-6</v>
      </c>
      <c r="AX467" s="13">
        <f t="shared" si="709"/>
        <v>2.3487437674979257E-5</v>
      </c>
      <c r="AY467" s="13">
        <f t="shared" si="710"/>
        <v>5.5020690817026194E-5</v>
      </c>
      <c r="AZ467" s="13">
        <f t="shared" si="711"/>
        <v>6.4444586503526811E-5</v>
      </c>
      <c r="BA467" s="13">
        <f t="shared" si="712"/>
        <v>5.0321732520854597E-5</v>
      </c>
      <c r="BB467" s="13">
        <f t="shared" si="713"/>
        <v>2.9470397374981828E-5</v>
      </c>
      <c r="BC467" s="13">
        <f t="shared" si="714"/>
        <v>1.3807224480268524E-5</v>
      </c>
      <c r="BD467" s="13">
        <f t="shared" si="715"/>
        <v>9.2883213692520634E-3</v>
      </c>
      <c r="BE467" s="13">
        <f t="shared" si="716"/>
        <v>8.0311431326352458E-3</v>
      </c>
      <c r="BF467" s="13">
        <f t="shared" si="717"/>
        <v>3.4720622517644445E-3</v>
      </c>
      <c r="BG467" s="13">
        <f t="shared" si="718"/>
        <v>1.0007057178149539E-3</v>
      </c>
      <c r="BH467" s="13">
        <f t="shared" si="719"/>
        <v>2.1631494362434915E-4</v>
      </c>
      <c r="BI467" s="13">
        <f t="shared" si="720"/>
        <v>3.7407324852606047E-5</v>
      </c>
      <c r="BJ467" s="14">
        <f t="shared" si="721"/>
        <v>0.12163257942231312</v>
      </c>
      <c r="BK467" s="14">
        <f t="shared" si="722"/>
        <v>0.17462258160848837</v>
      </c>
      <c r="BL467" s="14">
        <f t="shared" si="723"/>
        <v>0.60678575282430436</v>
      </c>
      <c r="BM467" s="14">
        <f t="shared" si="724"/>
        <v>0.61129542685190075</v>
      </c>
      <c r="BN467" s="14">
        <f t="shared" si="725"/>
        <v>0.378401484322273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1.2726999999999999</v>
      </c>
      <c r="F468" s="10">
        <f>VLOOKUP(B468,home!$B$2:$E$405,3,FALSE)</f>
        <v>1.7285999999999999</v>
      </c>
      <c r="G468" s="10">
        <f>VLOOKUP(C468,away!$B$2:$E$405,4,FALSE)</f>
        <v>1.4142999999999999</v>
      </c>
      <c r="H468" s="10">
        <f>VLOOKUP(A468,away!$A$2:$E$405,3,FALSE)</f>
        <v>0.89510000000000001</v>
      </c>
      <c r="I468" s="10">
        <f>VLOOKUP(C468,away!$B$2:$E$405,3,FALSE)</f>
        <v>0.89380000000000004</v>
      </c>
      <c r="J468" s="10">
        <f>VLOOKUP(B468,home!$B$2:$E$405,4,FALSE)</f>
        <v>1.5641</v>
      </c>
      <c r="K468" s="12">
        <f t="shared" si="670"/>
        <v>3.1114447538459995</v>
      </c>
      <c r="L468" s="12">
        <f t="shared" si="671"/>
        <v>1.2513431583579999</v>
      </c>
      <c r="M468" s="13">
        <f t="shared" si="672"/>
        <v>1.2742812240261379E-2</v>
      </c>
      <c r="N468" s="13">
        <f t="shared" si="673"/>
        <v>3.9648556294205856E-2</v>
      </c>
      <c r="O468" s="13">
        <f t="shared" si="674"/>
        <v>1.5945630915091654E-2</v>
      </c>
      <c r="P468" s="13">
        <f t="shared" si="675"/>
        <v>4.961394965752651E-2</v>
      </c>
      <c r="Q468" s="13">
        <f t="shared" si="676"/>
        <v>6.1682146239587302E-2</v>
      </c>
      <c r="R468" s="13">
        <f t="shared" si="677"/>
        <v>9.9767280756508786E-3</v>
      </c>
      <c r="S468" s="13">
        <f t="shared" si="678"/>
        <v>4.8292793502093638E-2</v>
      </c>
      <c r="T468" s="13">
        <f t="shared" si="679"/>
        <v>7.7185531689745193E-2</v>
      </c>
      <c r="U468" s="13">
        <f t="shared" si="680"/>
        <v>3.1042038231532024E-2</v>
      </c>
      <c r="V468" s="13">
        <f t="shared" si="681"/>
        <v>2.0891919132819573E-2</v>
      </c>
      <c r="W468" s="13">
        <f t="shared" si="682"/>
        <v>6.3973530107708565E-2</v>
      </c>
      <c r="X468" s="13">
        <f t="shared" si="683"/>
        <v>8.0052839216290625E-2</v>
      </c>
      <c r="Y468" s="13">
        <f t="shared" si="684"/>
        <v>5.0086786330219145E-2</v>
      </c>
      <c r="Z468" s="13">
        <f t="shared" si="685"/>
        <v>4.1614368067546337E-3</v>
      </c>
      <c r="AA468" s="13">
        <f t="shared" si="686"/>
        <v>1.2948080720838355E-2</v>
      </c>
      <c r="AB468" s="13">
        <f t="shared" si="687"/>
        <v>2.0143618915613514E-2</v>
      </c>
      <c r="AC468" s="13">
        <f t="shared" si="688"/>
        <v>5.0838984978423211E-3</v>
      </c>
      <c r="AD468" s="13">
        <f t="shared" si="689"/>
        <v>4.9762526159659724E-2</v>
      </c>
      <c r="AE468" s="13">
        <f t="shared" si="690"/>
        <v>6.2269996652501186E-2</v>
      </c>
      <c r="AF468" s="13">
        <f t="shared" si="691"/>
        <v>3.8960567141041465E-2</v>
      </c>
      <c r="AG468" s="13">
        <f t="shared" si="692"/>
        <v>1.625101304589658E-2</v>
      </c>
      <c r="AH468" s="13">
        <f t="shared" si="693"/>
        <v>1.3018463692678931E-3</v>
      </c>
      <c r="AI468" s="13">
        <f t="shared" si="694"/>
        <v>4.0506230559720479E-3</v>
      </c>
      <c r="AJ468" s="13">
        <f t="shared" si="695"/>
        <v>6.3016449286559407E-3</v>
      </c>
      <c r="AK468" s="13">
        <f t="shared" si="696"/>
        <v>6.5357400179555918E-3</v>
      </c>
      <c r="AL468" s="13">
        <f t="shared" si="697"/>
        <v>7.9176332313517586E-4</v>
      </c>
      <c r="AM468" s="13">
        <f t="shared" si="698"/>
        <v>3.0966670191519514E-2</v>
      </c>
      <c r="AN468" s="13">
        <f t="shared" si="699"/>
        <v>3.8749930881286559E-2</v>
      </c>
      <c r="AO468" s="13">
        <f t="shared" si="700"/>
        <v>2.4244730447571663E-2</v>
      </c>
      <c r="AP468" s="13">
        <f t="shared" si="701"/>
        <v>1.0112825857267563E-2</v>
      </c>
      <c r="AQ468" s="13">
        <f t="shared" si="702"/>
        <v>3.1636538620394097E-3</v>
      </c>
      <c r="AR468" s="13">
        <f t="shared" si="703"/>
        <v>3.2581130948331611E-4</v>
      </c>
      <c r="AS468" s="13">
        <f t="shared" si="704"/>
        <v>1.0137438896355593E-3</v>
      </c>
      <c r="AT468" s="13">
        <f t="shared" si="705"/>
        <v>1.5771040535749997E-3</v>
      </c>
      <c r="AU468" s="13">
        <f t="shared" si="706"/>
        <v>1.6356907112550644E-3</v>
      </c>
      <c r="AV468" s="13">
        <f t="shared" si="707"/>
        <v>1.2723403206123004E-3</v>
      </c>
      <c r="AW468" s="13">
        <f t="shared" si="708"/>
        <v>8.5631075154906055E-5</v>
      </c>
      <c r="AX468" s="13">
        <f t="shared" si="709"/>
        <v>1.6058513918580434E-2</v>
      </c>
      <c r="AY468" s="13">
        <f t="shared" si="710"/>
        <v>2.009471152541234E-2</v>
      </c>
      <c r="AZ468" s="13">
        <f t="shared" si="711"/>
        <v>1.2572689893251193E-2</v>
      </c>
      <c r="BA468" s="13">
        <f t="shared" si="712"/>
        <v>5.2442498266922176E-3</v>
      </c>
      <c r="BB468" s="13">
        <f t="shared" si="713"/>
        <v>1.6405890353378579E-3</v>
      </c>
      <c r="BC468" s="13">
        <f t="shared" si="714"/>
        <v>4.1058797300943595E-4</v>
      </c>
      <c r="BD468" s="13">
        <f t="shared" si="715"/>
        <v>6.7950292172934702E-5</v>
      </c>
      <c r="BE468" s="13">
        <f t="shared" si="716"/>
        <v>2.1142358010378055E-4</v>
      </c>
      <c r="BF468" s="13">
        <f t="shared" si="717"/>
        <v>3.2891639457662377E-4</v>
      </c>
      <c r="BG468" s="13">
        <f t="shared" si="718"/>
        <v>3.4113506345312557E-4</v>
      </c>
      <c r="BH468" s="13">
        <f t="shared" si="719"/>
        <v>2.6535572588353746E-4</v>
      </c>
      <c r="BI468" s="13">
        <f t="shared" si="720"/>
        <v>1.6512793624066596E-4</v>
      </c>
      <c r="BJ468" s="14">
        <f t="shared" si="721"/>
        <v>0.70313264628882388</v>
      </c>
      <c r="BK468" s="14">
        <f t="shared" si="722"/>
        <v>0.15751184787909095</v>
      </c>
      <c r="BL468" s="14">
        <f t="shared" si="723"/>
        <v>0.11545055050756982</v>
      </c>
      <c r="BM468" s="14">
        <f t="shared" si="724"/>
        <v>0.77063757760965801</v>
      </c>
      <c r="BN468" s="14">
        <f t="shared" si="725"/>
        <v>0.18960982342232358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1.2726999999999999</v>
      </c>
      <c r="F469" s="10">
        <f>VLOOKUP(B469,home!$B$2:$E$405,3,FALSE)</f>
        <v>1.4404999999999999</v>
      </c>
      <c r="G469" s="10">
        <f>VLOOKUP(C469,away!$B$2:$E$405,4,FALSE)</f>
        <v>1.4142999999999999</v>
      </c>
      <c r="H469" s="10">
        <f>VLOOKUP(A469,away!$A$2:$E$405,3,FALSE)</f>
        <v>0.89510000000000001</v>
      </c>
      <c r="I469" s="10">
        <f>VLOOKUP(C469,away!$B$2:$E$405,3,FALSE)</f>
        <v>1.5641</v>
      </c>
      <c r="J469" s="10">
        <f>VLOOKUP(B469,home!$B$2:$E$405,4,FALSE)</f>
        <v>1.4896</v>
      </c>
      <c r="K469" s="12">
        <f t="shared" si="670"/>
        <v>2.5928706282049996</v>
      </c>
      <c r="L469" s="12">
        <f t="shared" si="671"/>
        <v>2.0854785955360002</v>
      </c>
      <c r="M469" s="13">
        <f t="shared" si="672"/>
        <v>9.2943441128014673E-3</v>
      </c>
      <c r="N469" s="13">
        <f t="shared" si="673"/>
        <v>2.4099031858512979E-2</v>
      </c>
      <c r="O469" s="13">
        <f t="shared" si="674"/>
        <v>1.9383155706793498E-2</v>
      </c>
      <c r="P469" s="13">
        <f t="shared" si="675"/>
        <v>5.025801511406898E-2</v>
      </c>
      <c r="Q469" s="13">
        <f t="shared" si="676"/>
        <v>3.1242835937057428E-2</v>
      </c>
      <c r="R469" s="13">
        <f t="shared" si="677"/>
        <v>2.0211578170229658E-2</v>
      </c>
      <c r="S469" s="13">
        <f t="shared" si="678"/>
        <v>6.7940998647957537E-2</v>
      </c>
      <c r="T469" s="13">
        <f t="shared" si="679"/>
        <v>6.5156265610576206E-2</v>
      </c>
      <c r="U469" s="13">
        <f t="shared" si="680"/>
        <v>5.2406007387257834E-2</v>
      </c>
      <c r="V469" s="13">
        <f t="shared" si="681"/>
        <v>4.0820282092142404E-2</v>
      </c>
      <c r="W469" s="13">
        <f t="shared" si="682"/>
        <v>2.7002877214341282E-2</v>
      </c>
      <c r="X469" s="13">
        <f t="shared" si="683"/>
        <v>5.6313922448395518E-2</v>
      </c>
      <c r="Y469" s="13">
        <f t="shared" si="684"/>
        <v>5.8720739948401574E-2</v>
      </c>
      <c r="Z469" s="13">
        <f t="shared" si="685"/>
        <v>1.405027121867221E-2</v>
      </c>
      <c r="AA469" s="13">
        <f t="shared" si="686"/>
        <v>3.6430535561209239E-2</v>
      </c>
      <c r="AB469" s="13">
        <f t="shared" si="687"/>
        <v>4.7229832813218596E-2</v>
      </c>
      <c r="AC469" s="13">
        <f t="shared" si="688"/>
        <v>1.3795663856485691E-2</v>
      </c>
      <c r="AD469" s="13">
        <f t="shared" si="689"/>
        <v>1.7503741801522889E-2</v>
      </c>
      <c r="AE469" s="13">
        <f t="shared" si="690"/>
        <v>3.6503678868864735E-2</v>
      </c>
      <c r="AF469" s="13">
        <f t="shared" si="691"/>
        <v>3.8063820469668601E-2</v>
      </c>
      <c r="AG469" s="13">
        <f t="shared" si="692"/>
        <v>2.6460427617939646E-2</v>
      </c>
      <c r="AH469" s="13">
        <f t="shared" si="693"/>
        <v>7.3253849720041021E-3</v>
      </c>
      <c r="AI469" s="13">
        <f t="shared" si="694"/>
        <v>1.8993775534203741E-2</v>
      </c>
      <c r="AJ469" s="13">
        <f t="shared" si="695"/>
        <v>2.4624201350677805E-2</v>
      </c>
      <c r="AK469" s="13">
        <f t="shared" si="696"/>
        <v>2.1282456141726122E-2</v>
      </c>
      <c r="AL469" s="13">
        <f t="shared" si="697"/>
        <v>2.9839337738868728E-3</v>
      </c>
      <c r="AM469" s="13">
        <f t="shared" si="698"/>
        <v>9.0769876001705468E-3</v>
      </c>
      <c r="AN469" s="13">
        <f t="shared" si="699"/>
        <v>1.8929863352101364E-2</v>
      </c>
      <c r="AO469" s="13">
        <f t="shared" si="700"/>
        <v>1.973891241861438E-2</v>
      </c>
      <c r="AP469" s="13">
        <f t="shared" si="701"/>
        <v>1.3721693116060011E-2</v>
      </c>
      <c r="AQ469" s="13">
        <f t="shared" si="702"/>
        <v>7.1540743220142086E-3</v>
      </c>
      <c r="AR469" s="13">
        <f t="shared" si="703"/>
        <v>3.0553867126351291E-3</v>
      </c>
      <c r="AS469" s="13">
        <f t="shared" si="704"/>
        <v>7.9222224649994569E-3</v>
      </c>
      <c r="AT469" s="13">
        <f t="shared" si="705"/>
        <v>1.0270648969801451E-2</v>
      </c>
      <c r="AU469" s="13">
        <f t="shared" si="706"/>
        <v>8.8768213488007088E-3</v>
      </c>
      <c r="AV469" s="13">
        <f t="shared" si="707"/>
        <v>5.7541123367821113E-3</v>
      </c>
      <c r="AW469" s="13">
        <f t="shared" si="708"/>
        <v>4.4820145721391632E-4</v>
      </c>
      <c r="AX469" s="13">
        <f t="shared" si="709"/>
        <v>3.922575756843869E-3</v>
      </c>
      <c r="AY469" s="13">
        <f t="shared" si="710"/>
        <v>8.1804477802663155E-3</v>
      </c>
      <c r="AZ469" s="13">
        <f t="shared" si="711"/>
        <v>8.5300743738226954E-3</v>
      </c>
      <c r="BA469" s="13">
        <f t="shared" si="712"/>
        <v>5.9297625083124606E-3</v>
      </c>
      <c r="BB469" s="13">
        <f t="shared" si="713"/>
        <v>3.0915981969243749E-3</v>
      </c>
      <c r="BC469" s="13">
        <f t="shared" si="714"/>
        <v>1.289492373136696E-3</v>
      </c>
      <c r="BD469" s="13">
        <f t="shared" si="715"/>
        <v>1.0619905983809432E-3</v>
      </c>
      <c r="BE469" s="13">
        <f t="shared" si="716"/>
        <v>2.7536042299717996E-3</v>
      </c>
      <c r="BF469" s="13">
        <f t="shared" si="717"/>
        <v>3.5698697647974626E-3</v>
      </c>
      <c r="BG469" s="13">
        <f t="shared" si="718"/>
        <v>3.0854034865534772E-3</v>
      </c>
      <c r="BH469" s="13">
        <f t="shared" si="719"/>
        <v>2.000013019111453E-3</v>
      </c>
      <c r="BI469" s="13">
        <f t="shared" si="720"/>
        <v>1.0371550026563375E-3</v>
      </c>
      <c r="BJ469" s="14">
        <f t="shared" si="721"/>
        <v>0.48063282357354775</v>
      </c>
      <c r="BK469" s="14">
        <f t="shared" si="722"/>
        <v>0.19327368537760928</v>
      </c>
      <c r="BL469" s="14">
        <f t="shared" si="723"/>
        <v>0.29727415557181086</v>
      </c>
      <c r="BM469" s="14">
        <f t="shared" si="724"/>
        <v>0.82300972851912357</v>
      </c>
      <c r="BN469" s="14">
        <f t="shared" si="725"/>
        <v>0.15448896089946401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1.1616</v>
      </c>
      <c r="F470" s="15">
        <f>VLOOKUP(B470,home!$B$2:$E$405,3,FALSE)</f>
        <v>0.4783</v>
      </c>
      <c r="G470" s="15">
        <f>VLOOKUP(C470,away!$B$2:$E$405,4,FALSE)</f>
        <v>1.6142000000000001</v>
      </c>
      <c r="H470" s="15">
        <f>VLOOKUP(A470,away!$A$2:$E$405,3,FALSE)</f>
        <v>1.0606</v>
      </c>
      <c r="I470" s="15">
        <f>VLOOKUP(C470,away!$B$2:$E$405,3,FALSE)</f>
        <v>0.94289999999999996</v>
      </c>
      <c r="J470" s="15">
        <f>VLOOKUP(B470,home!$B$2:$E$405,4,FALSE)</f>
        <v>1.5713999999999999</v>
      </c>
      <c r="K470" s="16">
        <f t="shared" si="670"/>
        <v>0.89683867257600003</v>
      </c>
      <c r="L470" s="16">
        <f t="shared" si="671"/>
        <v>1.5714624474359997</v>
      </c>
      <c r="M470" s="17">
        <f t="shared" si="672"/>
        <v>8.4728680659086772E-2</v>
      </c>
      <c r="N470" s="17">
        <f t="shared" si="673"/>
        <v>7.5987957491411184E-2</v>
      </c>
      <c r="O470" s="17">
        <f t="shared" si="674"/>
        <v>0.13314793987655174</v>
      </c>
      <c r="P470" s="17">
        <f t="shared" si="675"/>
        <v>0.11941222165511571</v>
      </c>
      <c r="Q470" s="17">
        <f t="shared" si="676"/>
        <v>3.4074469464179358E-2</v>
      </c>
      <c r="R470" s="17">
        <f t="shared" si="677"/>
        <v>0.1046184937347337</v>
      </c>
      <c r="S470" s="17">
        <f t="shared" si="678"/>
        <v>4.2073352758742757E-2</v>
      </c>
      <c r="T470" s="17">
        <f t="shared" si="679"/>
        <v>5.3546749179262526E-2</v>
      </c>
      <c r="U470" s="17">
        <f t="shared" si="680"/>
        <v>9.3825911047959135E-2</v>
      </c>
      <c r="V470" s="17">
        <f t="shared" si="681"/>
        <v>6.5884453322976252E-3</v>
      </c>
      <c r="W470" s="17">
        <f t="shared" si="682"/>
        <v>1.0186433987662023E-2</v>
      </c>
      <c r="X470" s="17">
        <f t="shared" si="683"/>
        <v>1.6007598484896614E-2</v>
      </c>
      <c r="Y470" s="17">
        <f t="shared" si="684"/>
        <v>1.2577669946324218E-2</v>
      </c>
      <c r="Z470" s="17">
        <f t="shared" si="685"/>
        <v>5.4801344737150808E-2</v>
      </c>
      <c r="AA470" s="17">
        <f t="shared" si="686"/>
        <v>4.9147965269446092E-2</v>
      </c>
      <c r="AB470" s="17">
        <f t="shared" si="687"/>
        <v>2.2038897966030688E-2</v>
      </c>
      <c r="AC470" s="17">
        <f t="shared" si="688"/>
        <v>5.8033838738476967E-4</v>
      </c>
      <c r="AD470" s="17">
        <f t="shared" si="689"/>
        <v>2.2838969839444646E-3</v>
      </c>
      <c r="AE470" s="17">
        <f t="shared" si="690"/>
        <v>3.5890583440810657E-3</v>
      </c>
      <c r="AF470" s="17">
        <f t="shared" si="691"/>
        <v>2.8200352046901145E-3</v>
      </c>
      <c r="AG470" s="17">
        <f t="shared" si="692"/>
        <v>1.4771931415393359E-3</v>
      </c>
      <c r="AH470" s="17">
        <f t="shared" si="693"/>
        <v>2.1529563830856743E-2</v>
      </c>
      <c r="AI470" s="17">
        <f t="shared" si="694"/>
        <v>1.9308545447205821E-2</v>
      </c>
      <c r="AJ470" s="17">
        <f t="shared" si="695"/>
        <v>8.6583251341227178E-3</v>
      </c>
      <c r="AK470" s="17">
        <f t="shared" si="696"/>
        <v>2.5883736066726793E-3</v>
      </c>
      <c r="AL470" s="17">
        <f t="shared" si="697"/>
        <v>3.2715956679743448E-5</v>
      </c>
      <c r="AM470" s="17">
        <f t="shared" si="698"/>
        <v>4.0965742787621667E-4</v>
      </c>
      <c r="AN470" s="17">
        <f t="shared" si="699"/>
        <v>6.4376126422069596E-4</v>
      </c>
      <c r="AO470" s="17">
        <f t="shared" si="700"/>
        <v>5.0582332591837418E-4</v>
      </c>
      <c r="AP470" s="17">
        <f t="shared" si="701"/>
        <v>2.6496078723930186E-4</v>
      </c>
      <c r="AQ470" s="17">
        <f t="shared" si="702"/>
        <v>1.0409398179741066E-4</v>
      </c>
      <c r="AR470" s="17">
        <f t="shared" si="703"/>
        <v>6.7665802139735371E-3</v>
      </c>
      <c r="AS470" s="17">
        <f t="shared" si="704"/>
        <v>6.0685308169790529E-3</v>
      </c>
      <c r="AT470" s="17">
        <f t="shared" si="705"/>
        <v>2.7212465611930214E-3</v>
      </c>
      <c r="AU470" s="17">
        <f t="shared" si="706"/>
        <v>8.1350638456411826E-4</v>
      </c>
      <c r="AV470" s="17">
        <f t="shared" si="707"/>
        <v>1.8239599651614615E-4</v>
      </c>
      <c r="AW470" s="17">
        <f t="shared" si="708"/>
        <v>1.280782716047727E-6</v>
      </c>
      <c r="AX470" s="17">
        <f t="shared" si="709"/>
        <v>6.1232770637900755E-5</v>
      </c>
      <c r="AY470" s="17">
        <f t="shared" si="710"/>
        <v>9.6224999609922742E-5</v>
      </c>
      <c r="AZ470" s="17">
        <f t="shared" si="711"/>
        <v>7.5606986695768663E-5</v>
      </c>
      <c r="BA470" s="17">
        <f t="shared" si="712"/>
        <v>3.9604513452064566E-5</v>
      </c>
      <c r="BB470" s="17">
        <f t="shared" si="713"/>
        <v>1.5559251409723343E-5</v>
      </c>
      <c r="BC470" s="17">
        <f t="shared" si="714"/>
        <v>4.8901558601191714E-6</v>
      </c>
      <c r="BD470" s="17">
        <f t="shared" si="715"/>
        <v>1.7722377839704761E-3</v>
      </c>
      <c r="BE470" s="17">
        <f t="shared" si="716"/>
        <v>1.5894113816651136E-3</v>
      </c>
      <c r="BF470" s="17">
        <f t="shared" si="717"/>
        <v>7.1272279685486318E-4</v>
      </c>
      <c r="BG470" s="17">
        <f t="shared" si="718"/>
        <v>2.1306578901532329E-4</v>
      </c>
      <c r="BH470" s="17">
        <f t="shared" si="719"/>
        <v>4.7771409847965144E-5</v>
      </c>
      <c r="BI470" s="17">
        <f t="shared" si="720"/>
        <v>8.5686495590266226E-6</v>
      </c>
      <c r="BJ470" s="18">
        <f t="shared" si="721"/>
        <v>0.21477247769270841</v>
      </c>
      <c r="BK470" s="18">
        <f t="shared" si="722"/>
        <v>0.25351197974891732</v>
      </c>
      <c r="BL470" s="18">
        <f t="shared" si="723"/>
        <v>0.47576005369771801</v>
      </c>
      <c r="BM470" s="18">
        <f t="shared" si="724"/>
        <v>0.44678114877852226</v>
      </c>
      <c r="BN470" s="18">
        <f t="shared" si="725"/>
        <v>0.55196976288107846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1.1616</v>
      </c>
      <c r="F472" s="10">
        <f>VLOOKUP(B472,home!$B$2:$E$405,3,FALSE)</f>
        <v>0.94699999999999995</v>
      </c>
      <c r="G472" s="10">
        <f>VLOOKUP(C472,away!$B$2:$E$405,4,FALSE)</f>
        <v>1.1837</v>
      </c>
      <c r="H472" s="10">
        <f>VLOOKUP(A472,away!$A$2:$E$405,3,FALSE)</f>
        <v>1.0606</v>
      </c>
      <c r="I472" s="10">
        <f>VLOOKUP(C472,away!$B$2:$E$405,3,FALSE)</f>
        <v>0.58930000000000005</v>
      </c>
      <c r="J472" s="10">
        <f>VLOOKUP(B472,home!$B$2:$E$405,4,FALSE)</f>
        <v>1.2257</v>
      </c>
      <c r="K472" s="12">
        <f t="shared" si="726"/>
        <v>1.3021116662399999</v>
      </c>
      <c r="L472" s="12">
        <f t="shared" si="727"/>
        <v>0.76607669360600006</v>
      </c>
      <c r="M472" s="13">
        <f t="shared" si="728"/>
        <v>0.12641459213253814</v>
      </c>
      <c r="N472" s="13">
        <f t="shared" si="729"/>
        <v>0.1646059151987492</v>
      </c>
      <c r="O472" s="13">
        <f t="shared" si="730"/>
        <v>9.6843272764445862E-2</v>
      </c>
      <c r="P472" s="13">
        <f t="shared" si="731"/>
        <v>0.12610075526344741</v>
      </c>
      <c r="Q472" s="13">
        <f t="shared" si="732"/>
        <v>0.10716764125620171</v>
      </c>
      <c r="R472" s="13">
        <f t="shared" si="733"/>
        <v>3.7094687098685339E-2</v>
      </c>
      <c r="S472" s="13">
        <f t="shared" si="734"/>
        <v>3.1446924381443621E-2</v>
      </c>
      <c r="T472" s="13">
        <f t="shared" si="735"/>
        <v>8.2098632275104957E-2</v>
      </c>
      <c r="U472" s="13">
        <f t="shared" si="736"/>
        <v>4.8301424826720597E-2</v>
      </c>
      <c r="V472" s="13">
        <f t="shared" si="737"/>
        <v>3.4854282495902166E-3</v>
      </c>
      <c r="W472" s="13">
        <f t="shared" si="738"/>
        <v>4.6514745307707814E-2</v>
      </c>
      <c r="X472" s="13">
        <f t="shared" si="739"/>
        <v>3.5633862289253998E-2</v>
      </c>
      <c r="Y472" s="13">
        <f t="shared" si="740"/>
        <v>1.3649135701481617E-2</v>
      </c>
      <c r="Z472" s="13">
        <f t="shared" si="741"/>
        <v>9.4724584143033377E-3</v>
      </c>
      <c r="AA472" s="13">
        <f t="shared" si="742"/>
        <v>1.2334198609237627E-2</v>
      </c>
      <c r="AB472" s="13">
        <f t="shared" si="743"/>
        <v>8.0302519514047471E-3</v>
      </c>
      <c r="AC472" s="13">
        <f t="shared" si="744"/>
        <v>2.1729845783402326E-4</v>
      </c>
      <c r="AD472" s="13">
        <f t="shared" si="745"/>
        <v>1.5141848129337143E-2</v>
      </c>
      <c r="AE472" s="13">
        <f t="shared" si="746"/>
        <v>1.1599816950006794E-2</v>
      </c>
      <c r="AF472" s="13">
        <f t="shared" si="747"/>
        <v>4.4431747077480202E-3</v>
      </c>
      <c r="AG472" s="13">
        <f t="shared" si="748"/>
        <v>1.1346041964084696E-3</v>
      </c>
      <c r="AH472" s="13">
        <f t="shared" si="749"/>
        <v>1.8141574055874586E-3</v>
      </c>
      <c r="AI472" s="13">
        <f t="shared" si="750"/>
        <v>2.362235522211121E-3</v>
      </c>
      <c r="AJ472" s="13">
        <f t="shared" si="751"/>
        <v>1.5379472159388194E-3</v>
      </c>
      <c r="AK472" s="13">
        <f t="shared" si="752"/>
        <v>6.6752633731175534E-4</v>
      </c>
      <c r="AL472" s="13">
        <f t="shared" si="753"/>
        <v>8.6703597071211178E-6</v>
      </c>
      <c r="AM472" s="13">
        <f t="shared" si="754"/>
        <v>3.9432754195288418E-3</v>
      </c>
      <c r="AN472" s="13">
        <f t="shared" si="755"/>
        <v>3.0208513953704674E-3</v>
      </c>
      <c r="AO472" s="13">
        <f t="shared" si="756"/>
        <v>1.1571019244202396E-3</v>
      </c>
      <c r="AP472" s="13">
        <f t="shared" si="757"/>
        <v>2.9547627214166562E-4</v>
      </c>
      <c r="AQ472" s="13">
        <f t="shared" si="758"/>
        <v>5.6589371400328464E-5</v>
      </c>
      <c r="AR472" s="13">
        <f t="shared" si="759"/>
        <v>2.7795674139065605E-4</v>
      </c>
      <c r="AS472" s="13">
        <f t="shared" si="760"/>
        <v>3.6193071567482788E-4</v>
      </c>
      <c r="AT472" s="13">
        <f t="shared" si="761"/>
        <v>2.3563710362539287E-4</v>
      </c>
      <c r="AU472" s="13">
        <f t="shared" si="762"/>
        <v>1.0227527387654265E-4</v>
      </c>
      <c r="AV472" s="13">
        <f t="shared" si="763"/>
        <v>3.3293456820634287E-5</v>
      </c>
      <c r="AW472" s="13">
        <f t="shared" si="764"/>
        <v>2.4024540755360031E-7</v>
      </c>
      <c r="AX472" s="13">
        <f t="shared" si="765"/>
        <v>8.5576415449432322E-4</v>
      </c>
      <c r="AY472" s="13">
        <f t="shared" si="766"/>
        <v>6.5558097398154527E-4</v>
      </c>
      <c r="AZ472" s="13">
        <f t="shared" si="767"/>
        <v>2.5111265246939167E-4</v>
      </c>
      <c r="BA472" s="13">
        <f t="shared" si="768"/>
        <v>6.4123850175461372E-5</v>
      </c>
      <c r="BB472" s="13">
        <f t="shared" si="769"/>
        <v>1.2280946780925994E-5</v>
      </c>
      <c r="BC472" s="13">
        <f t="shared" si="770"/>
        <v>1.8816294208566079E-6</v>
      </c>
      <c r="BD472" s="13">
        <f t="shared" si="771"/>
        <v>3.5489363568341941E-5</v>
      </c>
      <c r="BE472" s="13">
        <f t="shared" si="772"/>
        <v>4.6211114329770879E-5</v>
      </c>
      <c r="BF472" s="13">
        <f t="shared" si="773"/>
        <v>3.0086015539372543E-5</v>
      </c>
      <c r="BG472" s="13">
        <f t="shared" si="774"/>
        <v>1.3058450608164976E-5</v>
      </c>
      <c r="BH472" s="13">
        <f t="shared" si="775"/>
        <v>4.2508902199776052E-6</v>
      </c>
      <c r="BI472" s="13">
        <f t="shared" si="776"/>
        <v>1.1070267494676716E-6</v>
      </c>
      <c r="BJ472" s="14">
        <f t="shared" si="777"/>
        <v>0.49230341460218385</v>
      </c>
      <c r="BK472" s="14">
        <f t="shared" si="778"/>
        <v>0.28832924981854213</v>
      </c>
      <c r="BL472" s="14">
        <f t="shared" si="779"/>
        <v>0.21012699788394645</v>
      </c>
      <c r="BM472" s="14">
        <f t="shared" si="780"/>
        <v>0.34134991627633399</v>
      </c>
      <c r="BN472" s="14">
        <f t="shared" si="781"/>
        <v>0.65822686371406769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1.5981000000000001</v>
      </c>
      <c r="F476" s="10">
        <f>VLOOKUP(B476,home!$B$2:$E$405,3,FALSE)</f>
        <v>1.0107999999999999</v>
      </c>
      <c r="G476" s="10">
        <f>VLOOKUP(C476,away!$B$2:$E$405,4,FALSE)</f>
        <v>0.67789999999999995</v>
      </c>
      <c r="H476" s="10">
        <f>VLOOKUP(A476,away!$A$2:$E$405,3,FALSE)</f>
        <v>1.1214999999999999</v>
      </c>
      <c r="I476" s="10">
        <f>VLOOKUP(C476,away!$B$2:$E$405,3,FALSE)</f>
        <v>1.1146</v>
      </c>
      <c r="J476" s="10">
        <f>VLOOKUP(B476,home!$B$2:$E$405,4,FALSE)</f>
        <v>1.0287999999999999</v>
      </c>
      <c r="K476" s="12">
        <f t="shared" si="726"/>
        <v>1.0950521914919999</v>
      </c>
      <c r="L476" s="12">
        <f t="shared" si="727"/>
        <v>1.2860245883199999</v>
      </c>
      <c r="M476" s="13">
        <f t="shared" si="728"/>
        <v>9.245097455174249E-2</v>
      </c>
      <c r="N476" s="13">
        <f t="shared" si="729"/>
        <v>0.10123864228845673</v>
      </c>
      <c r="O476" s="13">
        <f t="shared" si="730"/>
        <v>0.11889422648768741</v>
      </c>
      <c r="P476" s="13">
        <f t="shared" si="731"/>
        <v>0.13019538327108829</v>
      </c>
      <c r="Q476" s="13">
        <f t="shared" si="732"/>
        <v>5.5430798550824598E-2</v>
      </c>
      <c r="R476" s="13">
        <f t="shared" si="733"/>
        <v>7.6450449336226509E-2</v>
      </c>
      <c r="S476" s="13">
        <f t="shared" si="734"/>
        <v>4.5837369230809506E-2</v>
      </c>
      <c r="T476" s="13">
        <f t="shared" si="735"/>
        <v>7.1285369886573038E-2</v>
      </c>
      <c r="U476" s="13">
        <f t="shared" si="736"/>
        <v>8.3717232086182966E-2</v>
      </c>
      <c r="V476" s="13">
        <f t="shared" si="737"/>
        <v>7.1723465497724737E-3</v>
      </c>
      <c r="W476" s="13">
        <f t="shared" si="738"/>
        <v>2.0233205809744022E-2</v>
      </c>
      <c r="X476" s="13">
        <f t="shared" si="739"/>
        <v>2.6020400171869882E-2</v>
      </c>
      <c r="Y476" s="13">
        <f t="shared" si="740"/>
        <v>1.673143720947531E-2</v>
      </c>
      <c r="Z476" s="13">
        <f t="shared" si="741"/>
        <v>3.2772385878166582E-2</v>
      </c>
      <c r="AA476" s="13">
        <f t="shared" si="742"/>
        <v>3.5887472976307795E-2</v>
      </c>
      <c r="AB476" s="13">
        <f t="shared" si="743"/>
        <v>1.9649327964907884E-2</v>
      </c>
      <c r="AC476" s="13">
        <f t="shared" si="744"/>
        <v>6.312848597110148E-4</v>
      </c>
      <c r="AD476" s="13">
        <f t="shared" si="745"/>
        <v>5.5391040907172119E-3</v>
      </c>
      <c r="AE476" s="13">
        <f t="shared" si="746"/>
        <v>7.1234240579262295E-3</v>
      </c>
      <c r="AF476" s="13">
        <f t="shared" si="747"/>
        <v>4.5804492457616813E-3</v>
      </c>
      <c r="AG476" s="13">
        <f t="shared" si="748"/>
        <v>1.9635234518671075E-3</v>
      </c>
      <c r="AH476" s="13">
        <f t="shared" si="749"/>
        <v>1.0536523514308329E-2</v>
      </c>
      <c r="AI476" s="13">
        <f t="shared" si="750"/>
        <v>1.1538043165050325E-2</v>
      </c>
      <c r="AJ476" s="13">
        <f t="shared" si="751"/>
        <v>6.3173797267088239E-3</v>
      </c>
      <c r="AK476" s="13">
        <f t="shared" si="752"/>
        <v>2.305953504739877E-3</v>
      </c>
      <c r="AL476" s="13">
        <f t="shared" si="753"/>
        <v>3.5560630771852365E-5</v>
      </c>
      <c r="AM476" s="13">
        <f t="shared" si="754"/>
        <v>1.2131216146884375E-3</v>
      </c>
      <c r="AN476" s="13">
        <f t="shared" si="755"/>
        <v>1.5601042251117911E-3</v>
      </c>
      <c r="AO476" s="13">
        <f t="shared" si="756"/>
        <v>1.0031661969178418E-3</v>
      </c>
      <c r="AP476" s="13">
        <f t="shared" si="757"/>
        <v>4.3003213180260264E-4</v>
      </c>
      <c r="AQ476" s="13">
        <f t="shared" si="758"/>
        <v>1.3825797381645334E-4</v>
      </c>
      <c r="AR476" s="13">
        <f t="shared" si="759"/>
        <v>2.7100456629624743E-3</v>
      </c>
      <c r="AS476" s="13">
        <f t="shared" si="760"/>
        <v>2.9676414422704477E-3</v>
      </c>
      <c r="AT476" s="13">
        <f t="shared" si="761"/>
        <v>1.6248611324603663E-3</v>
      </c>
      <c r="AU476" s="13">
        <f t="shared" si="762"/>
        <v>5.9310258132363243E-4</v>
      </c>
      <c r="AV476" s="13">
        <f t="shared" si="763"/>
        <v>1.6236957036450141E-4</v>
      </c>
      <c r="AW476" s="13">
        <f t="shared" si="764"/>
        <v>1.3910766024765352E-6</v>
      </c>
      <c r="AX476" s="13">
        <f t="shared" si="765"/>
        <v>2.2140524711848113E-4</v>
      </c>
      <c r="AY476" s="13">
        <f t="shared" si="766"/>
        <v>2.847325917774325E-4</v>
      </c>
      <c r="AZ476" s="13">
        <f t="shared" si="767"/>
        <v>1.8308655706092959E-4</v>
      </c>
      <c r="BA476" s="13">
        <f t="shared" si="768"/>
        <v>7.8484604723736082E-5</v>
      </c>
      <c r="BB476" s="13">
        <f t="shared" si="769"/>
        <v>2.5233282869825129E-5</v>
      </c>
      <c r="BC476" s="13">
        <f t="shared" si="770"/>
        <v>6.4901244429257954E-6</v>
      </c>
      <c r="BD476" s="13">
        <f t="shared" si="771"/>
        <v>5.8086422633995269E-4</v>
      </c>
      <c r="BE476" s="13">
        <f t="shared" si="772"/>
        <v>6.3607664401287034E-4</v>
      </c>
      <c r="BF476" s="13">
        <f t="shared" si="773"/>
        <v>3.482685614915851E-4</v>
      </c>
      <c r="BG476" s="13">
        <f t="shared" si="774"/>
        <v>1.2712408382970891E-4</v>
      </c>
      <c r="BH476" s="13">
        <f t="shared" si="775"/>
        <v>3.4801876647283853E-5</v>
      </c>
      <c r="BI476" s="13">
        <f t="shared" si="776"/>
        <v>7.6219742581284894E-6</v>
      </c>
      <c r="BJ476" s="14">
        <f t="shared" si="777"/>
        <v>0.31529046931354632</v>
      </c>
      <c r="BK476" s="14">
        <f t="shared" si="778"/>
        <v>0.27660765168567303</v>
      </c>
      <c r="BL476" s="14">
        <f t="shared" si="779"/>
        <v>0.37508938651808083</v>
      </c>
      <c r="BM476" s="14">
        <f t="shared" si="780"/>
        <v>0.42481607739426575</v>
      </c>
      <c r="BN476" s="14">
        <f t="shared" si="781"/>
        <v>0.57466047448602608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1.5981000000000001</v>
      </c>
      <c r="F477" s="10">
        <f>VLOOKUP(B477,home!$B$2:$E$405,3,FALSE)</f>
        <v>0.83430000000000004</v>
      </c>
      <c r="G477" s="10">
        <f>VLOOKUP(C477,away!$B$2:$E$405,4,FALSE)</f>
        <v>1.1472</v>
      </c>
      <c r="H477" s="10">
        <f>VLOOKUP(A477,away!$A$2:$E$405,3,FALSE)</f>
        <v>1.1214999999999999</v>
      </c>
      <c r="I477" s="10">
        <f>VLOOKUP(C477,away!$B$2:$E$405,3,FALSE)</f>
        <v>0.89170000000000005</v>
      </c>
      <c r="J477" s="10">
        <f>VLOOKUP(B477,home!$B$2:$E$405,4,FALSE)</f>
        <v>1.4117999999999999</v>
      </c>
      <c r="K477" s="12">
        <f t="shared" si="726"/>
        <v>1.5295558289760001</v>
      </c>
      <c r="L477" s="12">
        <f t="shared" si="727"/>
        <v>1.4118586602899998</v>
      </c>
      <c r="M477" s="13">
        <f t="shared" si="728"/>
        <v>5.2791003593927098E-2</v>
      </c>
      <c r="N477" s="13">
        <f t="shared" si="729"/>
        <v>8.0746787264584161E-2</v>
      </c>
      <c r="O477" s="13">
        <f t="shared" si="730"/>
        <v>7.453343560948647E-2</v>
      </c>
      <c r="P477" s="13">
        <f t="shared" si="731"/>
        <v>0.11400305089009741</v>
      </c>
      <c r="Q477" s="13">
        <f t="shared" si="732"/>
        <v>6.1753359565814882E-2</v>
      </c>
      <c r="R477" s="13">
        <f t="shared" si="733"/>
        <v>5.2615338273210285E-2</v>
      </c>
      <c r="S477" s="13">
        <f t="shared" si="734"/>
        <v>6.1547871452785008E-2</v>
      </c>
      <c r="T477" s="13">
        <f t="shared" si="735"/>
        <v>8.718701550499805E-2</v>
      </c>
      <c r="U477" s="13">
        <f t="shared" si="736"/>
        <v>8.0478097349332811E-2</v>
      </c>
      <c r="V477" s="13">
        <f t="shared" si="737"/>
        <v>1.4768183641839289E-2</v>
      </c>
      <c r="W477" s="13">
        <f t="shared" si="738"/>
        <v>3.1485070360914323E-2</v>
      </c>
      <c r="X477" s="13">
        <f t="shared" si="739"/>
        <v>4.4452469258896871E-2</v>
      </c>
      <c r="Y477" s="13">
        <f t="shared" si="740"/>
        <v>3.1380301847224276E-2</v>
      </c>
      <c r="Z477" s="13">
        <f t="shared" si="741"/>
        <v>2.47618070017066E-2</v>
      </c>
      <c r="AA477" s="13">
        <f t="shared" si="742"/>
        <v>3.7874566235439062E-2</v>
      </c>
      <c r="AB477" s="13">
        <f t="shared" si="743"/>
        <v>2.8965631777676717E-2</v>
      </c>
      <c r="AC477" s="13">
        <f t="shared" si="744"/>
        <v>1.9932586480850053E-3</v>
      </c>
      <c r="AD477" s="13">
        <f t="shared" si="745"/>
        <v>1.2039543224063998E-2</v>
      </c>
      <c r="AE477" s="13">
        <f t="shared" si="746"/>
        <v>1.699813336683054E-2</v>
      </c>
      <c r="AF477" s="13">
        <f t="shared" si="747"/>
        <v>1.1999480901362058E-2</v>
      </c>
      <c r="AG477" s="13">
        <f t="shared" si="748"/>
        <v>5.6471903431908237E-3</v>
      </c>
      <c r="AH477" s="13">
        <f t="shared" si="749"/>
        <v>8.7400429149472551E-3</v>
      </c>
      <c r="AI477" s="13">
        <f t="shared" si="750"/>
        <v>1.3368383586057965E-2</v>
      </c>
      <c r="AJ477" s="13">
        <f t="shared" si="751"/>
        <v>1.0223844519021023E-2</v>
      </c>
      <c r="AK477" s="13">
        <f t="shared" si="752"/>
        <v>5.2126469928709777E-3</v>
      </c>
      <c r="AL477" s="13">
        <f t="shared" si="753"/>
        <v>1.7217900901653053E-4</v>
      </c>
      <c r="AM477" s="13">
        <f t="shared" si="754"/>
        <v>3.6830307033151205E-3</v>
      </c>
      <c r="AN477" s="13">
        <f t="shared" si="755"/>
        <v>5.1999187945894216E-3</v>
      </c>
      <c r="AO477" s="13">
        <f t="shared" si="756"/>
        <v>3.6707751914729068E-3</v>
      </c>
      <c r="AP477" s="13">
        <f t="shared" si="757"/>
        <v>1.7275385813529014E-3</v>
      </c>
      <c r="AQ477" s="13">
        <f t="shared" si="758"/>
        <v>6.0976007676704865E-4</v>
      </c>
      <c r="AR477" s="13">
        <f t="shared" si="759"/>
        <v>2.4679410561549075E-3</v>
      </c>
      <c r="AS477" s="13">
        <f t="shared" si="760"/>
        <v>3.7748536280109244E-3</v>
      </c>
      <c r="AT477" s="13">
        <f t="shared" si="761"/>
        <v>2.8869246851276563E-3</v>
      </c>
      <c r="AU477" s="13">
        <f t="shared" si="762"/>
        <v>1.4719041599839029E-3</v>
      </c>
      <c r="AV477" s="13">
        <f t="shared" si="763"/>
        <v>5.6283989689935034E-4</v>
      </c>
      <c r="AW477" s="13">
        <f t="shared" si="764"/>
        <v>1.0328428767746466E-5</v>
      </c>
      <c r="AX477" s="13">
        <f t="shared" si="765"/>
        <v>9.3890018009220287E-4</v>
      </c>
      <c r="AY477" s="13">
        <f t="shared" si="766"/>
        <v>1.3255943504110171E-3</v>
      </c>
      <c r="AZ477" s="13">
        <f t="shared" si="767"/>
        <v>9.3577593182964591E-4</v>
      </c>
      <c r="BA477" s="13">
        <f t="shared" si="768"/>
        <v>4.4039445114820992E-4</v>
      </c>
      <c r="BB477" s="13">
        <f t="shared" si="769"/>
        <v>1.5544367994931537E-4</v>
      </c>
      <c r="BC477" s="13">
        <f t="shared" si="770"/>
        <v>4.3892901144757582E-5</v>
      </c>
      <c r="BD477" s="13">
        <f t="shared" si="771"/>
        <v>5.8073065886959214E-4</v>
      </c>
      <c r="BE477" s="13">
        <f t="shared" si="772"/>
        <v>8.8825996433905768E-4</v>
      </c>
      <c r="BF477" s="13">
        <f t="shared" si="773"/>
        <v>6.7932160305040994E-4</v>
      </c>
      <c r="BG477" s="13">
        <f t="shared" si="774"/>
        <v>3.4635343923169158E-4</v>
      </c>
      <c r="BH477" s="13">
        <f t="shared" si="775"/>
        <v>1.3244173046567966E-4</v>
      </c>
      <c r="BI477" s="13">
        <f t="shared" si="776"/>
        <v>4.0515404166689748E-5</v>
      </c>
      <c r="BJ477" s="14">
        <f t="shared" si="777"/>
        <v>0.40242037647995244</v>
      </c>
      <c r="BK477" s="14">
        <f t="shared" si="778"/>
        <v>0.24660114158616137</v>
      </c>
      <c r="BL477" s="14">
        <f t="shared" si="779"/>
        <v>0.3258440734843423</v>
      </c>
      <c r="BM477" s="14">
        <f t="shared" si="780"/>
        <v>0.56186915743339916</v>
      </c>
      <c r="BN477" s="14">
        <f t="shared" si="781"/>
        <v>0.43644297519712033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1.5981000000000001</v>
      </c>
      <c r="F482" s="10">
        <f>VLOOKUP(B482,home!$B$2:$E$405,3,FALSE)</f>
        <v>0.88649999999999995</v>
      </c>
      <c r="G482" s="10">
        <f>VLOOKUP(C482,away!$B$2:$E$405,4,FALSE)</f>
        <v>1.5644</v>
      </c>
      <c r="H482" s="10">
        <f>VLOOKUP(A482,away!$A$2:$E$405,3,FALSE)</f>
        <v>1.1214999999999999</v>
      </c>
      <c r="I482" s="10">
        <f>VLOOKUP(C482,away!$B$2:$E$405,3,FALSE)</f>
        <v>0.89170000000000005</v>
      </c>
      <c r="J482" s="10">
        <f>VLOOKUP(B482,home!$B$2:$E$405,4,FALSE)</f>
        <v>0.66869999999999996</v>
      </c>
      <c r="K482" s="12">
        <f t="shared" si="726"/>
        <v>2.21630996286</v>
      </c>
      <c r="L482" s="12">
        <f t="shared" si="727"/>
        <v>0.66872778448499992</v>
      </c>
      <c r="M482" s="13">
        <f t="shared" si="728"/>
        <v>5.585268120626629E-2</v>
      </c>
      <c r="N482" s="13">
        <f t="shared" si="729"/>
        <v>0.12378685380989148</v>
      </c>
      <c r="O482" s="13">
        <f t="shared" si="730"/>
        <v>3.7350239760613441E-2</v>
      </c>
      <c r="P482" s="13">
        <f t="shared" si="731"/>
        <v>8.2779708496657278E-2</v>
      </c>
      <c r="Q482" s="13">
        <f t="shared" si="732"/>
        <v>0.13717501868497842</v>
      </c>
      <c r="R482" s="13">
        <f t="shared" si="733"/>
        <v>1.2488571542549291E-2</v>
      </c>
      <c r="S482" s="13">
        <f t="shared" si="734"/>
        <v>3.0672118109626011E-2</v>
      </c>
      <c r="T482" s="13">
        <f t="shared" si="735"/>
        <v>9.1732746331894072E-2</v>
      </c>
      <c r="U482" s="13">
        <f t="shared" si="736"/>
        <v>2.7678545531641872E-2</v>
      </c>
      <c r="V482" s="13">
        <f t="shared" si="737"/>
        <v>5.0510436886103301E-3</v>
      </c>
      <c r="W482" s="13">
        <f t="shared" si="738"/>
        <v>0.1013407868556748</v>
      </c>
      <c r="X482" s="13">
        <f t="shared" si="739"/>
        <v>6.7769399871961997E-2</v>
      </c>
      <c r="Y482" s="13">
        <f t="shared" si="740"/>
        <v>2.2659640316127588E-2</v>
      </c>
      <c r="Z482" s="13">
        <f t="shared" si="741"/>
        <v>2.7838182596771357E-3</v>
      </c>
      <c r="AA482" s="13">
        <f t="shared" si="742"/>
        <v>6.1698041437140225E-3</v>
      </c>
      <c r="AB482" s="13">
        <f t="shared" si="743"/>
        <v>6.837099196304151E-3</v>
      </c>
      <c r="AC482" s="13">
        <f t="shared" si="744"/>
        <v>4.678870323643175E-4</v>
      </c>
      <c r="AD482" s="13">
        <f t="shared" si="745"/>
        <v>5.6150648888075951E-2</v>
      </c>
      <c r="AE482" s="13">
        <f t="shared" si="746"/>
        <v>3.7549499028318147E-2</v>
      </c>
      <c r="AF482" s="13">
        <f t="shared" si="747"/>
        <v>1.2555196646864424E-2</v>
      </c>
      <c r="AG482" s="13">
        <f t="shared" si="748"/>
        <v>2.7986696124770497E-3</v>
      </c>
      <c r="AH482" s="13">
        <f t="shared" si="749"/>
        <v>4.6540415430069455E-4</v>
      </c>
      <c r="AI482" s="13">
        <f t="shared" si="750"/>
        <v>1.0314798639330621E-3</v>
      </c>
      <c r="AJ482" s="13">
        <f t="shared" si="751"/>
        <v>1.1430395494621615E-3</v>
      </c>
      <c r="AK482" s="13">
        <f t="shared" si="752"/>
        <v>8.4444331380533161E-4</v>
      </c>
      <c r="AL482" s="13">
        <f t="shared" si="753"/>
        <v>2.7738365508683112E-5</v>
      </c>
      <c r="AM482" s="13">
        <f t="shared" si="754"/>
        <v>2.4889448510339297E-2</v>
      </c>
      <c r="AN482" s="13">
        <f t="shared" si="755"/>
        <v>1.6644265759372674E-2</v>
      </c>
      <c r="AO482" s="13">
        <f t="shared" si="756"/>
        <v>5.5652414828224169E-3</v>
      </c>
      <c r="AP482" s="13">
        <f t="shared" si="757"/>
        <v>1.2405438689772838E-3</v>
      </c>
      <c r="AQ482" s="13">
        <f t="shared" si="758"/>
        <v>2.0739653826440719E-4</v>
      </c>
      <c r="AR482" s="13">
        <f t="shared" si="759"/>
        <v>6.2245737799123728E-5</v>
      </c>
      <c r="AS482" s="13">
        <f t="shared" si="760"/>
        <v>1.3795584882976921E-4</v>
      </c>
      <c r="AT482" s="13">
        <f t="shared" si="761"/>
        <v>1.5287646109811282E-4</v>
      </c>
      <c r="AU482" s="13">
        <f t="shared" si="762"/>
        <v>1.1294054127284222E-4</v>
      </c>
      <c r="AV482" s="13">
        <f t="shared" si="763"/>
        <v>6.2577811708450313E-5</v>
      </c>
      <c r="AW482" s="13">
        <f t="shared" si="764"/>
        <v>1.1419793013172228E-6</v>
      </c>
      <c r="AX482" s="13">
        <f t="shared" si="765"/>
        <v>9.1937887839259914E-3</v>
      </c>
      <c r="AY482" s="13">
        <f t="shared" si="766"/>
        <v>6.1481420044978688E-3</v>
      </c>
      <c r="AZ482" s="13">
        <f t="shared" si="767"/>
        <v>2.055716690683513E-3</v>
      </c>
      <c r="BA482" s="13">
        <f t="shared" si="768"/>
        <v>4.5823828936320725E-4</v>
      </c>
      <c r="BB482" s="13">
        <f t="shared" si="769"/>
        <v>7.6609169003013445E-5</v>
      </c>
      <c r="BC482" s="13">
        <f t="shared" si="770"/>
        <v>1.0246135971724424E-5</v>
      </c>
      <c r="BD482" s="13">
        <f t="shared" si="771"/>
        <v>6.9375757220070373E-6</v>
      </c>
      <c r="BE482" s="13">
        <f t="shared" si="772"/>
        <v>1.5375818190779855E-5</v>
      </c>
      <c r="BF482" s="13">
        <f t="shared" si="773"/>
        <v>1.7038789521674707E-5</v>
      </c>
      <c r="BG482" s="13">
        <f t="shared" si="774"/>
        <v>1.2587746323987411E-5</v>
      </c>
      <c r="BH482" s="13">
        <f t="shared" si="775"/>
        <v>6.9745868969519109E-6</v>
      </c>
      <c r="BI482" s="13">
        <f t="shared" si="776"/>
        <v>3.0915692853094656E-6</v>
      </c>
      <c r="BJ482" s="14">
        <f t="shared" si="777"/>
        <v>0.72000809727948534</v>
      </c>
      <c r="BK482" s="14">
        <f t="shared" si="778"/>
        <v>0.18099931890353077</v>
      </c>
      <c r="BL482" s="14">
        <f t="shared" si="779"/>
        <v>9.4599229542973035E-2</v>
      </c>
      <c r="BM482" s="14">
        <f t="shared" si="780"/>
        <v>0.54281039045951363</v>
      </c>
      <c r="BN482" s="14">
        <f t="shared" si="781"/>
        <v>0.44943307350095613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1.5981000000000001</v>
      </c>
      <c r="F483" s="10">
        <f>VLOOKUP(B483,home!$B$2:$E$405,3,FALSE)</f>
        <v>1.3036000000000001</v>
      </c>
      <c r="G483" s="10">
        <f>VLOOKUP(C483,away!$B$2:$E$405,4,FALSE)</f>
        <v>1.2034</v>
      </c>
      <c r="H483" s="10">
        <f>VLOOKUP(A483,away!$A$2:$E$405,3,FALSE)</f>
        <v>1.1214999999999999</v>
      </c>
      <c r="I483" s="10">
        <f>VLOOKUP(C483,away!$B$2:$E$405,3,FALSE)</f>
        <v>1.2345999999999999</v>
      </c>
      <c r="J483" s="10">
        <f>VLOOKUP(B483,home!$B$2:$E$405,4,FALSE)</f>
        <v>0.96599999999999997</v>
      </c>
      <c r="K483" s="12">
        <f t="shared" si="726"/>
        <v>2.5070229547440004</v>
      </c>
      <c r="L483" s="12">
        <f t="shared" si="727"/>
        <v>1.3375273673999999</v>
      </c>
      <c r="M483" s="13">
        <f t="shared" si="728"/>
        <v>2.1396020714956797E-2</v>
      </c>
      <c r="N483" s="13">
        <f t="shared" si="729"/>
        <v>5.3640315072574836E-2</v>
      </c>
      <c r="O483" s="13">
        <f t="shared" si="730"/>
        <v>2.8617763259712031E-2</v>
      </c>
      <c r="P483" s="13">
        <f t="shared" si="731"/>
        <v>7.1745389405527563E-2</v>
      </c>
      <c r="Q483" s="13">
        <f t="shared" si="732"/>
        <v>6.7238750593322863E-2</v>
      </c>
      <c r="R483" s="13">
        <f t="shared" si="733"/>
        <v>1.9138520776819538E-2</v>
      </c>
      <c r="S483" s="13">
        <f t="shared" si="734"/>
        <v>6.0144371814808043E-2</v>
      </c>
      <c r="T483" s="13">
        <f t="shared" si="735"/>
        <v>8.9933669068352304E-2</v>
      </c>
      <c r="U483" s="13">
        <f t="shared" si="736"/>
        <v>4.7980710907331567E-2</v>
      </c>
      <c r="V483" s="13">
        <f t="shared" si="737"/>
        <v>2.2408535337226407E-2</v>
      </c>
      <c r="W483" s="13">
        <f t="shared" si="738"/>
        <v>5.6189697061922388E-2</v>
      </c>
      <c r="X483" s="13">
        <f t="shared" si="739"/>
        <v>7.5155257586236562E-2</v>
      </c>
      <c r="Y483" s="13">
        <f t="shared" si="740"/>
        <v>5.0261106912793937E-2</v>
      </c>
      <c r="Z483" s="13">
        <f t="shared" si="741"/>
        <v>8.5327651035165472E-3</v>
      </c>
      <c r="AA483" s="13">
        <f t="shared" si="742"/>
        <v>2.1391837981954553E-2</v>
      </c>
      <c r="AB483" s="13">
        <f t="shared" si="743"/>
        <v>2.6814914432462318E-2</v>
      </c>
      <c r="AC483" s="13">
        <f t="shared" si="744"/>
        <v>4.6962853373389464E-3</v>
      </c>
      <c r="AD483" s="13">
        <f t="shared" si="745"/>
        <v>3.5217215088587731E-2</v>
      </c>
      <c r="AE483" s="13">
        <f t="shared" si="746"/>
        <v>4.7103988984598305E-2</v>
      </c>
      <c r="AF483" s="13">
        <f t="shared" si="747"/>
        <v>3.1501437190304182E-2</v>
      </c>
      <c r="AG483" s="13">
        <f t="shared" si="748"/>
        <v>1.404467811815467E-2</v>
      </c>
      <c r="AH483" s="13">
        <f t="shared" si="749"/>
        <v>2.853201711387266E-3</v>
      </c>
      <c r="AI483" s="13">
        <f t="shared" si="750"/>
        <v>7.153042184962744E-3</v>
      </c>
      <c r="AJ483" s="13">
        <f t="shared" si="751"/>
        <v>8.9664204769768895E-3</v>
      </c>
      <c r="AK483" s="13">
        <f t="shared" si="752"/>
        <v>7.4930073192225697E-3</v>
      </c>
      <c r="AL483" s="13">
        <f t="shared" si="753"/>
        <v>6.2990557875337654E-4</v>
      </c>
      <c r="AM483" s="13">
        <f t="shared" si="754"/>
        <v>1.765807332584924E-2</v>
      </c>
      <c r="AN483" s="13">
        <f t="shared" si="755"/>
        <v>2.3618156328879297E-2</v>
      </c>
      <c r="AO483" s="13">
        <f t="shared" si="756"/>
        <v>1.5794965228703786E-2</v>
      </c>
      <c r="AP483" s="13">
        <f t="shared" si="757"/>
        <v>7.0420660868409047E-3</v>
      </c>
      <c r="AQ483" s="13">
        <f t="shared" si="758"/>
        <v>2.354739028547282E-3</v>
      </c>
      <c r="AR483" s="13">
        <f t="shared" si="759"/>
        <v>7.6324707473859779E-4</v>
      </c>
      <c r="AS483" s="13">
        <f t="shared" si="760"/>
        <v>1.9134779365108745E-3</v>
      </c>
      <c r="AT483" s="13">
        <f t="shared" si="761"/>
        <v>2.398566555114473E-3</v>
      </c>
      <c r="AU483" s="13">
        <f t="shared" si="762"/>
        <v>2.0044204707177411E-3</v>
      </c>
      <c r="AV483" s="13">
        <f t="shared" si="763"/>
        <v>1.2562820327620377E-3</v>
      </c>
      <c r="AW483" s="13">
        <f t="shared" si="764"/>
        <v>5.8672411876184007E-5</v>
      </c>
      <c r="AX483" s="13">
        <f t="shared" si="765"/>
        <v>7.3781991940761295E-3</v>
      </c>
      <c r="AY483" s="13">
        <f t="shared" si="766"/>
        <v>9.8685433442054476E-3</v>
      </c>
      <c r="AZ483" s="13">
        <f t="shared" si="767"/>
        <v>6.599723399623952E-3</v>
      </c>
      <c r="BA483" s="13">
        <f t="shared" si="768"/>
        <v>2.9424368880890677E-3</v>
      </c>
      <c r="BB483" s="13">
        <f t="shared" si="769"/>
        <v>9.8389746616660387E-4</v>
      </c>
      <c r="BC483" s="13">
        <f t="shared" si="770"/>
        <v>2.6319795754266995E-4</v>
      </c>
      <c r="BD483" s="13">
        <f t="shared" si="771"/>
        <v>1.7014397509181116E-4</v>
      </c>
      <c r="BE483" s="13">
        <f t="shared" si="772"/>
        <v>4.2655485116656209E-4</v>
      </c>
      <c r="BF483" s="13">
        <f t="shared" si="773"/>
        <v>5.3469140166599095E-4</v>
      </c>
      <c r="BG483" s="13">
        <f t="shared" si="774"/>
        <v>4.4682787256029454E-4</v>
      </c>
      <c r="BH483" s="13">
        <f t="shared" si="775"/>
        <v>2.8005193333202128E-4</v>
      </c>
      <c r="BI483" s="13">
        <f t="shared" si="776"/>
        <v>1.4041932507676273E-4</v>
      </c>
      <c r="BJ483" s="14">
        <f t="shared" si="777"/>
        <v>0.61479011392537219</v>
      </c>
      <c r="BK483" s="14">
        <f t="shared" si="778"/>
        <v>0.1908890515328166</v>
      </c>
      <c r="BL483" s="14">
        <f t="shared" si="779"/>
        <v>0.1807441024795666</v>
      </c>
      <c r="BM483" s="14">
        <f t="shared" si="780"/>
        <v>0.72336940228602931</v>
      </c>
      <c r="BN483" s="14">
        <f t="shared" si="781"/>
        <v>0.26177675982291365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1.5981000000000001</v>
      </c>
      <c r="F484" s="10">
        <f>VLOOKUP(B484,home!$B$2:$E$405,3,FALSE)</f>
        <v>0.50060000000000004</v>
      </c>
      <c r="G484" s="10">
        <f>VLOOKUP(C484,away!$B$2:$E$405,4,FALSE)</f>
        <v>0.77010000000000001</v>
      </c>
      <c r="H484" s="10">
        <f>VLOOKUP(A484,away!$A$2:$E$405,3,FALSE)</f>
        <v>1.1214999999999999</v>
      </c>
      <c r="I484" s="10">
        <f>VLOOKUP(C484,away!$B$2:$E$405,3,FALSE)</f>
        <v>0.96030000000000004</v>
      </c>
      <c r="J484" s="10">
        <f>VLOOKUP(B484,home!$B$2:$E$405,4,FALSE)</f>
        <v>0.98080000000000001</v>
      </c>
      <c r="K484" s="12">
        <f t="shared" si="726"/>
        <v>0.61608682308600016</v>
      </c>
      <c r="L484" s="12">
        <f t="shared" si="727"/>
        <v>1.05629850216</v>
      </c>
      <c r="M484" s="13">
        <f t="shared" si="728"/>
        <v>0.18779857027690106</v>
      </c>
      <c r="N484" s="13">
        <f t="shared" si="729"/>
        <v>0.1157002245419889</v>
      </c>
      <c r="O484" s="13">
        <f t="shared" si="730"/>
        <v>0.19837134849128008</v>
      </c>
      <c r="P484" s="13">
        <f t="shared" si="731"/>
        <v>0.12221397388327854</v>
      </c>
      <c r="Q484" s="13">
        <f t="shared" si="732"/>
        <v>3.5640691884205405E-2</v>
      </c>
      <c r="R484" s="13">
        <f t="shared" si="733"/>
        <v>0.10476967914139924</v>
      </c>
      <c r="S484" s="13">
        <f t="shared" si="734"/>
        <v>1.9883345477976499E-2</v>
      </c>
      <c r="T484" s="13">
        <f t="shared" si="735"/>
        <v>3.7647209453232237E-2</v>
      </c>
      <c r="U484" s="13">
        <f t="shared" si="736"/>
        <v>6.4547218777964238E-2</v>
      </c>
      <c r="V484" s="13">
        <f t="shared" si="737"/>
        <v>1.4377240355478626E-3</v>
      </c>
      <c r="W484" s="13">
        <f t="shared" si="738"/>
        <v>7.319253545175701E-3</v>
      </c>
      <c r="X484" s="13">
        <f t="shared" si="739"/>
        <v>7.7313165566983621E-3</v>
      </c>
      <c r="Y484" s="13">
        <f t="shared" si="740"/>
        <v>4.0832890492826434E-3</v>
      </c>
      <c r="Z484" s="13">
        <f t="shared" si="741"/>
        <v>3.6889351716281278E-2</v>
      </c>
      <c r="AA484" s="13">
        <f t="shared" si="742"/>
        <v>2.272704350458582E-2</v>
      </c>
      <c r="AB484" s="13">
        <f t="shared" si="743"/>
        <v>7.0009160154387963E-3</v>
      </c>
      <c r="AC484" s="13">
        <f t="shared" si="744"/>
        <v>5.8476872145755464E-5</v>
      </c>
      <c r="AD484" s="13">
        <f t="shared" si="745"/>
        <v>1.1273239160020602E-3</v>
      </c>
      <c r="AE484" s="13">
        <f t="shared" si="746"/>
        <v>1.1907905639221216E-3</v>
      </c>
      <c r="AF484" s="13">
        <f t="shared" si="747"/>
        <v>6.2891514452859923E-4</v>
      </c>
      <c r="AG484" s="13">
        <f t="shared" si="748"/>
        <v>2.2144070838376649E-4</v>
      </c>
      <c r="AH484" s="13">
        <f t="shared" si="749"/>
        <v>9.7415417408903329E-3</v>
      </c>
      <c r="AI484" s="13">
        <f t="shared" si="750"/>
        <v>6.0016355031047887E-3</v>
      </c>
      <c r="AJ484" s="13">
        <f t="shared" si="751"/>
        <v>1.8487642752139887E-3</v>
      </c>
      <c r="AK484" s="13">
        <f t="shared" si="752"/>
        <v>3.796664363171594E-4</v>
      </c>
      <c r="AL484" s="13">
        <f t="shared" si="753"/>
        <v>1.5222034788996927E-6</v>
      </c>
      <c r="AM484" s="13">
        <f t="shared" si="754"/>
        <v>1.3890588199971565E-4</v>
      </c>
      <c r="AN484" s="13">
        <f t="shared" si="755"/>
        <v>1.4672607509751332E-4</v>
      </c>
      <c r="AO484" s="13">
        <f t="shared" si="756"/>
        <v>7.7493266676659499E-5</v>
      </c>
      <c r="AP484" s="13">
        <f t="shared" si="757"/>
        <v>2.7285340506013628E-5</v>
      </c>
      <c r="AQ484" s="13">
        <f t="shared" si="758"/>
        <v>7.2053660768569414E-6</v>
      </c>
      <c r="AR484" s="13">
        <f t="shared" si="759"/>
        <v>2.057995189926316E-3</v>
      </c>
      <c r="AS484" s="13">
        <f t="shared" si="760"/>
        <v>1.2679037184879735E-3</v>
      </c>
      <c r="AT484" s="13">
        <f t="shared" si="761"/>
        <v>3.9056938695109091E-4</v>
      </c>
      <c r="AU484" s="13">
        <f t="shared" si="762"/>
        <v>8.0208217600448119E-5</v>
      </c>
      <c r="AV484" s="13">
        <f t="shared" si="763"/>
        <v>1.2353806491712667E-5</v>
      </c>
      <c r="AW484" s="13">
        <f t="shared" si="764"/>
        <v>2.7516854885320108E-8</v>
      </c>
      <c r="AX484" s="13">
        <f t="shared" si="765"/>
        <v>1.4263013924860602E-5</v>
      </c>
      <c r="AY484" s="13">
        <f t="shared" si="766"/>
        <v>1.5066000245117475E-5</v>
      </c>
      <c r="AZ484" s="13">
        <f t="shared" si="767"/>
        <v>7.9570967462298901E-6</v>
      </c>
      <c r="BA484" s="13">
        <f t="shared" si="768"/>
        <v>2.8016897915282815E-6</v>
      </c>
      <c r="BB484" s="13">
        <f t="shared" si="769"/>
        <v>7.3985518257707143E-7</v>
      </c>
      <c r="BC484" s="13">
        <f t="shared" si="770"/>
        <v>1.5630158423429481E-7</v>
      </c>
      <c r="BD484" s="13">
        <f t="shared" si="771"/>
        <v>3.6230953942860861E-4</v>
      </c>
      <c r="BE484" s="13">
        <f t="shared" si="772"/>
        <v>2.2321413312032339E-4</v>
      </c>
      <c r="BF484" s="13">
        <f t="shared" si="773"/>
        <v>6.8759643070997789E-5</v>
      </c>
      <c r="BG484" s="13">
        <f t="shared" si="774"/>
        <v>1.4120636685379447E-5</v>
      </c>
      <c r="BH484" s="13">
        <f t="shared" si="775"/>
        <v>2.174884548861762E-6</v>
      </c>
      <c r="BI484" s="13">
        <f t="shared" si="776"/>
        <v>2.6798354245741439E-7</v>
      </c>
      <c r="BJ484" s="14">
        <f t="shared" si="777"/>
        <v>0.21172905525125107</v>
      </c>
      <c r="BK484" s="14">
        <f t="shared" si="778"/>
        <v>0.33140867874957369</v>
      </c>
      <c r="BL484" s="14">
        <f t="shared" si="779"/>
        <v>0.4198676910260486</v>
      </c>
      <c r="BM484" s="14">
        <f t="shared" si="780"/>
        <v>0.23538525004071117</v>
      </c>
      <c r="BN484" s="14">
        <f t="shared" si="781"/>
        <v>0.76449448821905319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1.5981000000000001</v>
      </c>
      <c r="F485" s="10">
        <f>VLOOKUP(B485,home!$B$2:$E$405,3,FALSE)</f>
        <v>0.83430000000000004</v>
      </c>
      <c r="G485" s="10">
        <f>VLOOKUP(C485,away!$B$2:$E$405,4,FALSE)</f>
        <v>1.3084</v>
      </c>
      <c r="H485" s="10">
        <f>VLOOKUP(A485,away!$A$2:$E$405,3,FALSE)</f>
        <v>1.1214999999999999</v>
      </c>
      <c r="I485" s="10">
        <f>VLOOKUP(C485,away!$B$2:$E$405,3,FALSE)</f>
        <v>0.4864</v>
      </c>
      <c r="J485" s="10">
        <f>VLOOKUP(B485,home!$B$2:$E$405,4,FALSE)</f>
        <v>1.6347</v>
      </c>
      <c r="K485" s="12">
        <f t="shared" si="726"/>
        <v>1.7444829555720001</v>
      </c>
      <c r="L485" s="12">
        <f t="shared" si="727"/>
        <v>0.89172492671999992</v>
      </c>
      <c r="M485" s="13">
        <f t="shared" si="728"/>
        <v>7.1632393632641039E-2</v>
      </c>
      <c r="N485" s="13">
        <f t="shared" si="729"/>
        <v>0.12496148975896652</v>
      </c>
      <c r="O485" s="13">
        <f t="shared" si="730"/>
        <v>6.3876390962845017E-2</v>
      </c>
      <c r="P485" s="13">
        <f t="shared" si="731"/>
        <v>0.11143127529813644</v>
      </c>
      <c r="Q485" s="13">
        <f t="shared" si="732"/>
        <v>0.1089965944937011</v>
      </c>
      <c r="R485" s="13">
        <f t="shared" si="733"/>
        <v>2.8480085025240517E-2</v>
      </c>
      <c r="S485" s="13">
        <f t="shared" si="734"/>
        <v>4.3335593314974066E-2</v>
      </c>
      <c r="T485" s="13">
        <f t="shared" si="735"/>
        <v>9.719498023762517E-2</v>
      </c>
      <c r="U485" s="13">
        <f t="shared" si="736"/>
        <v>4.9683022899773423E-2</v>
      </c>
      <c r="V485" s="13">
        <f t="shared" si="737"/>
        <v>7.4903114266270448E-3</v>
      </c>
      <c r="W485" s="13">
        <f t="shared" si="738"/>
        <v>6.3380900436551493E-2</v>
      </c>
      <c r="X485" s="13">
        <f t="shared" si="739"/>
        <v>5.6518328797231489E-2</v>
      </c>
      <c r="Y485" s="13">
        <f t="shared" si="740"/>
        <v>2.5199401302524054E-2</v>
      </c>
      <c r="Z485" s="13">
        <f t="shared" si="741"/>
        <v>8.4654672440373224E-3</v>
      </c>
      <c r="AA485" s="13">
        <f t="shared" si="742"/>
        <v>1.4767863318176181E-2</v>
      </c>
      <c r="AB485" s="13">
        <f t="shared" si="743"/>
        <v>1.2881142924387657E-2</v>
      </c>
      <c r="AC485" s="13">
        <f t="shared" si="744"/>
        <v>7.2824503021783472E-4</v>
      </c>
      <c r="AD485" s="13">
        <f t="shared" si="745"/>
        <v>2.7641725130092522E-2</v>
      </c>
      <c r="AE485" s="13">
        <f t="shared" si="746"/>
        <v>2.4648815316046135E-2</v>
      </c>
      <c r="AF485" s="13">
        <f t="shared" si="747"/>
        <v>1.0989981515718025E-2</v>
      </c>
      <c r="AG485" s="13">
        <f t="shared" si="748"/>
        <v>3.2666801539192702E-3</v>
      </c>
      <c r="AH485" s="13">
        <f t="shared" si="749"/>
        <v>1.8872170394599352E-3</v>
      </c>
      <c r="AI485" s="13">
        <f t="shared" si="750"/>
        <v>3.2922179588029069E-3</v>
      </c>
      <c r="AJ485" s="13">
        <f t="shared" si="751"/>
        <v>2.8716090575798569E-3</v>
      </c>
      <c r="AK485" s="13">
        <f t="shared" si="752"/>
        <v>1.6698243520047447E-3</v>
      </c>
      <c r="AL485" s="13">
        <f t="shared" si="753"/>
        <v>4.5314287758060117E-5</v>
      </c>
      <c r="AM485" s="13">
        <f t="shared" si="754"/>
        <v>9.6441036704105199E-3</v>
      </c>
      <c r="AN485" s="13">
        <f t="shared" si="755"/>
        <v>8.5998876387769034E-3</v>
      </c>
      <c r="AO485" s="13">
        <f t="shared" si="756"/>
        <v>3.8343670872442834E-3</v>
      </c>
      <c r="AP485" s="13">
        <f t="shared" si="757"/>
        <v>1.1397335699634961E-3</v>
      </c>
      <c r="AQ485" s="13">
        <f t="shared" si="758"/>
        <v>2.540822085390056E-4</v>
      </c>
      <c r="AR485" s="13">
        <f t="shared" si="759"/>
        <v>3.3657569524342927E-4</v>
      </c>
      <c r="AS485" s="13">
        <f t="shared" si="760"/>
        <v>5.8715056361195814E-4</v>
      </c>
      <c r="AT485" s="13">
        <f t="shared" si="761"/>
        <v>5.1213707528777739E-4</v>
      </c>
      <c r="AU485" s="13">
        <f t="shared" si="762"/>
        <v>2.9780479958534058E-4</v>
      </c>
      <c r="AV485" s="13">
        <f t="shared" si="763"/>
        <v>1.298788492410406E-4</v>
      </c>
      <c r="AW485" s="13">
        <f t="shared" si="764"/>
        <v>1.9580793835951819E-6</v>
      </c>
      <c r="AX485" s="13">
        <f t="shared" si="765"/>
        <v>2.8039957458000872E-3</v>
      </c>
      <c r="AY485" s="13">
        <f t="shared" si="766"/>
        <v>2.5003929009467744E-3</v>
      </c>
      <c r="AZ485" s="13">
        <f t="shared" si="767"/>
        <v>1.1148313381839851E-3</v>
      </c>
      <c r="BA485" s="13">
        <f t="shared" si="768"/>
        <v>3.3137429778242453E-4</v>
      </c>
      <c r="BB485" s="13">
        <f t="shared" si="769"/>
        <v>7.3873680351730983E-5</v>
      </c>
      <c r="BC485" s="13">
        <f t="shared" si="770"/>
        <v>1.3175000439636805E-5</v>
      </c>
      <c r="BD485" s="13">
        <f t="shared" si="771"/>
        <v>5.0022156196113304E-5</v>
      </c>
      <c r="BE485" s="13">
        <f t="shared" si="772"/>
        <v>8.7262798885079962E-5</v>
      </c>
      <c r="BF485" s="13">
        <f t="shared" si="773"/>
        <v>7.6114232655264679E-5</v>
      </c>
      <c r="BG485" s="13">
        <f t="shared" si="774"/>
        <v>4.4259993847850321E-5</v>
      </c>
      <c r="BH485" s="13">
        <f t="shared" si="775"/>
        <v>1.9302701220324132E-5</v>
      </c>
      <c r="BI485" s="13">
        <f t="shared" si="776"/>
        <v>6.7346466550708545E-6</v>
      </c>
      <c r="BJ485" s="14">
        <f t="shared" si="777"/>
        <v>0.57310871428081445</v>
      </c>
      <c r="BK485" s="14">
        <f t="shared" si="778"/>
        <v>0.23716352589130124</v>
      </c>
      <c r="BL485" s="14">
        <f t="shared" si="779"/>
        <v>0.1815566170506995</v>
      </c>
      <c r="BM485" s="14">
        <f t="shared" si="780"/>
        <v>0.48841766047375884</v>
      </c>
      <c r="BN485" s="14">
        <f t="shared" si="781"/>
        <v>0.50937822917153064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1.5981000000000001</v>
      </c>
      <c r="F486" s="10">
        <f>VLOOKUP(B486,home!$B$2:$E$405,3,FALSE)</f>
        <v>0.78220000000000001</v>
      </c>
      <c r="G486" s="10">
        <f>VLOOKUP(C486,away!$B$2:$E$405,4,FALSE)</f>
        <v>0.91020000000000001</v>
      </c>
      <c r="H486" s="10">
        <f>VLOOKUP(A486,away!$A$2:$E$405,3,FALSE)</f>
        <v>1.1214999999999999</v>
      </c>
      <c r="I486" s="10">
        <f>VLOOKUP(C486,away!$B$2:$E$405,3,FALSE)</f>
        <v>0.97270000000000001</v>
      </c>
      <c r="J486" s="10">
        <f>VLOOKUP(B486,home!$B$2:$E$405,4,FALSE)</f>
        <v>0.66869999999999996</v>
      </c>
      <c r="K486" s="12">
        <f t="shared" si="726"/>
        <v>1.1377807829640001</v>
      </c>
      <c r="L486" s="12">
        <f t="shared" si="727"/>
        <v>0.72947349553499996</v>
      </c>
      <c r="M486" s="13">
        <f t="shared" si="728"/>
        <v>0.15454742396738838</v>
      </c>
      <c r="N486" s="13">
        <f t="shared" si="729"/>
        <v>0.17584108904668444</v>
      </c>
      <c r="O486" s="13">
        <f t="shared" si="730"/>
        <v>0.11273824958742043</v>
      </c>
      <c r="P486" s="13">
        <f t="shared" si="731"/>
        <v>0.12827141388556609</v>
      </c>
      <c r="Q486" s="13">
        <f t="shared" si="732"/>
        <v>0.10003430598638954</v>
      </c>
      <c r="R486" s="13">
        <f t="shared" si="733"/>
        <v>4.1119782503516424E-2</v>
      </c>
      <c r="S486" s="13">
        <f t="shared" si="734"/>
        <v>2.6615706683784844E-2</v>
      </c>
      <c r="T486" s="13">
        <f t="shared" si="735"/>
        <v>7.297237486130935E-2</v>
      </c>
      <c r="U486" s="13">
        <f t="shared" si="736"/>
        <v>4.6785298332160316E-2</v>
      </c>
      <c r="V486" s="13">
        <f t="shared" si="737"/>
        <v>2.4545032055899338E-3</v>
      </c>
      <c r="W486" s="13">
        <f t="shared" si="738"/>
        <v>3.7939036996151539E-2</v>
      </c>
      <c r="X486" s="13">
        <f t="shared" si="739"/>
        <v>2.7675521934814346E-2</v>
      </c>
      <c r="Y486" s="13">
        <f t="shared" si="740"/>
        <v>1.0094279863272293E-2</v>
      </c>
      <c r="Z486" s="13">
        <f t="shared" si="741"/>
        <v>9.9985971594930192E-3</v>
      </c>
      <c r="AA486" s="13">
        <f t="shared" si="742"/>
        <v>1.1376211704669596E-2</v>
      </c>
      <c r="AB486" s="13">
        <f t="shared" si="743"/>
        <v>6.4718175302515973E-3</v>
      </c>
      <c r="AC486" s="13">
        <f t="shared" si="744"/>
        <v>1.2732442754679601E-4</v>
      </c>
      <c r="AD486" s="13">
        <f t="shared" si="745"/>
        <v>1.0791576804595377E-2</v>
      </c>
      <c r="AE486" s="13">
        <f t="shared" si="746"/>
        <v>7.8721692539826145E-3</v>
      </c>
      <c r="AF486" s="13">
        <f t="shared" si="747"/>
        <v>2.8712694115729251E-3</v>
      </c>
      <c r="AG486" s="13">
        <f t="shared" si="748"/>
        <v>6.981716447609414E-4</v>
      </c>
      <c r="AH486" s="13">
        <f t="shared" si="749"/>
        <v>1.8234279050954234E-3</v>
      </c>
      <c r="AI486" s="13">
        <f t="shared" si="750"/>
        <v>2.0746612295378772E-3</v>
      </c>
      <c r="AJ486" s="13">
        <f t="shared" si="751"/>
        <v>1.1802548390643305E-3</v>
      </c>
      <c r="AK486" s="13">
        <f t="shared" si="752"/>
        <v>4.476237582958878E-4</v>
      </c>
      <c r="AL486" s="13">
        <f t="shared" si="753"/>
        <v>4.2270738455127256E-6</v>
      </c>
      <c r="AM486" s="13">
        <f t="shared" si="754"/>
        <v>2.4556897412297343E-3</v>
      </c>
      <c r="AN486" s="13">
        <f t="shared" si="755"/>
        <v>1.7913605794842938E-3</v>
      </c>
      <c r="AO486" s="13">
        <f t="shared" si="756"/>
        <v>6.5337503184000544E-4</v>
      </c>
      <c r="AP486" s="13">
        <f t="shared" si="757"/>
        <v>1.5887325612387357E-4</v>
      </c>
      <c r="AQ486" s="13">
        <f t="shared" si="758"/>
        <v>2.8973457372927341E-5</v>
      </c>
      <c r="AR486" s="13">
        <f t="shared" si="759"/>
        <v>2.6602846555720414E-4</v>
      </c>
      <c r="AS486" s="13">
        <f t="shared" si="760"/>
        <v>3.0268207583238733E-4</v>
      </c>
      <c r="AT486" s="13">
        <f t="shared" si="761"/>
        <v>1.7219292461487123E-4</v>
      </c>
      <c r="AU486" s="13">
        <f t="shared" si="762"/>
        <v>6.530593352972306E-5</v>
      </c>
      <c r="AV486" s="13">
        <f t="shared" si="763"/>
        <v>1.857595904591083E-5</v>
      </c>
      <c r="AW486" s="13">
        <f t="shared" si="764"/>
        <v>9.7455296109020416E-8</v>
      </c>
      <c r="AX486" s="13">
        <f t="shared" si="765"/>
        <v>4.6567276608217115E-4</v>
      </c>
      <c r="AY486" s="13">
        <f t="shared" si="766"/>
        <v>3.3969594044941376E-4</v>
      </c>
      <c r="AZ486" s="13">
        <f t="shared" si="767"/>
        <v>1.238995925493415E-4</v>
      </c>
      <c r="BA486" s="13">
        <f t="shared" si="768"/>
        <v>3.0127156290776797E-5</v>
      </c>
      <c r="BB486" s="13">
        <f t="shared" si="769"/>
        <v>5.4942405024905528E-6</v>
      </c>
      <c r="BC486" s="13">
        <f t="shared" si="770"/>
        <v>8.0158056493235171E-7</v>
      </c>
      <c r="BD486" s="13">
        <f t="shared" si="771"/>
        <v>3.2343452446971001E-5</v>
      </c>
      <c r="BE486" s="13">
        <f t="shared" si="772"/>
        <v>3.6799758648873572E-5</v>
      </c>
      <c r="BF486" s="13">
        <f t="shared" si="773"/>
        <v>2.0935029104200805E-5</v>
      </c>
      <c r="BG486" s="13">
        <f t="shared" si="774"/>
        <v>7.9398246018505705E-6</v>
      </c>
      <c r="BH486" s="13">
        <f t="shared" si="775"/>
        <v>2.2584449630225954E-6</v>
      </c>
      <c r="BI486" s="13">
        <f t="shared" si="776"/>
        <v>5.1392305566179029E-7</v>
      </c>
      <c r="BJ486" s="14">
        <f t="shared" si="777"/>
        <v>0.45284375914602332</v>
      </c>
      <c r="BK486" s="14">
        <f t="shared" si="778"/>
        <v>0.31236029518417097</v>
      </c>
      <c r="BL486" s="14">
        <f t="shared" si="779"/>
        <v>0.22494290318141252</v>
      </c>
      <c r="BM486" s="14">
        <f t="shared" si="780"/>
        <v>0.2872536912089812</v>
      </c>
      <c r="BN486" s="14">
        <f t="shared" si="781"/>
        <v>0.71255226497696522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1.5981000000000001</v>
      </c>
      <c r="F487" s="10">
        <f>VLOOKUP(B487,home!$B$2:$E$405,3,FALSE)</f>
        <v>0.7964</v>
      </c>
      <c r="G487" s="10">
        <f>VLOOKUP(C487,away!$B$2:$E$405,4,FALSE)</f>
        <v>0.81830000000000003</v>
      </c>
      <c r="H487" s="10">
        <f>VLOOKUP(A487,away!$A$2:$E$405,3,FALSE)</f>
        <v>1.1214999999999999</v>
      </c>
      <c r="I487" s="10">
        <f>VLOOKUP(C487,away!$B$2:$E$405,3,FALSE)</f>
        <v>0.54869999999999997</v>
      </c>
      <c r="J487" s="10">
        <f>VLOOKUP(B487,home!$B$2:$E$405,4,FALSE)</f>
        <v>0.72950000000000004</v>
      </c>
      <c r="K487" s="12">
        <f t="shared" si="726"/>
        <v>1.0414723731720001</v>
      </c>
      <c r="L487" s="12">
        <f t="shared" si="727"/>
        <v>0.44891026297499997</v>
      </c>
      <c r="M487" s="13">
        <f t="shared" si="728"/>
        <v>0.22528643631123252</v>
      </c>
      <c r="N487" s="13">
        <f t="shared" si="729"/>
        <v>0.23462959946852199</v>
      </c>
      <c r="O487" s="13">
        <f t="shared" si="730"/>
        <v>0.10113339336917597</v>
      </c>
      <c r="P487" s="13">
        <f t="shared" si="731"/>
        <v>0.10532763519913312</v>
      </c>
      <c r="Q487" s="13">
        <f t="shared" si="732"/>
        <v>0.12218012288743874</v>
      </c>
      <c r="R487" s="13">
        <f t="shared" si="733"/>
        <v>2.2699909106455453E-2</v>
      </c>
      <c r="S487" s="13">
        <f t="shared" si="734"/>
        <v>1.2310895096804077E-2</v>
      </c>
      <c r="T487" s="13">
        <f t="shared" si="735"/>
        <v>5.4847911095717933E-2</v>
      </c>
      <c r="U487" s="13">
        <f t="shared" si="736"/>
        <v>2.3641328207888855E-2</v>
      </c>
      <c r="V487" s="13">
        <f t="shared" si="737"/>
        <v>6.395204103334973E-4</v>
      </c>
      <c r="W487" s="13">
        <f t="shared" si="738"/>
        <v>4.2415740846009152E-2</v>
      </c>
      <c r="X487" s="13">
        <f t="shared" si="739"/>
        <v>1.9040861377461415E-2</v>
      </c>
      <c r="Y487" s="13">
        <f t="shared" si="740"/>
        <v>4.2738190441133613E-3</v>
      </c>
      <c r="Z487" s="13">
        <f t="shared" si="741"/>
        <v>3.3967407221625039E-3</v>
      </c>
      <c r="AA487" s="13">
        <f t="shared" si="742"/>
        <v>3.5376116209605564E-3</v>
      </c>
      <c r="AB487" s="13">
        <f t="shared" si="743"/>
        <v>1.8421623851213186E-3</v>
      </c>
      <c r="AC487" s="13">
        <f t="shared" si="744"/>
        <v>1.8687091637906586E-5</v>
      </c>
      <c r="AD487" s="13">
        <f t="shared" si="745"/>
        <v>1.104370556968542E-2</v>
      </c>
      <c r="AE487" s="13">
        <f t="shared" si="746"/>
        <v>4.9576327715059529E-3</v>
      </c>
      <c r="AF487" s="13">
        <f t="shared" si="747"/>
        <v>1.1127661155951075E-3</v>
      </c>
      <c r="AG487" s="13">
        <f t="shared" si="748"/>
        <v>1.6651070986048965E-4</v>
      </c>
      <c r="AH487" s="13">
        <f t="shared" si="749"/>
        <v>3.8120794271096533E-4</v>
      </c>
      <c r="AI487" s="13">
        <f t="shared" si="750"/>
        <v>3.9701754076720488E-4</v>
      </c>
      <c r="AJ487" s="13">
        <f t="shared" si="751"/>
        <v>2.067414001868661E-4</v>
      </c>
      <c r="AK487" s="13">
        <f t="shared" si="752"/>
        <v>7.1771818895172552E-5</v>
      </c>
      <c r="AL487" s="13">
        <f t="shared" si="753"/>
        <v>3.4946927177649392E-7</v>
      </c>
      <c r="AM487" s="13">
        <f t="shared" si="754"/>
        <v>2.3003428496546226E-3</v>
      </c>
      <c r="AN487" s="13">
        <f t="shared" si="755"/>
        <v>1.0326475135711175E-3</v>
      </c>
      <c r="AO487" s="13">
        <f t="shared" si="756"/>
        <v>2.3178303343884509E-4</v>
      </c>
      <c r="AP487" s="13">
        <f t="shared" si="757"/>
        <v>3.4683260831391716E-5</v>
      </c>
      <c r="AQ487" s="13">
        <f t="shared" si="758"/>
        <v>3.8924179351626436E-6</v>
      </c>
      <c r="AR487" s="13">
        <f t="shared" si="759"/>
        <v>3.422563156210765E-5</v>
      </c>
      <c r="AS487" s="13">
        <f t="shared" si="760"/>
        <v>3.5645049726298757E-5</v>
      </c>
      <c r="AT487" s="13">
        <f t="shared" si="761"/>
        <v>1.8561667265141162E-5</v>
      </c>
      <c r="AU487" s="13">
        <f t="shared" si="762"/>
        <v>6.4438212188852E-6</v>
      </c>
      <c r="AV487" s="13">
        <f t="shared" si="763"/>
        <v>1.6777654442821143E-6</v>
      </c>
      <c r="AW487" s="13">
        <f t="shared" si="764"/>
        <v>4.5385150780683386E-9</v>
      </c>
      <c r="AX487" s="13">
        <f t="shared" si="765"/>
        <v>3.9929058778984003E-4</v>
      </c>
      <c r="AY487" s="13">
        <f t="shared" si="766"/>
        <v>1.7924564276817939E-4</v>
      </c>
      <c r="AZ487" s="13">
        <f t="shared" si="767"/>
        <v>4.0232604316093156E-5</v>
      </c>
      <c r="BA487" s="13">
        <f t="shared" si="768"/>
        <v>6.0202763279021655E-6</v>
      </c>
      <c r="BB487" s="13">
        <f t="shared" si="769"/>
        <v>6.7564095738518216E-7</v>
      </c>
      <c r="BC487" s="13">
        <f t="shared" si="770"/>
        <v>6.0660431971292605E-8</v>
      </c>
      <c r="BD487" s="13">
        <f t="shared" si="771"/>
        <v>2.5607062108385315E-6</v>
      </c>
      <c r="BE487" s="13">
        <f t="shared" si="772"/>
        <v>2.666904774398285E-6</v>
      </c>
      <c r="BF487" s="13">
        <f t="shared" si="773"/>
        <v>1.38875382220816E-6</v>
      </c>
      <c r="BG487" s="13">
        <f t="shared" si="774"/>
        <v>4.8211624632227282E-7</v>
      </c>
      <c r="BH487" s="13">
        <f t="shared" si="775"/>
        <v>1.2552768780050848E-7</v>
      </c>
      <c r="BI487" s="13">
        <f t="shared" si="776"/>
        <v>2.614672378247791E-8</v>
      </c>
      <c r="BJ487" s="14">
        <f t="shared" si="777"/>
        <v>0.49889754437393208</v>
      </c>
      <c r="BK487" s="14">
        <f t="shared" si="778"/>
        <v>0.34376276922118104</v>
      </c>
      <c r="BL487" s="14">
        <f t="shared" si="779"/>
        <v>0.15401494748284447</v>
      </c>
      <c r="BM487" s="14">
        <f t="shared" si="780"/>
        <v>0.18863566435390927</v>
      </c>
      <c r="BN487" s="14">
        <f t="shared" si="781"/>
        <v>0.81125709634195775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1.5981000000000001</v>
      </c>
      <c r="F488" s="10">
        <f>VLOOKUP(B488,home!$B$2:$E$405,3,FALSE)</f>
        <v>0.99080000000000001</v>
      </c>
      <c r="G488" s="10">
        <f>VLOOKUP(C488,away!$B$2:$E$405,4,FALSE)</f>
        <v>0.50060000000000004</v>
      </c>
      <c r="H488" s="10">
        <f>VLOOKUP(A488,away!$A$2:$E$405,3,FALSE)</f>
        <v>1.1214999999999999</v>
      </c>
      <c r="I488" s="10">
        <f>VLOOKUP(C488,away!$B$2:$E$405,3,FALSE)</f>
        <v>1.5158</v>
      </c>
      <c r="J488" s="10">
        <f>VLOOKUP(B488,home!$B$2:$E$405,4,FALSE)</f>
        <v>0.89170000000000005</v>
      </c>
      <c r="K488" s="12">
        <f t="shared" si="726"/>
        <v>0.79264877848800019</v>
      </c>
      <c r="L488" s="12">
        <f t="shared" si="727"/>
        <v>1.5158629814900002</v>
      </c>
      <c r="M488" s="13">
        <f t="shared" si="728"/>
        <v>9.9409086106208855E-2</v>
      </c>
      <c r="N488" s="13">
        <f t="shared" si="729"/>
        <v>7.8796490672694869E-2</v>
      </c>
      <c r="O488" s="13">
        <f t="shared" si="730"/>
        <v>0.15069055365215392</v>
      </c>
      <c r="P488" s="13">
        <f t="shared" si="731"/>
        <v>0.11944468328206025</v>
      </c>
      <c r="Q488" s="13">
        <f t="shared" si="732"/>
        <v>3.1228971040426347E-2</v>
      </c>
      <c r="R488" s="13">
        <f t="shared" si="733"/>
        <v>0.11421311597076647</v>
      </c>
      <c r="S488" s="13">
        <f t="shared" si="734"/>
        <v>3.5879598443116063E-2</v>
      </c>
      <c r="T488" s="13">
        <f t="shared" si="735"/>
        <v>4.7338841150205556E-2</v>
      </c>
      <c r="U488" s="13">
        <f t="shared" si="736"/>
        <v>9.0530886861536333E-2</v>
      </c>
      <c r="V488" s="13">
        <f t="shared" si="737"/>
        <v>4.7901135267194193E-3</v>
      </c>
      <c r="W488" s="13">
        <f t="shared" si="738"/>
        <v>8.251201916210359E-3</v>
      </c>
      <c r="X488" s="13">
        <f t="shared" si="739"/>
        <v>1.2507691537582639E-2</v>
      </c>
      <c r="Y488" s="13">
        <f t="shared" si="740"/>
        <v>9.4799732928586341E-3</v>
      </c>
      <c r="Z488" s="13">
        <f t="shared" si="741"/>
        <v>5.7710478166903049E-2</v>
      </c>
      <c r="AA488" s="13">
        <f t="shared" si="742"/>
        <v>4.5744140024954097E-2</v>
      </c>
      <c r="AB488" s="13">
        <f t="shared" si="743"/>
        <v>1.8129518356881952E-2</v>
      </c>
      <c r="AC488" s="13">
        <f t="shared" si="744"/>
        <v>3.5972164083222211E-4</v>
      </c>
      <c r="AD488" s="13">
        <f t="shared" si="745"/>
        <v>1.6350762799854964E-3</v>
      </c>
      <c r="AE488" s="13">
        <f t="shared" si="746"/>
        <v>2.4785516047423932E-3</v>
      </c>
      <c r="AF488" s="13">
        <f t="shared" si="747"/>
        <v>1.8785723126708148E-3</v>
      </c>
      <c r="AG488" s="13">
        <f t="shared" si="748"/>
        <v>9.4921940894324836E-4</v>
      </c>
      <c r="AH488" s="13">
        <f t="shared" si="749"/>
        <v>2.1870294374323807E-2</v>
      </c>
      <c r="AI488" s="13">
        <f t="shared" si="750"/>
        <v>1.7335462120980746E-2</v>
      </c>
      <c r="AJ488" s="13">
        <f t="shared" si="751"/>
        <v>6.8704664373601928E-3</v>
      </c>
      <c r="AK488" s="13">
        <f t="shared" si="752"/>
        <v>1.8152889430721199E-3</v>
      </c>
      <c r="AL488" s="13">
        <f t="shared" si="753"/>
        <v>1.728889748086085E-5</v>
      </c>
      <c r="AM488" s="13">
        <f t="shared" si="754"/>
        <v>2.5920824321304159E-4</v>
      </c>
      <c r="AN488" s="13">
        <f t="shared" si="755"/>
        <v>3.9292418038370635E-4</v>
      </c>
      <c r="AO488" s="13">
        <f t="shared" si="756"/>
        <v>2.9780960978797994E-4</v>
      </c>
      <c r="AP488" s="13">
        <f t="shared" si="757"/>
        <v>1.5047952100319354E-4</v>
      </c>
      <c r="AQ488" s="13">
        <f t="shared" si="758"/>
        <v>5.7026583840272026E-5</v>
      </c>
      <c r="AR488" s="13">
        <f t="shared" si="759"/>
        <v>6.6304739272652954E-3</v>
      </c>
      <c r="AS488" s="13">
        <f t="shared" si="760"/>
        <v>5.2556370592433685E-3</v>
      </c>
      <c r="AT488" s="13">
        <f t="shared" si="761"/>
        <v>2.0829371475927609E-3</v>
      </c>
      <c r="AU488" s="13">
        <f t="shared" si="762"/>
        <v>5.5034586190222715E-4</v>
      </c>
      <c r="AV488" s="13">
        <f t="shared" si="763"/>
        <v>1.0905774379568148E-4</v>
      </c>
      <c r="AW488" s="13">
        <f t="shared" si="764"/>
        <v>5.770394965291623E-7</v>
      </c>
      <c r="AX488" s="13">
        <f t="shared" si="765"/>
        <v>3.4243516226139625E-5</v>
      </c>
      <c r="AY488" s="13">
        <f t="shared" si="766"/>
        <v>5.1908478603257223E-5</v>
      </c>
      <c r="AZ488" s="13">
        <f t="shared" si="767"/>
        <v>3.9343070570071697E-5</v>
      </c>
      <c r="BA488" s="13">
        <f t="shared" si="768"/>
        <v>1.9879568085106778E-5</v>
      </c>
      <c r="BB488" s="13">
        <f t="shared" si="769"/>
        <v>7.5336753370558552E-6</v>
      </c>
      <c r="BC488" s="13">
        <f t="shared" si="770"/>
        <v>2.2840039116014349E-6</v>
      </c>
      <c r="BD488" s="13">
        <f t="shared" si="771"/>
        <v>1.6751483293460136E-3</v>
      </c>
      <c r="BE488" s="13">
        <f t="shared" si="772"/>
        <v>1.3278042770423317E-3</v>
      </c>
      <c r="BF488" s="13">
        <f t="shared" si="773"/>
        <v>5.2624121913437318E-4</v>
      </c>
      <c r="BG488" s="13">
        <f t="shared" si="774"/>
        <v>1.3904148651229899E-4</v>
      </c>
      <c r="BH488" s="13">
        <f t="shared" si="775"/>
        <v>2.7552766110782381E-5</v>
      </c>
      <c r="BI488" s="13">
        <f t="shared" si="776"/>
        <v>4.3679332803354468E-6</v>
      </c>
      <c r="BJ488" s="14">
        <f t="shared" si="777"/>
        <v>0.19585722966728181</v>
      </c>
      <c r="BK488" s="14">
        <f t="shared" si="778"/>
        <v>0.25995240037502093</v>
      </c>
      <c r="BL488" s="14">
        <f t="shared" si="779"/>
        <v>0.48552833449325505</v>
      </c>
      <c r="BM488" s="14">
        <f t="shared" si="780"/>
        <v>0.40521421053904333</v>
      </c>
      <c r="BN488" s="14">
        <f t="shared" si="781"/>
        <v>0.59378290072431072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1.5981000000000001</v>
      </c>
      <c r="F489" s="10">
        <f>VLOOKUP(B489,home!$B$2:$E$405,3,FALSE)</f>
        <v>1.3855999999999999</v>
      </c>
      <c r="G489" s="10">
        <f>VLOOKUP(C489,away!$B$2:$E$405,4,FALSE)</f>
        <v>1.1376999999999999</v>
      </c>
      <c r="H489" s="10">
        <f>VLOOKUP(A489,away!$A$2:$E$405,3,FALSE)</f>
        <v>1.1214999999999999</v>
      </c>
      <c r="I489" s="10">
        <f>VLOOKUP(C489,away!$B$2:$E$405,3,FALSE)</f>
        <v>0.97270000000000001</v>
      </c>
      <c r="J489" s="10">
        <f>VLOOKUP(B489,home!$B$2:$E$405,4,FALSE)</f>
        <v>0.89170000000000005</v>
      </c>
      <c r="K489" s="12">
        <f t="shared" si="726"/>
        <v>2.5192402374719998</v>
      </c>
      <c r="L489" s="12">
        <f t="shared" si="727"/>
        <v>0.97274041568500003</v>
      </c>
      <c r="M489" s="13">
        <f t="shared" si="728"/>
        <v>3.0440520310242265E-2</v>
      </c>
      <c r="N489" s="13">
        <f t="shared" si="729"/>
        <v>7.6686983615145948E-2</v>
      </c>
      <c r="O489" s="13">
        <f t="shared" si="730"/>
        <v>2.9610724380252747E-2</v>
      </c>
      <c r="P489" s="13">
        <f t="shared" si="731"/>
        <v>7.4596528319425856E-2</v>
      </c>
      <c r="Q489" s="13">
        <f t="shared" si="732"/>
        <v>9.6596467406815836E-2</v>
      </c>
      <c r="R489" s="13">
        <f t="shared" si="733"/>
        <v>1.4401774171190509E-2</v>
      </c>
      <c r="S489" s="13">
        <f t="shared" si="734"/>
        <v>4.5700943845550665E-2</v>
      </c>
      <c r="T489" s="13">
        <f t="shared" si="735"/>
        <v>9.3963287859008607E-2</v>
      </c>
      <c r="U489" s="13">
        <f t="shared" si="736"/>
        <v>3.6281528983048088E-2</v>
      </c>
      <c r="V489" s="13">
        <f t="shared" si="737"/>
        <v>1.2443690613892574E-2</v>
      </c>
      <c r="W489" s="13">
        <f t="shared" si="738"/>
        <v>8.1116569162967667E-2</v>
      </c>
      <c r="X489" s="13">
        <f t="shared" si="739"/>
        <v>7.8905365206526232E-2</v>
      </c>
      <c r="Y489" s="13">
        <f t="shared" si="740"/>
        <v>3.8377218875386525E-2</v>
      </c>
      <c r="Z489" s="13">
        <f t="shared" si="741"/>
        <v>4.6697292646284512E-3</v>
      </c>
      <c r="AA489" s="13">
        <f t="shared" si="742"/>
        <v>1.1764169861552527E-2</v>
      </c>
      <c r="AB489" s="13">
        <f t="shared" si="743"/>
        <v>1.4818385037839268E-2</v>
      </c>
      <c r="AC489" s="13">
        <f t="shared" si="744"/>
        <v>1.9058809397327434E-3</v>
      </c>
      <c r="AD489" s="13">
        <f t="shared" si="745"/>
        <v>5.108803124025714E-2</v>
      </c>
      <c r="AE489" s="13">
        <f t="shared" si="746"/>
        <v>4.9695392745176002E-2</v>
      </c>
      <c r="AF489" s="13">
        <f t="shared" si="747"/>
        <v>2.4170358498285915E-2</v>
      </c>
      <c r="AG489" s="13">
        <f t="shared" si="748"/>
        <v>7.8371615242927052E-3</v>
      </c>
      <c r="AH489" s="13">
        <f t="shared" si="749"/>
        <v>1.1356085965027723E-3</v>
      </c>
      <c r="AI489" s="13">
        <f t="shared" si="750"/>
        <v>2.8608708703288881E-3</v>
      </c>
      <c r="AJ489" s="13">
        <f t="shared" si="751"/>
        <v>3.6036105053720378E-3</v>
      </c>
      <c r="AK489" s="13">
        <f t="shared" si="752"/>
        <v>3.0261201951033486E-3</v>
      </c>
      <c r="AL489" s="13">
        <f t="shared" si="753"/>
        <v>1.8681954190696433E-4</v>
      </c>
      <c r="AM489" s="13">
        <f t="shared" si="754"/>
        <v>2.5740604790736463E-2</v>
      </c>
      <c r="AN489" s="13">
        <f t="shared" si="755"/>
        <v>2.5038926604124292E-2</v>
      </c>
      <c r="AO489" s="13">
        <f t="shared" si="756"/>
        <v>1.2178187936601033E-2</v>
      </c>
      <c r="AP489" s="13">
        <f t="shared" si="757"/>
        <v>3.9487385319131145E-3</v>
      </c>
      <c r="AQ489" s="13">
        <f t="shared" si="758"/>
        <v>9.6027439024113476E-4</v>
      </c>
      <c r="AR489" s="13">
        <f t="shared" si="759"/>
        <v>2.2093047564351331E-4</v>
      </c>
      <c r="AS489" s="13">
        <f t="shared" si="760"/>
        <v>5.5657694392496622E-4</v>
      </c>
      <c r="AT489" s="13">
        <f t="shared" si="761"/>
        <v>7.0107551619248611E-4</v>
      </c>
      <c r="AU489" s="13">
        <f t="shared" si="762"/>
        <v>5.887258832995211E-4</v>
      </c>
      <c r="AV489" s="13">
        <f t="shared" si="763"/>
        <v>3.7078548351234957E-4</v>
      </c>
      <c r="AW489" s="13">
        <f t="shared" si="764"/>
        <v>1.2717049061262061E-5</v>
      </c>
      <c r="AX489" s="13">
        <f t="shared" si="765"/>
        <v>1.0807794554281302E-2</v>
      </c>
      <c r="AY489" s="13">
        <f t="shared" si="766"/>
        <v>1.0513178567369674E-2</v>
      </c>
      <c r="AZ489" s="13">
        <f t="shared" si="767"/>
        <v>5.113296844896904E-3</v>
      </c>
      <c r="BA489" s="13">
        <f t="shared" si="768"/>
        <v>1.657970166141938E-3</v>
      </c>
      <c r="BB489" s="13">
        <f t="shared" si="769"/>
        <v>4.0319364715155927E-4</v>
      </c>
      <c r="BC489" s="13">
        <f t="shared" si="770"/>
        <v>7.8440551186351824E-5</v>
      </c>
      <c r="BD489" s="13">
        <f t="shared" si="771"/>
        <v>3.5818000452492632E-5</v>
      </c>
      <c r="BE489" s="13">
        <f t="shared" si="772"/>
        <v>9.023414796570973E-5</v>
      </c>
      <c r="BF489" s="13">
        <f t="shared" si="773"/>
        <v>1.1366074817460911E-4</v>
      </c>
      <c r="BG489" s="13">
        <f t="shared" si="774"/>
        <v>9.5446243407549129E-5</v>
      </c>
      <c r="BH489" s="13">
        <f t="shared" si="775"/>
        <v>6.0113004226961085E-5</v>
      </c>
      <c r="BI489" s="13">
        <f t="shared" si="776"/>
        <v>3.0287819808776948E-5</v>
      </c>
      <c r="BJ489" s="14">
        <f t="shared" si="777"/>
        <v>0.69487744271850638</v>
      </c>
      <c r="BK489" s="14">
        <f t="shared" si="778"/>
        <v>0.17578756213812075</v>
      </c>
      <c r="BL489" s="14">
        <f t="shared" si="779"/>
        <v>0.12036644686779913</v>
      </c>
      <c r="BM489" s="14">
        <f t="shared" si="780"/>
        <v>0.66286772126767302</v>
      </c>
      <c r="BN489" s="14">
        <f t="shared" si="781"/>
        <v>0.3223329982030731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1.5981000000000001</v>
      </c>
      <c r="F490" s="10">
        <f>VLOOKUP(B490,home!$B$2:$E$405,3,FALSE)</f>
        <v>1.2034</v>
      </c>
      <c r="G490" s="10">
        <f>VLOOKUP(C490,away!$B$2:$E$405,4,FALSE)</f>
        <v>1.1552</v>
      </c>
      <c r="H490" s="10">
        <f>VLOOKUP(A490,away!$A$2:$E$405,3,FALSE)</f>
        <v>1.1214999999999999</v>
      </c>
      <c r="I490" s="10">
        <f>VLOOKUP(C490,away!$B$2:$E$405,3,FALSE)</f>
        <v>1.0287999999999999</v>
      </c>
      <c r="J490" s="10">
        <f>VLOOKUP(B490,home!$B$2:$E$405,4,FALSE)</f>
        <v>0.82310000000000005</v>
      </c>
      <c r="K490" s="12">
        <f t="shared" si="726"/>
        <v>2.2216269694080002</v>
      </c>
      <c r="L490" s="12">
        <f t="shared" si="727"/>
        <v>0.94969212152000004</v>
      </c>
      <c r="M490" s="13">
        <f t="shared" si="728"/>
        <v>4.1948227865593712E-2</v>
      </c>
      <c r="N490" s="13">
        <f t="shared" si="729"/>
        <v>9.3193314345075176E-2</v>
      </c>
      <c r="O490" s="13">
        <f t="shared" si="730"/>
        <v>3.983790151568007E-2</v>
      </c>
      <c r="P490" s="13">
        <f t="shared" si="731"/>
        <v>8.8504956411854699E-2</v>
      </c>
      <c r="Q490" s="13">
        <f t="shared" si="732"/>
        <v>0.10352039025876825</v>
      </c>
      <c r="R490" s="13">
        <f t="shared" si="733"/>
        <v>1.8916870603665516E-2</v>
      </c>
      <c r="S490" s="13">
        <f t="shared" si="734"/>
        <v>4.6683302895192721E-2</v>
      </c>
      <c r="T490" s="13">
        <f t="shared" si="735"/>
        <v>9.8312499045427965E-2</v>
      </c>
      <c r="U490" s="13">
        <f t="shared" si="736"/>
        <v>4.2026229909904705E-2</v>
      </c>
      <c r="V490" s="13">
        <f t="shared" si="737"/>
        <v>1.094392328122718E-2</v>
      </c>
      <c r="W490" s="13">
        <f t="shared" si="738"/>
        <v>7.6661230294173599E-2</v>
      </c>
      <c r="X490" s="13">
        <f t="shared" si="739"/>
        <v>7.2804566436407023E-2</v>
      </c>
      <c r="Y490" s="13">
        <f t="shared" si="740"/>
        <v>3.4570961577667585E-2</v>
      </c>
      <c r="Z490" s="13">
        <f t="shared" si="741"/>
        <v>5.9884009920381431E-3</v>
      </c>
      <c r="AA490" s="13">
        <f t="shared" si="742"/>
        <v>1.3303993147541562E-2</v>
      </c>
      <c r="AB490" s="13">
        <f t="shared" si="743"/>
        <v>1.4778254988698782E-2</v>
      </c>
      <c r="AC490" s="13">
        <f t="shared" si="744"/>
        <v>1.443135238160651E-3</v>
      </c>
      <c r="AD490" s="13">
        <f t="shared" si="745"/>
        <v>4.2578164182383423E-2</v>
      </c>
      <c r="AE490" s="13">
        <f t="shared" si="746"/>
        <v>4.0436147072794588E-2</v>
      </c>
      <c r="AF490" s="13">
        <f t="shared" si="747"/>
        <v>1.9200945149828515E-2</v>
      </c>
      <c r="AG490" s="13">
        <f t="shared" si="748"/>
        <v>6.0783287781766004E-3</v>
      </c>
      <c r="AH490" s="13">
        <f t="shared" si="749"/>
        <v>1.4217843106602939E-3</v>
      </c>
      <c r="AI490" s="13">
        <f t="shared" si="750"/>
        <v>3.1586743692440713E-3</v>
      </c>
      <c r="AJ490" s="13">
        <f t="shared" si="751"/>
        <v>3.5086980831452166E-3</v>
      </c>
      <c r="AK490" s="13">
        <f t="shared" si="752"/>
        <v>2.5983394296751894E-3</v>
      </c>
      <c r="AL490" s="13">
        <f t="shared" si="753"/>
        <v>1.2179262662447849E-4</v>
      </c>
      <c r="AM490" s="13">
        <f t="shared" si="754"/>
        <v>1.8918559571092945E-2</v>
      </c>
      <c r="AN490" s="13">
        <f t="shared" si="755"/>
        <v>1.796680697517376E-2</v>
      </c>
      <c r="AO490" s="13">
        <f t="shared" si="756"/>
        <v>8.5314675165965512E-3</v>
      </c>
      <c r="AP490" s="13">
        <f t="shared" si="757"/>
        <v>2.700755828505182E-3</v>
      </c>
      <c r="AQ490" s="13">
        <f t="shared" si="758"/>
        <v>6.4122163312014776E-4</v>
      </c>
      <c r="AR490" s="13">
        <f t="shared" si="759"/>
        <v>2.7005147166696514E-4</v>
      </c>
      <c r="AS490" s="13">
        <f t="shared" si="760"/>
        <v>5.9995363258365025E-4</v>
      </c>
      <c r="AT490" s="13">
        <f t="shared" si="761"/>
        <v>6.664365852710679E-4</v>
      </c>
      <c r="AU490" s="13">
        <f t="shared" si="762"/>
        <v>4.9352449707945969E-4</v>
      </c>
      <c r="AV490" s="13">
        <f t="shared" si="763"/>
        <v>2.7410683319381189E-4</v>
      </c>
      <c r="AW490" s="13">
        <f t="shared" si="764"/>
        <v>7.1379330474424002E-6</v>
      </c>
      <c r="AX490" s="13">
        <f t="shared" si="765"/>
        <v>7.0049970275819894E-3</v>
      </c>
      <c r="AY490" s="13">
        <f t="shared" si="766"/>
        <v>6.6525904883656334E-3</v>
      </c>
      <c r="AZ490" s="13">
        <f t="shared" si="767"/>
        <v>3.1589563872498655E-3</v>
      </c>
      <c r="BA490" s="13">
        <f t="shared" si="768"/>
        <v>1.00001199773216E-3</v>
      </c>
      <c r="BB490" s="13">
        <f t="shared" si="769"/>
        <v>2.3742587891792708E-4</v>
      </c>
      <c r="BC490" s="13">
        <f t="shared" si="770"/>
        <v>4.5096297330663376E-5</v>
      </c>
      <c r="BD490" s="13">
        <f t="shared" si="771"/>
        <v>4.2744292507833042E-5</v>
      </c>
      <c r="BE490" s="13">
        <f t="shared" si="772"/>
        <v>9.4961873023666205E-5</v>
      </c>
      <c r="BF490" s="13">
        <f t="shared" si="773"/>
        <v>1.0548492908743745E-4</v>
      </c>
      <c r="BG490" s="13">
        <f t="shared" si="774"/>
        <v>7.811605444224716E-5</v>
      </c>
      <c r="BH490" s="13">
        <f t="shared" si="775"/>
        <v>4.3386183323159985E-5</v>
      </c>
      <c r="BI490" s="13">
        <f t="shared" si="776"/>
        <v>1.9277582994082364E-5</v>
      </c>
      <c r="BJ490" s="14">
        <f t="shared" si="777"/>
        <v>0.65421443674236934</v>
      </c>
      <c r="BK490" s="14">
        <f t="shared" si="778"/>
        <v>0.19629792880701907</v>
      </c>
      <c r="BL490" s="14">
        <f t="shared" si="779"/>
        <v>0.14223879029338879</v>
      </c>
      <c r="BM490" s="14">
        <f t="shared" si="780"/>
        <v>0.60617244327886</v>
      </c>
      <c r="BN490" s="14">
        <f t="shared" si="781"/>
        <v>0.38592166100063741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1.5981000000000001</v>
      </c>
      <c r="F491" s="10">
        <f>VLOOKUP(B491,home!$B$2:$E$405,3,FALSE)</f>
        <v>0.85329999999999995</v>
      </c>
      <c r="G491" s="10">
        <f>VLOOKUP(C491,away!$B$2:$E$405,4,FALSE)</f>
        <v>1.0808</v>
      </c>
      <c r="H491" s="10">
        <f>VLOOKUP(A491,away!$A$2:$E$405,3,FALSE)</f>
        <v>1.1214999999999999</v>
      </c>
      <c r="I491" s="10">
        <f>VLOOKUP(C491,away!$B$2:$E$405,3,FALSE)</f>
        <v>1.0538000000000001</v>
      </c>
      <c r="J491" s="10">
        <f>VLOOKUP(B491,home!$B$2:$E$405,4,FALSE)</f>
        <v>1.3779999999999999</v>
      </c>
      <c r="K491" s="12">
        <f t="shared" si="726"/>
        <v>1.4738423553840001</v>
      </c>
      <c r="L491" s="12">
        <f t="shared" si="727"/>
        <v>1.6285709725999999</v>
      </c>
      <c r="M491" s="13">
        <f t="shared" si="728"/>
        <v>4.4940614973996186E-2</v>
      </c>
      <c r="N491" s="13">
        <f t="shared" si="729"/>
        <v>6.6235381825680006E-2</v>
      </c>
      <c r="O491" s="13">
        <f t="shared" si="730"/>
        <v>7.318898103744309E-2</v>
      </c>
      <c r="P491" s="13">
        <f t="shared" si="731"/>
        <v>0.10786902020038006</v>
      </c>
      <c r="Q491" s="13">
        <f t="shared" si="732"/>
        <v>4.8810255579859414E-2</v>
      </c>
      <c r="R491" s="13">
        <f t="shared" si="733"/>
        <v>5.9596725015875825E-2</v>
      </c>
      <c r="S491" s="13">
        <f t="shared" si="734"/>
        <v>6.4728339419268824E-2</v>
      </c>
      <c r="T491" s="13">
        <f t="shared" si="735"/>
        <v>7.9490965402546229E-2</v>
      </c>
      <c r="U491" s="13">
        <f t="shared" si="736"/>
        <v>8.7836177570570995E-2</v>
      </c>
      <c r="V491" s="13">
        <f t="shared" si="737"/>
        <v>1.7262737989268324E-2</v>
      </c>
      <c r="W491" s="13">
        <f t="shared" si="738"/>
        <v>2.3979540683571679E-2</v>
      </c>
      <c r="X491" s="13">
        <f t="shared" si="739"/>
        <v>3.9052383893545602E-2</v>
      </c>
      <c r="Y491" s="13">
        <f t="shared" si="740"/>
        <v>3.1799789409930064E-2</v>
      </c>
      <c r="Z491" s="13">
        <f t="shared" si="741"/>
        <v>3.2352498807626535E-2</v>
      </c>
      <c r="AA491" s="13">
        <f t="shared" si="742"/>
        <v>4.7682483045190363E-2</v>
      </c>
      <c r="AB491" s="13">
        <f t="shared" si="743"/>
        <v>3.5138231560940508E-2</v>
      </c>
      <c r="AC491" s="13">
        <f t="shared" si="744"/>
        <v>2.5896878496707849E-3</v>
      </c>
      <c r="AD491" s="13">
        <f t="shared" si="745"/>
        <v>8.8355156805254367E-3</v>
      </c>
      <c r="AE491" s="13">
        <f t="shared" si="746"/>
        <v>1.4389264365255863E-2</v>
      </c>
      <c r="AF491" s="13">
        <f t="shared" si="747"/>
        <v>1.1716969131161631E-2</v>
      </c>
      <c r="AG491" s="13">
        <f t="shared" si="748"/>
        <v>6.3606386046200225E-3</v>
      </c>
      <c r="AH491" s="13">
        <f t="shared" si="749"/>
        <v>1.3172085112294176E-2</v>
      </c>
      <c r="AI491" s="13">
        <f t="shared" si="750"/>
        <v>1.9413576947222174E-2</v>
      </c>
      <c r="AJ491" s="13">
        <f t="shared" si="751"/>
        <v>1.4306275987161228E-2</v>
      </c>
      <c r="AK491" s="13">
        <f t="shared" si="752"/>
        <v>7.0283984992304217E-3</v>
      </c>
      <c r="AL491" s="13">
        <f t="shared" si="753"/>
        <v>2.4863664293909118E-4</v>
      </c>
      <c r="AM491" s="13">
        <f t="shared" si="754"/>
        <v>2.6044314483235735E-3</v>
      </c>
      <c r="AN491" s="13">
        <f t="shared" si="755"/>
        <v>4.2415014568663485E-3</v>
      </c>
      <c r="AO491" s="13">
        <f t="shared" si="756"/>
        <v>3.4537930764465736E-3</v>
      </c>
      <c r="AP491" s="13">
        <f t="shared" si="757"/>
        <v>1.8749157165559136E-3</v>
      </c>
      <c r="AQ491" s="13">
        <f t="shared" si="758"/>
        <v>7.6335832801362267E-4</v>
      </c>
      <c r="AR491" s="13">
        <f t="shared" si="759"/>
        <v>4.2903350924997832E-3</v>
      </c>
      <c r="AS491" s="13">
        <f t="shared" si="760"/>
        <v>6.3232775781165125E-3</v>
      </c>
      <c r="AT491" s="13">
        <f t="shared" si="761"/>
        <v>4.6597571597390393E-3</v>
      </c>
      <c r="AU491" s="13">
        <f t="shared" si="762"/>
        <v>2.2892491559424145E-3</v>
      </c>
      <c r="AV491" s="13">
        <f t="shared" si="763"/>
        <v>8.4349809201375082E-4</v>
      </c>
      <c r="AW491" s="13">
        <f t="shared" si="764"/>
        <v>1.6577550343857093E-5</v>
      </c>
      <c r="AX491" s="13">
        <f t="shared" si="765"/>
        <v>6.397535633722299E-4</v>
      </c>
      <c r="AY491" s="13">
        <f t="shared" si="766"/>
        <v>1.0418840829254281E-3</v>
      </c>
      <c r="AZ491" s="13">
        <f t="shared" si="767"/>
        <v>8.4839108713316179E-4</v>
      </c>
      <c r="BA491" s="13">
        <f t="shared" si="768"/>
        <v>4.6055503263920809E-4</v>
      </c>
      <c r="BB491" s="13">
        <f t="shared" si="769"/>
        <v>1.8751163936026502E-4</v>
      </c>
      <c r="BC491" s="13">
        <f t="shared" si="770"/>
        <v>6.1075202577353472E-5</v>
      </c>
      <c r="BD491" s="13">
        <f t="shared" si="771"/>
        <v>1.1645191990620469E-3</v>
      </c>
      <c r="BE491" s="13">
        <f t="shared" si="772"/>
        <v>1.7163177192354969E-3</v>
      </c>
      <c r="BF491" s="13">
        <f t="shared" si="773"/>
        <v>1.26479087495267E-3</v>
      </c>
      <c r="BG491" s="13">
        <f t="shared" si="774"/>
        <v>6.2136745406947782E-4</v>
      </c>
      <c r="BH491" s="13">
        <f t="shared" si="775"/>
        <v>2.2894941801617974E-4</v>
      </c>
      <c r="BI491" s="13">
        <f t="shared" si="776"/>
        <v>6.7487069902552428E-5</v>
      </c>
      <c r="BJ491" s="14">
        <f t="shared" si="777"/>
        <v>0.34684787521090948</v>
      </c>
      <c r="BK491" s="14">
        <f t="shared" si="778"/>
        <v>0.23868092115844869</v>
      </c>
      <c r="BL491" s="14">
        <f t="shared" si="779"/>
        <v>0.38083248358947858</v>
      </c>
      <c r="BM491" s="14">
        <f t="shared" si="780"/>
        <v>0.59704749360064724</v>
      </c>
      <c r="BN491" s="14">
        <f t="shared" si="781"/>
        <v>0.40064097863323456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1.5981000000000001</v>
      </c>
      <c r="F492" s="15">
        <f>VLOOKUP(B492,home!$B$2:$E$405,3,FALSE)</f>
        <v>1.0428999999999999</v>
      </c>
      <c r="G492" s="15">
        <f>VLOOKUP(C492,away!$B$2:$E$405,4,FALSE)</f>
        <v>1.0589</v>
      </c>
      <c r="H492" s="15">
        <f>VLOOKUP(A492,away!$A$2:$E$405,3,FALSE)</f>
        <v>1.1214999999999999</v>
      </c>
      <c r="I492" s="15">
        <f>VLOOKUP(C492,away!$B$2:$E$405,3,FALSE)</f>
        <v>0.82310000000000005</v>
      </c>
      <c r="J492" s="15">
        <f>VLOOKUP(B492,home!$B$2:$E$405,4,FALSE)</f>
        <v>0.89170000000000005</v>
      </c>
      <c r="K492" s="16">
        <f t="shared" si="726"/>
        <v>1.7648246750609997</v>
      </c>
      <c r="L492" s="16">
        <f t="shared" si="727"/>
        <v>0.82313419980500002</v>
      </c>
      <c r="M492" s="17">
        <f t="shared" si="728"/>
        <v>7.5173321755016398E-2</v>
      </c>
      <c r="N492" s="17">
        <f t="shared" si="729"/>
        <v>0.13266773313955277</v>
      </c>
      <c r="O492" s="17">
        <f t="shared" si="730"/>
        <v>6.1877732049499208E-2</v>
      </c>
      <c r="P492" s="17">
        <f t="shared" si="731"/>
        <v>0.10920334835776904</v>
      </c>
      <c r="Q492" s="17">
        <f t="shared" si="732"/>
        <v>0.11706764451454536</v>
      </c>
      <c r="R492" s="17">
        <f t="shared" si="733"/>
        <v>2.5466838728156371E-2</v>
      </c>
      <c r="S492" s="17">
        <f t="shared" si="734"/>
        <v>3.9659586054385285E-2</v>
      </c>
      <c r="T492" s="17">
        <f t="shared" si="735"/>
        <v>9.6362381890536489E-2</v>
      </c>
      <c r="U492" s="17">
        <f t="shared" si="736"/>
        <v>4.4944505383249449E-2</v>
      </c>
      <c r="V492" s="17">
        <f t="shared" si="737"/>
        <v>6.4014429742866516E-3</v>
      </c>
      <c r="W492" s="17">
        <f t="shared" si="738"/>
        <v>6.8867955896846383E-2</v>
      </c>
      <c r="X492" s="17">
        <f t="shared" si="739"/>
        <v>5.6687569769356676E-2</v>
      </c>
      <c r="Y492" s="17">
        <f t="shared" si="740"/>
        <v>2.3330738690494759E-2</v>
      </c>
      <c r="Z492" s="17">
        <f t="shared" si="741"/>
        <v>6.9875419726879908E-3</v>
      </c>
      <c r="AA492" s="17">
        <f t="shared" si="742"/>
        <v>1.233178649142418E-2</v>
      </c>
      <c r="AB492" s="17">
        <f t="shared" si="743"/>
        <v>1.0881720543824655E-2</v>
      </c>
      <c r="AC492" s="17">
        <f t="shared" si="744"/>
        <v>5.8120603060450864E-4</v>
      </c>
      <c r="AD492" s="17">
        <f t="shared" si="745"/>
        <v>3.038496697194178E-2</v>
      </c>
      <c r="AE492" s="17">
        <f t="shared" si="746"/>
        <v>2.5010905474550649E-2</v>
      </c>
      <c r="AF492" s="17">
        <f t="shared" si="747"/>
        <v>1.0293665832096371E-2</v>
      </c>
      <c r="AG492" s="17">
        <f t="shared" si="748"/>
        <v>2.8243561292542385E-3</v>
      </c>
      <c r="AH492" s="17">
        <f t="shared" si="749"/>
        <v>1.437921192573095E-3</v>
      </c>
      <c r="AI492" s="17">
        <f t="shared" si="750"/>
        <v>2.5376788014461376E-3</v>
      </c>
      <c r="AJ492" s="17">
        <f t="shared" si="751"/>
        <v>2.239279083085684E-3</v>
      </c>
      <c r="AK492" s="17">
        <f t="shared" si="752"/>
        <v>1.3173116600591953E-3</v>
      </c>
      <c r="AL492" s="17">
        <f t="shared" si="753"/>
        <v>3.3772430509101466E-5</v>
      </c>
      <c r="AM492" s="17">
        <f t="shared" si="754"/>
        <v>1.0724827892599278E-2</v>
      </c>
      <c r="AN492" s="17">
        <f t="shared" si="755"/>
        <v>8.8279726254210517E-3</v>
      </c>
      <c r="AO492" s="17">
        <f t="shared" si="756"/>
        <v>3.6333030914632012E-3</v>
      </c>
      <c r="AP492" s="17">
        <f t="shared" si="757"/>
        <v>9.9689867761353144E-4</v>
      </c>
      <c r="AQ492" s="17">
        <f t="shared" si="758"/>
        <v>2.0514534882101922E-4</v>
      </c>
      <c r="AR492" s="17">
        <f t="shared" si="759"/>
        <v>2.367204220462613E-4</v>
      </c>
      <c r="AS492" s="17">
        <f t="shared" si="760"/>
        <v>4.1777004191809582E-4</v>
      </c>
      <c r="AT492" s="17">
        <f t="shared" si="761"/>
        <v>3.6864543923916193E-4</v>
      </c>
      <c r="AU492" s="17">
        <f t="shared" si="762"/>
        <v>2.168648558393245E-4</v>
      </c>
      <c r="AV492" s="17">
        <f t="shared" si="763"/>
        <v>9.568211218469656E-5</v>
      </c>
      <c r="AW492" s="17">
        <f t="shared" si="764"/>
        <v>1.3627997006234909E-6</v>
      </c>
      <c r="AX492" s="17">
        <f t="shared" si="765"/>
        <v>3.1545734834402747E-3</v>
      </c>
      <c r="AY492" s="17">
        <f t="shared" si="766"/>
        <v>2.5966373200176814E-3</v>
      </c>
      <c r="AZ492" s="17">
        <f t="shared" si="767"/>
        <v>1.068690491298277E-3</v>
      </c>
      <c r="BA492" s="17">
        <f t="shared" si="768"/>
        <v>2.9322523079800651E-4</v>
      </c>
      <c r="BB492" s="17">
        <f t="shared" si="769"/>
        <v>6.0340928928888375E-5</v>
      </c>
      <c r="BC492" s="17">
        <f t="shared" si="770"/>
        <v>9.933736449874187E-6</v>
      </c>
      <c r="BD492" s="17">
        <f t="shared" si="771"/>
        <v>3.2475445863091845E-5</v>
      </c>
      <c r="BE492" s="17">
        <f t="shared" si="772"/>
        <v>5.7313468192792144E-5</v>
      </c>
      <c r="BF492" s="17">
        <f t="shared" si="773"/>
        <v>5.0574111439981687E-5</v>
      </c>
      <c r="BG492" s="17">
        <f t="shared" si="774"/>
        <v>2.9751479929521492E-5</v>
      </c>
      <c r="BH492" s="17">
        <f t="shared" si="775"/>
        <v>1.3126536474800399E-5</v>
      </c>
      <c r="BI492" s="17">
        <f t="shared" si="776"/>
        <v>4.633207093763198E-6</v>
      </c>
      <c r="BJ492" s="18">
        <f t="shared" si="777"/>
        <v>0.59506946713602649</v>
      </c>
      <c r="BK492" s="18">
        <f t="shared" si="778"/>
        <v>0.23364931492258867</v>
      </c>
      <c r="BL492" s="18">
        <f t="shared" si="779"/>
        <v>0.16455833105353954</v>
      </c>
      <c r="BM492" s="18">
        <f t="shared" si="780"/>
        <v>0.47621276201998641</v>
      </c>
      <c r="BN492" s="18">
        <f t="shared" si="781"/>
        <v>0.52145661854453917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1.2726999999999999</v>
      </c>
      <c r="F493" s="10">
        <f>VLOOKUP(B493,home!$B$2:$E$405,3,FALSE)</f>
        <v>0.91669999999999996</v>
      </c>
      <c r="G493" s="10">
        <f>VLOOKUP(C493,away!$B$2:$E$405,4,FALSE)</f>
        <v>1.0476000000000001</v>
      </c>
      <c r="H493" s="10">
        <f>VLOOKUP(A493,away!$A$2:$E$405,3,FALSE)</f>
        <v>0.89510000000000001</v>
      </c>
      <c r="I493" s="10">
        <f>VLOOKUP(C493,away!$B$2:$E$405,3,FALSE)</f>
        <v>0.74480000000000002</v>
      </c>
      <c r="J493" s="10">
        <f>VLOOKUP(B493,home!$B$2:$E$405,4,FALSE)</f>
        <v>2.0482</v>
      </c>
      <c r="K493" s="12">
        <f t="shared" ref="K493:K556" si="782">E493*F493*G493</f>
        <v>1.222218252684</v>
      </c>
      <c r="L493" s="12">
        <f t="shared" ref="L493:L556" si="783">H493*I493*J493</f>
        <v>1.3654744771360001</v>
      </c>
      <c r="M493" s="13">
        <f t="shared" ref="M493:M556" si="784">_xlfn.POISSON.DIST(0,K493,FALSE) * _xlfn.POISSON.DIST(0,L493,FALSE)</f>
        <v>7.5193331424811952E-2</v>
      </c>
      <c r="N493" s="13">
        <f t="shared" ref="N493:N556" si="785">_xlfn.POISSON.DIST(1,K493,FALSE) * _xlfn.POISSON.DIST(0,L493,FALSE)</f>
        <v>9.190266214752256E-2</v>
      </c>
      <c r="O493" s="13">
        <f t="shared" ref="O493:O556" si="786">_xlfn.POISSON.DIST(0,K493,FALSE) * _xlfn.POISSON.DIST(1,L493,FALSE)</f>
        <v>0.10267457491140906</v>
      </c>
      <c r="P493" s="13">
        <f t="shared" ref="P493:P556" si="787">_xlfn.POISSON.DIST(1,K493,FALSE) * _xlfn.POISSON.DIST(1,L493,FALSE)</f>
        <v>0.12549073954329484</v>
      </c>
      <c r="Q493" s="13">
        <f t="shared" ref="Q493:Q556" si="788">_xlfn.POISSON.DIST(2,K493,FALSE) * _xlfn.POISSON.DIST(0,L493,FALSE)</f>
        <v>5.6162555573476505E-2</v>
      </c>
      <c r="R493" s="13">
        <f t="shared" ref="R493:R556" si="789">_xlfn.POISSON.DIST(0,K493,FALSE) * _xlfn.POISSON.DIST(2,L493,FALSE)</f>
        <v>7.0099755746158704E-2</v>
      </c>
      <c r="S493" s="13">
        <f t="shared" ref="S493:S556" si="790">_xlfn.POISSON.DIST(2,K493,FALSE) * _xlfn.POISSON.DIST(2,L493,FALSE)</f>
        <v>5.2358119439321185E-2</v>
      </c>
      <c r="T493" s="13">
        <f t="shared" ref="T493:T556" si="791">_xlfn.POISSON.DIST(2,K493,FALSE) * _xlfn.POISSON.DIST(1,L493,FALSE)</f>
        <v>7.6688536206314384E-2</v>
      </c>
      <c r="U493" s="13">
        <f t="shared" ref="U493:U556" si="792">_xlfn.POISSON.DIST(1,K493,FALSE) * _xlfn.POISSON.DIST(2,L493,FALSE)</f>
        <v>8.567720098164526E-2</v>
      </c>
      <c r="V493" s="13">
        <f t="shared" ref="V493:V556" si="793">_xlfn.POISSON.DIST(3,K493,FALSE) * _xlfn.POISSON.DIST(3,L493,FALSE)</f>
        <v>9.7089861635263879E-3</v>
      </c>
      <c r="W493" s="13">
        <f t="shared" ref="W493:W556" si="794">_xlfn.POISSON.DIST(3,K493,FALSE) * _xlfn.POISSON.DIST(0,L493,FALSE)</f>
        <v>2.2880966846427504E-2</v>
      </c>
      <c r="X493" s="13">
        <f t="shared" ref="X493:X556" si="795">_xlfn.POISSON.DIST(3,K493,FALSE) * _xlfn.POISSON.DIST(1,L493,FALSE)</f>
        <v>3.1243376240991747E-2</v>
      </c>
      <c r="Y493" s="13">
        <f t="shared" ref="Y493:Y556" si="796">_xlfn.POISSON.DIST(3,K493,FALSE) * _xlfn.POISSON.DIST(2,L493,FALSE)</f>
        <v>2.1331016418315772E-2</v>
      </c>
      <c r="Z493" s="13">
        <f t="shared" ref="Z493:Z556" si="797">_xlfn.POISSON.DIST(0,K493,FALSE) * _xlfn.POISSON.DIST(3,L493,FALSE)</f>
        <v>3.1906475774949122E-2</v>
      </c>
      <c r="AA493" s="13">
        <f t="shared" ref="AA493:AA556" si="798">_xlfn.POISSON.DIST(1,K493,FALSE) * _xlfn.POISSON.DIST(3,L493,FALSE)</f>
        <v>3.8996677070962688E-2</v>
      </c>
      <c r="AB493" s="13">
        <f t="shared" ref="AB493:AB556" si="799">_xlfn.POISSON.DIST(2,K493,FALSE) * _xlfn.POISSON.DIST(3,L493,FALSE)</f>
        <v>2.383122525507711E-2</v>
      </c>
      <c r="AC493" s="13">
        <f t="shared" ref="AC493:AC556" si="800">_xlfn.POISSON.DIST(4,K493,FALSE) * _xlfn.POISSON.DIST(4,L493,FALSE)</f>
        <v>1.0127126890690816E-3</v>
      </c>
      <c r="AD493" s="13">
        <f t="shared" ref="AD493:AD556" si="801">_xlfn.POISSON.DIST(4,K493,FALSE) * _xlfn.POISSON.DIST(0,L493,FALSE)</f>
        <v>6.9913838296902899E-3</v>
      </c>
      <c r="AE493" s="13">
        <f t="shared" ref="AE493:AE556" si="802">_xlfn.POISSON.DIST(4,K493,FALSE) * _xlfn.POISSON.DIST(1,L493,FALSE)</f>
        <v>9.5465561793034344E-3</v>
      </c>
      <c r="AF493" s="13">
        <f t="shared" ref="AF493:AF556" si="803">_xlfn.POISSON.DIST(4,K493,FALSE) * _xlfn.POISSON.DIST(2,L493,FALSE)</f>
        <v>6.5177894036919058E-3</v>
      </c>
      <c r="AG493" s="13">
        <f t="shared" ref="AG493:AG556" si="804">_xlfn.POISSON.DIST(4,K493,FALSE) * _xlfn.POISSON.DIST(3,L493,FALSE)</f>
        <v>2.9666250260295887E-3</v>
      </c>
      <c r="AH493" s="13">
        <f t="shared" ref="AH493:AH556" si="805">_xlfn.POISSON.DIST(0,K493,FALSE) * _xlfn.POISSON.DIST(4,L493,FALSE)</f>
        <v>1.0891869581512777E-2</v>
      </c>
      <c r="AI493" s="13">
        <f t="shared" ref="AI493:AI556" si="806">_xlfn.POISSON.DIST(1,K493,FALSE) * _xlfn.POISSON.DIST(4,L493,FALSE)</f>
        <v>1.3312241808378556E-2</v>
      </c>
      <c r="AJ493" s="13">
        <f t="shared" ref="AJ493:AJ556" si="807">_xlfn.POISSON.DIST(2,K493,FALSE) * _xlfn.POISSON.DIST(4,L493,FALSE)</f>
        <v>8.135232461171666E-3</v>
      </c>
      <c r="AK493" s="13">
        <f t="shared" ref="AK493:AK556" si="808">_xlfn.POISSON.DIST(3,K493,FALSE) * _xlfn.POISSON.DIST(4,L493,FALSE)</f>
        <v>3.3143432012904639E-3</v>
      </c>
      <c r="AL493" s="13">
        <f t="shared" ref="AL493:AL556" si="809">_xlfn.POISSON.DIST(5,K493,FALSE) * _xlfn.POISSON.DIST(5,L493,FALSE)</f>
        <v>6.7604965434061104E-5</v>
      </c>
      <c r="AM493" s="13">
        <f t="shared" ref="AM493:AM556" si="810">_xlfn.POISSON.DIST(5,K493,FALSE) * _xlfn.POISSON.DIST(0,L493,FALSE)</f>
        <v>1.7089993856334467E-3</v>
      </c>
      <c r="AN493" s="13">
        <f t="shared" ref="AN493:AN556" si="811">_xlfn.POISSON.DIST(5,K493,FALSE) * _xlfn.POISSON.DIST(1,L493,FALSE)</f>
        <v>2.3335950425235762E-3</v>
      </c>
      <c r="AO493" s="13">
        <f t="shared" ref="AO493:AO556" si="812">_xlfn.POISSON.DIST(5,K493,FALSE) * _xlfn.POISSON.DIST(2,L493,FALSE)</f>
        <v>1.5932322352685214E-3</v>
      </c>
      <c r="AP493" s="13">
        <f t="shared" ref="AP493:AP556" si="813">_xlfn.POISSON.DIST(5,K493,FALSE) * _xlfn.POISSON.DIST(3,L493,FALSE)</f>
        <v>7.2517265113650154E-4</v>
      </c>
      <c r="AQ493" s="13">
        <f t="shared" ref="AQ493:AQ556" si="814">_xlfn.POISSON.DIST(5,K493,FALSE) * _xlfn.POISSON.DIST(4,L493,FALSE)</f>
        <v>2.4755118666098543E-4</v>
      </c>
      <c r="AR493" s="13">
        <f t="shared" ref="AR493:AR556" si="815">_xlfn.POISSON.DIST(0,K493,FALSE) * _xlfn.POISSON.DIST(5,L493,FALSE)</f>
        <v>2.9745139843699335E-3</v>
      </c>
      <c r="AS493" s="13">
        <f t="shared" ref="AS493:AS556" si="816">_xlfn.POISSON.DIST(1,K493,FALSE) * _xlfn.POISSON.DIST(5,L493,FALSE)</f>
        <v>3.6355052845607428E-3</v>
      </c>
      <c r="AT493" s="13">
        <f t="shared" ref="AT493:AT556" si="817">_xlfn.POISSON.DIST(2,K493,FALSE) * _xlfn.POISSON.DIST(5,L493,FALSE)</f>
        <v>2.2216904582596396E-3</v>
      </c>
      <c r="AU493" s="13">
        <f t="shared" ref="AU493:AU556" si="818">_xlfn.POISSON.DIST(3,K493,FALSE) * _xlfn.POISSON.DIST(5,L493,FALSE)</f>
        <v>9.051302099662708E-4</v>
      </c>
      <c r="AV493" s="13">
        <f t="shared" ref="AV493:AV556" si="819">_xlfn.POISSON.DIST(4,K493,FALSE) * _xlfn.POISSON.DIST(5,L493,FALSE)</f>
        <v>2.7656666591911939E-4</v>
      </c>
      <c r="AW493" s="13">
        <f t="shared" ref="AW493:AW556" si="820">_xlfn.POISSON.DIST(6,K493,FALSE) * _xlfn.POISSON.DIST(6,L493,FALSE)</f>
        <v>3.1340682257775941E-6</v>
      </c>
      <c r="AX493" s="13">
        <f t="shared" ref="AX493:AX556" si="821">_xlfn.POISSON.DIST(6,K493,FALSE) * _xlfn.POISSON.DIST(0,L493,FALSE)</f>
        <v>3.4812837382449058E-4</v>
      </c>
      <c r="AY493" s="13">
        <f t="shared" ref="AY493:AY556" si="822">_xlfn.POISSON.DIST(6,K493,FALSE) * _xlfn.POISSON.DIST(1,L493,FALSE)</f>
        <v>4.7536040922420224E-4</v>
      </c>
      <c r="AZ493" s="13">
        <f t="shared" ref="AZ493:AZ556" si="823">_xlfn.POISSON.DIST(6,K493,FALSE) * _xlfn.POISSON.DIST(2,L493,FALSE)</f>
        <v>3.2454625311828636E-4</v>
      </c>
      <c r="BA493" s="13">
        <f t="shared" ref="BA493:BA556" si="824">_xlfn.POISSON.DIST(6,K493,FALSE) * _xlfn.POISSON.DIST(3,L493,FALSE)</f>
        <v>1.4771987509438E-4</v>
      </c>
      <c r="BB493" s="13">
        <f t="shared" ref="BB493:BB556" si="825">_xlfn.POISSON.DIST(6,K493,FALSE) * _xlfn.POISSON.DIST(4,L493,FALSE)</f>
        <v>5.0426929801773452E-5</v>
      </c>
      <c r="BC493" s="13">
        <f t="shared" ref="BC493:BC556" si="826">_xlfn.POISSON.DIST(6,K493,FALSE) * _xlfn.POISSON.DIST(5,L493,FALSE)</f>
        <v>1.377133712093008E-5</v>
      </c>
      <c r="BD493" s="13">
        <f t="shared" ref="BD493:BD556" si="827">_xlfn.POISSON.DIST(0,K493,FALSE) * _xlfn.POISSON.DIST(6,L493,FALSE)</f>
        <v>6.7693715459020832E-4</v>
      </c>
      <c r="BE493" s="13">
        <f t="shared" ref="BE493:BE556" si="828">_xlfn.POISSON.DIST(1,K493,FALSE) * _xlfn.POISSON.DIST(6,L493,FALSE)</f>
        <v>8.2736494626012313E-4</v>
      </c>
      <c r="BF493" s="13">
        <f t="shared" ref="BF493:BF556" si="829">_xlfn.POISSON.DIST(2,K493,FALSE) * _xlfn.POISSON.DIST(6,L493,FALSE)</f>
        <v>5.0561026947501964E-4</v>
      </c>
      <c r="BG493" s="13">
        <f t="shared" ref="BG493:BG556" si="830">_xlfn.POISSON.DIST(3,K493,FALSE) * _xlfn.POISSON.DIST(6,L493,FALSE)</f>
        <v>2.0598870003228165E-4</v>
      </c>
      <c r="BH493" s="13">
        <f t="shared" ref="BH493:BH556" si="831">_xlfn.POISSON.DIST(4,K493,FALSE) * _xlfn.POISSON.DIST(6,L493,FALSE)</f>
        <v>6.2940787256525978E-5</v>
      </c>
      <c r="BI493" s="13">
        <f t="shared" ref="BI493:BI556" si="832">_xlfn.POISSON.DIST(5,K493,FALSE) * _xlfn.POISSON.DIST(6,L493,FALSE)</f>
        <v>1.5385475804645303E-5</v>
      </c>
      <c r="BJ493" s="14">
        <f t="shared" ref="BJ493:BJ556" si="833">SUM(N493,Q493,T493,W493,X493,Y493,AD493,AE493,AF493,AG493,AM493,AN493,AO493,AP493,AQ493,AX493,AY493,AZ493,BA493,BB493,BC493)</f>
        <v>0.3341999715511707</v>
      </c>
      <c r="BK493" s="14">
        <f t="shared" ref="BK493:BK556" si="834">SUM(M493,P493,S493,V493,AC493,AL493,AY493)</f>
        <v>0.26430685463468173</v>
      </c>
      <c r="BL493" s="14">
        <f t="shared" ref="BL493:BL556" si="835">SUM(O493,R493,U493,AA493,AB493,AH493,AI493,AJ493,AK493,AR493,AS493,AT493,AU493,AV493,BD493,BE493,BF493,BG493,BH493,BI493)</f>
        <v>0.36924075495410091</v>
      </c>
      <c r="BM493" s="14">
        <f t="shared" ref="BM493:BM556" si="836">SUM(S493:BI493)</f>
        <v>0.47765821122723034</v>
      </c>
      <c r="BN493" s="14">
        <f t="shared" ref="BN493:BN556" si="837">SUM(M493:R493)</f>
        <v>0.52152361934667357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1.2726999999999999</v>
      </c>
      <c r="F494" s="10">
        <f>VLOOKUP(B494,home!$B$2:$E$405,3,FALSE)</f>
        <v>0.62860000000000005</v>
      </c>
      <c r="G494" s="10">
        <f>VLOOKUP(C494,away!$B$2:$E$405,4,FALSE)</f>
        <v>1.0476000000000001</v>
      </c>
      <c r="H494" s="10">
        <f>VLOOKUP(A494,away!$A$2:$E$405,3,FALSE)</f>
        <v>0.89510000000000001</v>
      </c>
      <c r="I494" s="10">
        <f>VLOOKUP(C494,away!$B$2:$E$405,3,FALSE)</f>
        <v>1.8620000000000001</v>
      </c>
      <c r="J494" s="10">
        <f>VLOOKUP(B494,home!$B$2:$E$405,4,FALSE)</f>
        <v>1.7875000000000001</v>
      </c>
      <c r="K494" s="12">
        <f t="shared" si="782"/>
        <v>0.83810013487200008</v>
      </c>
      <c r="L494" s="12">
        <f t="shared" si="783"/>
        <v>2.9791837075000003</v>
      </c>
      <c r="M494" s="13">
        <f t="shared" si="784"/>
        <v>2.1987441217518871E-2</v>
      </c>
      <c r="N494" s="13">
        <f t="shared" si="785"/>
        <v>1.8427677449892738E-2</v>
      </c>
      <c r="O494" s="13">
        <f t="shared" si="786"/>
        <v>6.5504626644846173E-2</v>
      </c>
      <c r="P494" s="13">
        <f t="shared" si="787"/>
        <v>5.4899436425785583E-2</v>
      </c>
      <c r="Q494" s="13">
        <f t="shared" si="788"/>
        <v>7.722119478066408E-3</v>
      </c>
      <c r="R494" s="13">
        <f t="shared" si="789"/>
        <v>9.7575158233098105E-2</v>
      </c>
      <c r="S494" s="13">
        <f t="shared" si="790"/>
        <v>3.4268973024785848E-2</v>
      </c>
      <c r="T494" s="13">
        <f t="shared" si="791"/>
        <v>2.3005612536423841E-2</v>
      </c>
      <c r="U494" s="13">
        <f t="shared" si="792"/>
        <v>8.1777753275316264E-2</v>
      </c>
      <c r="V494" s="13">
        <f t="shared" si="793"/>
        <v>9.5071812805383391E-3</v>
      </c>
      <c r="W494" s="13">
        <f t="shared" si="794"/>
        <v>2.1573031253550525E-3</v>
      </c>
      <c r="X494" s="13">
        <f t="shared" si="795"/>
        <v>6.4270023231966008E-3</v>
      </c>
      <c r="Y494" s="13">
        <f t="shared" si="796"/>
        <v>9.5736103046659866E-3</v>
      </c>
      <c r="Z494" s="13">
        <f t="shared" si="797"/>
        <v>9.6898107221593463E-2</v>
      </c>
      <c r="AA494" s="13">
        <f t="shared" si="798"/>
        <v>8.1210316731258989E-2</v>
      </c>
      <c r="AB494" s="13">
        <f t="shared" si="799"/>
        <v>3.4031188702733001E-2</v>
      </c>
      <c r="AC494" s="13">
        <f t="shared" si="800"/>
        <v>1.483627884254074E-3</v>
      </c>
      <c r="AD494" s="13">
        <f t="shared" si="801"/>
        <v>4.5200901007996406E-4</v>
      </c>
      <c r="AE494" s="13">
        <f t="shared" si="802"/>
        <v>1.3466178784734321E-3</v>
      </c>
      <c r="AF494" s="13">
        <f t="shared" si="803"/>
        <v>2.0059110218881328E-3</v>
      </c>
      <c r="AG494" s="13">
        <f t="shared" si="804"/>
        <v>1.991992478367934E-3</v>
      </c>
      <c r="AH494" s="13">
        <f t="shared" si="805"/>
        <v>7.216931558053985E-2</v>
      </c>
      <c r="AI494" s="13">
        <f t="shared" si="806"/>
        <v>6.0485113121670375E-2</v>
      </c>
      <c r="AJ494" s="13">
        <f t="shared" si="807"/>
        <v>2.534629073251006E-2</v>
      </c>
      <c r="AK494" s="13">
        <f t="shared" si="808"/>
        <v>7.0809098938072043E-3</v>
      </c>
      <c r="AL494" s="13">
        <f t="shared" si="809"/>
        <v>1.4817610454140957E-4</v>
      </c>
      <c r="AM494" s="13">
        <f t="shared" si="810"/>
        <v>7.5765762462275449E-5</v>
      </c>
      <c r="AN494" s="13">
        <f t="shared" si="811"/>
        <v>2.2572012511392606E-4</v>
      </c>
      <c r="AO494" s="13">
        <f t="shared" si="812"/>
        <v>3.362308595971352E-4</v>
      </c>
      <c r="AP494" s="13">
        <f t="shared" si="813"/>
        <v>3.3389783295683506E-4</v>
      </c>
      <c r="AQ494" s="13">
        <f t="shared" si="814"/>
        <v>2.4868574597863998E-4</v>
      </c>
      <c r="AR494" s="13">
        <f t="shared" si="815"/>
        <v>4.3001129831794042E-2</v>
      </c>
      <c r="AS494" s="13">
        <f t="shared" si="816"/>
        <v>3.603925271167497E-2</v>
      </c>
      <c r="AT494" s="13">
        <f t="shared" si="817"/>
        <v>1.5102251279170441E-2</v>
      </c>
      <c r="AU494" s="13">
        <f t="shared" si="818"/>
        <v>4.219066277981195E-3</v>
      </c>
      <c r="AV494" s="13">
        <f t="shared" si="819"/>
        <v>8.8400000415248664E-4</v>
      </c>
      <c r="AW494" s="13">
        <f t="shared" si="820"/>
        <v>1.0277059413921432E-5</v>
      </c>
      <c r="AX494" s="13">
        <f t="shared" si="821"/>
        <v>1.0583215956385494E-5</v>
      </c>
      <c r="AY494" s="13">
        <f t="shared" si="822"/>
        <v>3.1529344550217685E-5</v>
      </c>
      <c r="AZ494" s="13">
        <f t="shared" si="823"/>
        <v>4.696585479608125E-5</v>
      </c>
      <c r="BA494" s="13">
        <f t="shared" si="824"/>
        <v>4.6639969805765335E-5</v>
      </c>
      <c r="BB494" s="13">
        <f t="shared" si="825"/>
        <v>3.4737259540907012E-5</v>
      </c>
      <c r="BC494" s="13">
        <f t="shared" si="826"/>
        <v>2.0697735533493821E-5</v>
      </c>
      <c r="BD494" s="13">
        <f t="shared" si="827"/>
        <v>2.1351377566495498E-2</v>
      </c>
      <c r="BE494" s="13">
        <f t="shared" si="828"/>
        <v>1.7894592418182871E-2</v>
      </c>
      <c r="BF494" s="13">
        <f t="shared" si="829"/>
        <v>7.4987301595792659E-3</v>
      </c>
      <c r="BG494" s="13">
        <f t="shared" si="830"/>
        <v>2.094895586037373E-3</v>
      </c>
      <c r="BH494" s="13">
        <f t="shared" si="831"/>
        <v>4.389330683001699E-4</v>
      </c>
      <c r="BI494" s="13">
        <f t="shared" si="832"/>
        <v>7.3573972748430656E-5</v>
      </c>
      <c r="BJ494" s="14">
        <f t="shared" si="833"/>
        <v>7.4521309312701761E-2</v>
      </c>
      <c r="BK494" s="14">
        <f t="shared" si="834"/>
        <v>0.12232636528197435</v>
      </c>
      <c r="BL494" s="14">
        <f t="shared" si="835"/>
        <v>0.67377847579189665</v>
      </c>
      <c r="BM494" s="14">
        <f t="shared" si="836"/>
        <v>0.70138654587382221</v>
      </c>
      <c r="BN494" s="14">
        <f t="shared" si="837"/>
        <v>0.26611645944920792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1.2726999999999999</v>
      </c>
      <c r="F495" s="10">
        <f>VLOOKUP(B495,home!$B$2:$E$405,3,FALSE)</f>
        <v>0.78569999999999995</v>
      </c>
      <c r="G495" s="10">
        <f>VLOOKUP(C495,away!$B$2:$E$405,4,FALSE)</f>
        <v>1.5714999999999999</v>
      </c>
      <c r="H495" s="10">
        <f>VLOOKUP(A495,away!$A$2:$E$405,3,FALSE)</f>
        <v>0.89510000000000001</v>
      </c>
      <c r="I495" s="10">
        <f>VLOOKUP(C495,away!$B$2:$E$405,3,FALSE)</f>
        <v>1.1172</v>
      </c>
      <c r="J495" s="10">
        <f>VLOOKUP(B495,home!$B$2:$E$405,4,FALSE)</f>
        <v>0.93100000000000005</v>
      </c>
      <c r="K495" s="12">
        <f t="shared" si="782"/>
        <v>1.5714377528849999</v>
      </c>
      <c r="L495" s="12">
        <f t="shared" si="783"/>
        <v>0.93100532531999991</v>
      </c>
      <c r="M495" s="13">
        <f t="shared" si="784"/>
        <v>8.1884703320971933E-2</v>
      </c>
      <c r="N495" s="13">
        <f t="shared" si="785"/>
        <v>0.12867671418236301</v>
      </c>
      <c r="O495" s="13">
        <f t="shared" si="786"/>
        <v>7.6235094854073149E-2</v>
      </c>
      <c r="P495" s="13">
        <f t="shared" si="787"/>
        <v>0.11979870614845953</v>
      </c>
      <c r="Q495" s="13">
        <f t="shared" si="788"/>
        <v>0.10110372329167899</v>
      </c>
      <c r="R495" s="13">
        <f t="shared" si="789"/>
        <v>3.5487639642708714E-2</v>
      </c>
      <c r="S495" s="13">
        <f t="shared" si="790"/>
        <v>4.3816883412854897E-2</v>
      </c>
      <c r="T495" s="13">
        <f t="shared" si="791"/>
        <v>9.412810479423285E-2</v>
      </c>
      <c r="U495" s="13">
        <f t="shared" si="792"/>
        <v>5.5766616695330819E-2</v>
      </c>
      <c r="V495" s="13">
        <f t="shared" si="793"/>
        <v>7.1227601838350961E-3</v>
      </c>
      <c r="W495" s="13">
        <f t="shared" si="794"/>
        <v>5.2959402579260954E-2</v>
      </c>
      <c r="X495" s="13">
        <f t="shared" si="795"/>
        <v>4.9305485827057682E-2</v>
      </c>
      <c r="Y495" s="13">
        <f t="shared" si="796"/>
        <v>2.2951834936240242E-2</v>
      </c>
      <c r="Z495" s="13">
        <f t="shared" si="797"/>
        <v>1.1013060496799652E-2</v>
      </c>
      <c r="AA495" s="13">
        <f t="shared" si="798"/>
        <v>1.7306339039477404E-2</v>
      </c>
      <c r="AB495" s="13">
        <f t="shared" si="799"/>
        <v>1.3597917265431162E-2</v>
      </c>
      <c r="AC495" s="13">
        <f t="shared" si="800"/>
        <v>6.5129491500113418E-4</v>
      </c>
      <c r="AD495" s="13">
        <f t="shared" si="801"/>
        <v>2.0805601145821473E-2</v>
      </c>
      <c r="AE495" s="13">
        <f t="shared" si="802"/>
        <v>1.9370125463243681E-2</v>
      </c>
      <c r="AF495" s="13">
        <f t="shared" si="803"/>
        <v>9.0168449791981978E-3</v>
      </c>
      <c r="AG495" s="13">
        <f t="shared" si="804"/>
        <v>2.7982435644061427E-3</v>
      </c>
      <c r="AH495" s="13">
        <f t="shared" si="805"/>
        <v>2.5633044926479495E-3</v>
      </c>
      <c r="AI495" s="13">
        <f t="shared" si="806"/>
        <v>4.0280734518867182E-3</v>
      </c>
      <c r="AJ495" s="13">
        <f t="shared" si="807"/>
        <v>3.1649333468442955E-3</v>
      </c>
      <c r="AK495" s="13">
        <f t="shared" si="808"/>
        <v>1.6578319155319339E-3</v>
      </c>
      <c r="AL495" s="13">
        <f t="shared" si="809"/>
        <v>3.8114219127041038E-5</v>
      </c>
      <c r="AM495" s="13">
        <f t="shared" si="810"/>
        <v>6.5389414224022464E-3</v>
      </c>
      <c r="AN495" s="13">
        <f t="shared" si="811"/>
        <v>6.087789286212026E-3</v>
      </c>
      <c r="AO495" s="13">
        <f t="shared" si="812"/>
        <v>2.8338821224447187E-3</v>
      </c>
      <c r="AP495" s="13">
        <f t="shared" si="813"/>
        <v>8.7945311577505923E-4</v>
      </c>
      <c r="AQ495" s="13">
        <f t="shared" si="814"/>
        <v>2.046938835389616E-4</v>
      </c>
      <c r="AR495" s="13">
        <f t="shared" si="815"/>
        <v>4.7729002661438448E-4</v>
      </c>
      <c r="AS495" s="13">
        <f t="shared" si="816"/>
        <v>7.5003156689733015E-4</v>
      </c>
      <c r="AT495" s="13">
        <f t="shared" si="817"/>
        <v>5.8931396003897806E-4</v>
      </c>
      <c r="AU495" s="13">
        <f t="shared" si="818"/>
        <v>3.0869006836913742E-4</v>
      </c>
      <c r="AV495" s="13">
        <f t="shared" si="819"/>
        <v>1.2127180684397856E-4</v>
      </c>
      <c r="AW495" s="13">
        <f t="shared" si="820"/>
        <v>1.5489374260037404E-6</v>
      </c>
      <c r="AX495" s="13">
        <f t="shared" si="821"/>
        <v>1.7125899025110718E-3</v>
      </c>
      <c r="AY495" s="13">
        <f t="shared" si="822"/>
        <v>1.5944303193270672E-3</v>
      </c>
      <c r="AZ495" s="13">
        <f t="shared" si="823"/>
        <v>7.422115590725838E-4</v>
      </c>
      <c r="BA495" s="13">
        <f t="shared" si="824"/>
        <v>2.3033430467021176E-4</v>
      </c>
      <c r="BB495" s="13">
        <f t="shared" si="825"/>
        <v>5.3610616062961607E-5</v>
      </c>
      <c r="BC495" s="13">
        <f t="shared" si="826"/>
        <v>9.9823538096606399E-6</v>
      </c>
      <c r="BD495" s="13">
        <f t="shared" si="827"/>
        <v>7.4059926083352721E-5</v>
      </c>
      <c r="BE495" s="13">
        <f t="shared" si="828"/>
        <v>1.1638056382325299E-4</v>
      </c>
      <c r="BF495" s="13">
        <f t="shared" si="829"/>
        <v>9.1442405846951013E-5</v>
      </c>
      <c r="BG495" s="13">
        <f t="shared" si="830"/>
        <v>4.7898682920843622E-5</v>
      </c>
      <c r="BH495" s="13">
        <f t="shared" si="831"/>
        <v>1.8817449663820403E-5</v>
      </c>
      <c r="BI495" s="13">
        <f t="shared" si="832"/>
        <v>5.9140901629480996E-6</v>
      </c>
      <c r="BJ495" s="14">
        <f t="shared" si="833"/>
        <v>0.52200399964932997</v>
      </c>
      <c r="BK495" s="14">
        <f t="shared" si="834"/>
        <v>0.25490689251957671</v>
      </c>
      <c r="BL495" s="14">
        <f t="shared" si="835"/>
        <v>0.21240886125119712</v>
      </c>
      <c r="BM495" s="14">
        <f t="shared" si="836"/>
        <v>0.45555335109474682</v>
      </c>
      <c r="BN495" s="14">
        <f t="shared" si="837"/>
        <v>0.54318658144025533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1.3125</v>
      </c>
      <c r="F496" s="10">
        <f>VLOOKUP(B496,home!$B$2:$E$405,3,FALSE)</f>
        <v>1.9048</v>
      </c>
      <c r="G496" s="10">
        <f>VLOOKUP(C496,away!$B$2:$E$405,4,FALSE)</f>
        <v>0.95240000000000002</v>
      </c>
      <c r="H496" s="10">
        <f>VLOOKUP(A496,away!$A$2:$E$405,3,FALSE)</f>
        <v>1.2082999999999999</v>
      </c>
      <c r="I496" s="10">
        <f>VLOOKUP(C496,away!$B$2:$E$405,3,FALSE)</f>
        <v>0.4138</v>
      </c>
      <c r="J496" s="10">
        <f>VLOOKUP(B496,home!$B$2:$E$405,4,FALSE)</f>
        <v>0.62070000000000003</v>
      </c>
      <c r="K496" s="12">
        <f t="shared" si="782"/>
        <v>2.3810476199999999</v>
      </c>
      <c r="L496" s="12">
        <f t="shared" si="783"/>
        <v>0.31034661097799998</v>
      </c>
      <c r="M496" s="13">
        <f t="shared" si="784"/>
        <v>6.7786363608823147E-2</v>
      </c>
      <c r="N496" s="13">
        <f t="shared" si="785"/>
        <v>0.16140255973924295</v>
      </c>
      <c r="O496" s="13">
        <f t="shared" si="786"/>
        <v>2.1037268216520692E-2</v>
      </c>
      <c r="P496" s="13">
        <f t="shared" si="787"/>
        <v>5.0090737418248231E-2</v>
      </c>
      <c r="Q496" s="13">
        <f t="shared" si="788"/>
        <v>0.19215359036451615</v>
      </c>
      <c r="R496" s="13">
        <f t="shared" si="789"/>
        <v>3.2644224476161949E-3</v>
      </c>
      <c r="S496" s="13">
        <f t="shared" si="790"/>
        <v>9.2536383482049976E-3</v>
      </c>
      <c r="T496" s="13">
        <f t="shared" si="791"/>
        <v>5.9634215556882461E-2</v>
      </c>
      <c r="U496" s="13">
        <f t="shared" si="792"/>
        <v>7.7727452995711155E-3</v>
      </c>
      <c r="V496" s="13">
        <f t="shared" si="793"/>
        <v>7.5977517860905709E-4</v>
      </c>
      <c r="W496" s="13">
        <f t="shared" si="794"/>
        <v>0.1525089496706287</v>
      </c>
      <c r="X496" s="13">
        <f t="shared" si="795"/>
        <v>4.7330635674093978E-2</v>
      </c>
      <c r="Y496" s="13">
        <f t="shared" si="796"/>
        <v>7.3444511884447452E-3</v>
      </c>
      <c r="Z496" s="13">
        <f t="shared" si="797"/>
        <v>3.3770081447273131E-4</v>
      </c>
      <c r="AA496" s="13">
        <f t="shared" si="798"/>
        <v>8.040817205723584E-4</v>
      </c>
      <c r="AB496" s="13">
        <f t="shared" si="799"/>
        <v>9.5727843352715969E-4</v>
      </c>
      <c r="AC496" s="13">
        <f t="shared" si="800"/>
        <v>3.508974458733845E-5</v>
      </c>
      <c r="AD496" s="13">
        <f t="shared" si="801"/>
        <v>9.0782767910487547E-2</v>
      </c>
      <c r="AE496" s="13">
        <f t="shared" si="802"/>
        <v>2.817412435622214E-2</v>
      </c>
      <c r="AF496" s="13">
        <f t="shared" si="803"/>
        <v>4.371872005613133E-3</v>
      </c>
      <c r="AG496" s="13">
        <f t="shared" si="804"/>
        <v>4.5226522019054254E-4</v>
      </c>
      <c r="AH496" s="13">
        <f t="shared" si="805"/>
        <v>2.620107582403062E-5</v>
      </c>
      <c r="AI496" s="13">
        <f t="shared" si="806"/>
        <v>6.2386009232247639E-5</v>
      </c>
      <c r="AJ496" s="13">
        <f t="shared" si="807"/>
        <v>7.4272029401870651E-5</v>
      </c>
      <c r="AK496" s="13">
        <f t="shared" si="808"/>
        <v>5.894841294663137E-5</v>
      </c>
      <c r="AL496" s="13">
        <f t="shared" si="809"/>
        <v>1.0371827539478676E-6</v>
      </c>
      <c r="AM496" s="13">
        <f t="shared" si="810"/>
        <v>4.3231618694055736E-2</v>
      </c>
      <c r="AN496" s="13">
        <f t="shared" si="811"/>
        <v>1.3416786348793347E-2</v>
      </c>
      <c r="AO496" s="13">
        <f t="shared" si="812"/>
        <v>2.0819270867819548E-3</v>
      </c>
      <c r="AP496" s="13">
        <f t="shared" si="813"/>
        <v>2.1537300522869339E-4</v>
      </c>
      <c r="AQ496" s="13">
        <f t="shared" si="814"/>
        <v>1.6710070567218014E-5</v>
      </c>
      <c r="AR496" s="13">
        <f t="shared" si="815"/>
        <v>1.6262830171931027E-6</v>
      </c>
      <c r="AS496" s="13">
        <f t="shared" si="816"/>
        <v>3.8722573075340555E-6</v>
      </c>
      <c r="AT496" s="13">
        <f t="shared" si="817"/>
        <v>4.6100145230657867E-6</v>
      </c>
      <c r="AU496" s="13">
        <f t="shared" si="818"/>
        <v>3.6588880361037412E-6</v>
      </c>
      <c r="AV496" s="13">
        <f t="shared" si="819"/>
        <v>2.1779966625528217E-6</v>
      </c>
      <c r="AW496" s="13">
        <f t="shared" si="820"/>
        <v>2.1289618269008603E-8</v>
      </c>
      <c r="AX496" s="13">
        <f t="shared" si="821"/>
        <v>1.7156090466704826E-2</v>
      </c>
      <c r="AY496" s="13">
        <f t="shared" si="822"/>
        <v>5.3243345339738166E-3</v>
      </c>
      <c r="AZ496" s="13">
        <f t="shared" si="823"/>
        <v>8.2619458916595142E-4</v>
      </c>
      <c r="BA496" s="13">
        <f t="shared" si="824"/>
        <v>8.5468896918671362E-5</v>
      </c>
      <c r="BB496" s="13">
        <f t="shared" si="825"/>
        <v>6.6312456256844195E-6</v>
      </c>
      <c r="BC496" s="13">
        <f t="shared" si="826"/>
        <v>4.1159692129876944E-7</v>
      </c>
      <c r="BD496" s="13">
        <f t="shared" si="827"/>
        <v>8.4118570479492609E-8</v>
      </c>
      <c r="BE496" s="13">
        <f t="shared" si="828"/>
        <v>2.0029032203799812E-7</v>
      </c>
      <c r="BF496" s="13">
        <f t="shared" si="829"/>
        <v>2.3845039729880451E-7</v>
      </c>
      <c r="BG496" s="13">
        <f t="shared" si="830"/>
        <v>1.8925391699212426E-7</v>
      </c>
      <c r="BH496" s="13">
        <f t="shared" si="831"/>
        <v>1.1265564715744376E-7</v>
      </c>
      <c r="BI496" s="13">
        <f t="shared" si="832"/>
        <v>5.3647692108758229E-8</v>
      </c>
      <c r="BJ496" s="14">
        <f t="shared" si="833"/>
        <v>0.82651697822105996</v>
      </c>
      <c r="BK496" s="14">
        <f t="shared" si="834"/>
        <v>0.13325097601520058</v>
      </c>
      <c r="BL496" s="14">
        <f t="shared" si="835"/>
        <v>3.4074427501304801E-2</v>
      </c>
      <c r="BM496" s="14">
        <f t="shared" si="836"/>
        <v>0.49312082751271463</v>
      </c>
      <c r="BN496" s="14">
        <f t="shared" si="837"/>
        <v>0.49573494179496741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1.2301</v>
      </c>
      <c r="F497" s="10">
        <f>VLOOKUP(B497,home!$B$2:$E$405,3,FALSE)</f>
        <v>0.5081</v>
      </c>
      <c r="G497" s="10">
        <f>VLOOKUP(C497,away!$B$2:$E$405,4,FALSE)</f>
        <v>1.5356000000000001</v>
      </c>
      <c r="H497" s="10">
        <f>VLOOKUP(A497,away!$A$2:$E$405,3,FALSE)</f>
        <v>1.1415999999999999</v>
      </c>
      <c r="I497" s="10">
        <f>VLOOKUP(C497,away!$B$2:$E$405,3,FALSE)</f>
        <v>0.876</v>
      </c>
      <c r="J497" s="10">
        <f>VLOOKUP(B497,home!$B$2:$E$405,4,FALSE)</f>
        <v>1.2043999999999999</v>
      </c>
      <c r="K497" s="12">
        <f t="shared" si="782"/>
        <v>0.95977120663600002</v>
      </c>
      <c r="L497" s="12">
        <f t="shared" si="783"/>
        <v>1.2044501030399997</v>
      </c>
      <c r="M497" s="13">
        <f t="shared" si="784"/>
        <v>0.11483932405986728</v>
      </c>
      <c r="N497" s="13">
        <f t="shared" si="785"/>
        <v>0.11021947662220145</v>
      </c>
      <c r="O497" s="13">
        <f t="shared" si="786"/>
        <v>0.13831823569695104</v>
      </c>
      <c r="P497" s="13">
        <f t="shared" si="787"/>
        <v>0.13275385997462535</v>
      </c>
      <c r="Q497" s="13">
        <f t="shared" si="788"/>
        <v>5.2892740036239332E-2</v>
      </c>
      <c r="R497" s="13">
        <f t="shared" si="789"/>
        <v>8.3298706618751842E-2</v>
      </c>
      <c r="S497" s="13">
        <f t="shared" si="790"/>
        <v>3.8365750326462708E-2</v>
      </c>
      <c r="T497" s="13">
        <f t="shared" si="791"/>
        <v>6.3706666186716374E-2</v>
      </c>
      <c r="U497" s="13">
        <f t="shared" si="792"/>
        <v>7.9947700162697616E-2</v>
      </c>
      <c r="V497" s="13">
        <f t="shared" si="793"/>
        <v>4.9278526888243274E-3</v>
      </c>
      <c r="W497" s="13">
        <f t="shared" si="794"/>
        <v>1.69216429756219E-2</v>
      </c>
      <c r="X497" s="13">
        <f t="shared" si="795"/>
        <v>2.038127462559388E-2</v>
      </c>
      <c r="Y497" s="13">
        <f t="shared" si="796"/>
        <v>1.2274114161441542E-2</v>
      </c>
      <c r="Z497" s="13">
        <f t="shared" si="797"/>
        <v>3.3443045256684782E-2</v>
      </c>
      <c r="AA497" s="13">
        <f t="shared" si="798"/>
        <v>3.2097671899590709E-2</v>
      </c>
      <c r="AB497" s="13">
        <f t="shared" si="799"/>
        <v>1.5403210644638302E-2</v>
      </c>
      <c r="AC497" s="13">
        <f t="shared" si="800"/>
        <v>3.5603628764760442E-4</v>
      </c>
      <c r="AD497" s="13">
        <f t="shared" si="801"/>
        <v>4.0602264242440558E-3</v>
      </c>
      <c r="AE497" s="13">
        <f t="shared" si="802"/>
        <v>4.8903401350464809E-3</v>
      </c>
      <c r="AF497" s="13">
        <f t="shared" si="803"/>
        <v>2.9450853397786909E-3</v>
      </c>
      <c r="AG497" s="13">
        <f t="shared" si="804"/>
        <v>1.1824027803193453E-3</v>
      </c>
      <c r="AH497" s="13">
        <f t="shared" si="805"/>
        <v>1.0070119826346339E-2</v>
      </c>
      <c r="AI497" s="13">
        <f t="shared" si="806"/>
        <v>9.6650110567015335E-3</v>
      </c>
      <c r="AJ497" s="13">
        <f t="shared" si="807"/>
        <v>4.6380996620203558E-3</v>
      </c>
      <c r="AK497" s="13">
        <f t="shared" si="808"/>
        <v>1.4838381697051004E-3</v>
      </c>
      <c r="AL497" s="13">
        <f t="shared" si="809"/>
        <v>1.6463068504867033E-5</v>
      </c>
      <c r="AM497" s="13">
        <f t="shared" si="810"/>
        <v>7.7937768288241786E-4</v>
      </c>
      <c r="AN497" s="13">
        <f t="shared" si="811"/>
        <v>9.3872153045480432E-4</v>
      </c>
      <c r="AO497" s="13">
        <f t="shared" si="812"/>
        <v>5.6532162204107775E-4</v>
      </c>
      <c r="AP497" s="13">
        <f t="shared" si="813"/>
        <v>2.269672286393719E-4</v>
      </c>
      <c r="AQ497" s="13">
        <f t="shared" si="814"/>
        <v>6.8342675480348675E-5</v>
      </c>
      <c r="AR497" s="13">
        <f t="shared" si="815"/>
        <v>2.4257913724935972E-3</v>
      </c>
      <c r="AS497" s="13">
        <f t="shared" si="816"/>
        <v>2.3282047126253784E-3</v>
      </c>
      <c r="AT497" s="13">
        <f t="shared" si="817"/>
        <v>1.1172719231660403E-3</v>
      </c>
      <c r="AU497" s="13">
        <f t="shared" si="818"/>
        <v>3.574418072791983E-4</v>
      </c>
      <c r="AV497" s="13">
        <f t="shared" si="819"/>
        <v>8.576558866862718E-5</v>
      </c>
      <c r="AW497" s="13">
        <f t="shared" si="820"/>
        <v>5.2864583455083954E-7</v>
      </c>
      <c r="AX497" s="13">
        <f t="shared" si="821"/>
        <v>1.2467070985420464E-4</v>
      </c>
      <c r="AY497" s="13">
        <f t="shared" si="822"/>
        <v>1.5015964932996666E-4</v>
      </c>
      <c r="AZ497" s="13">
        <f t="shared" si="823"/>
        <v>9.0429902553964289E-5</v>
      </c>
      <c r="BA497" s="13">
        <f t="shared" si="824"/>
        <v>3.6306101816339804E-5</v>
      </c>
      <c r="BB497" s="13">
        <f t="shared" si="825"/>
        <v>1.09322220184178E-5</v>
      </c>
      <c r="BC497" s="13">
        <f t="shared" si="826"/>
        <v>2.6334631873078929E-6</v>
      </c>
      <c r="BD497" s="13">
        <f t="shared" si="827"/>
        <v>4.8695744475890911E-4</v>
      </c>
      <c r="BE497" s="13">
        <f t="shared" si="828"/>
        <v>4.6736773433664157E-4</v>
      </c>
      <c r="BF497" s="13">
        <f t="shared" si="829"/>
        <v>2.2428304716350594E-4</v>
      </c>
      <c r="BG497" s="13">
        <f t="shared" si="830"/>
        <v>7.1753470268039004E-5</v>
      </c>
      <c r="BH497" s="13">
        <f t="shared" si="831"/>
        <v>1.7216728684869036E-5</v>
      </c>
      <c r="BI497" s="13">
        <f t="shared" si="832"/>
        <v>3.3048240928402781E-6</v>
      </c>
      <c r="BJ497" s="14">
        <f t="shared" si="833"/>
        <v>0.29246783207546123</v>
      </c>
      <c r="BK497" s="14">
        <f t="shared" si="834"/>
        <v>0.2914094460552622</v>
      </c>
      <c r="BL497" s="14">
        <f t="shared" si="835"/>
        <v>0.38250795239094049</v>
      </c>
      <c r="BM497" s="14">
        <f t="shared" si="836"/>
        <v>0.36735630176621692</v>
      </c>
      <c r="BN497" s="14">
        <f t="shared" si="837"/>
        <v>0.63232234300863621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1.3511</v>
      </c>
      <c r="F498" s="10">
        <f>VLOOKUP(B498,home!$B$2:$E$405,3,FALSE)</f>
        <v>0.80179999999999996</v>
      </c>
      <c r="G498" s="10">
        <f>VLOOKUP(C498,away!$B$2:$E$405,4,FALSE)</f>
        <v>1.0817000000000001</v>
      </c>
      <c r="H498" s="10">
        <f>VLOOKUP(A498,away!$A$2:$E$405,3,FALSE)</f>
        <v>1.1908000000000001</v>
      </c>
      <c r="I498" s="10">
        <f>VLOOKUP(C498,away!$B$2:$E$405,3,FALSE)</f>
        <v>1.3566</v>
      </c>
      <c r="J498" s="10">
        <f>VLOOKUP(B498,home!$B$2:$E$405,4,FALSE)</f>
        <v>1.2597</v>
      </c>
      <c r="K498" s="12">
        <f t="shared" si="782"/>
        <v>1.1718185687660001</v>
      </c>
      <c r="L498" s="12">
        <f t="shared" si="783"/>
        <v>2.0349688610160004</v>
      </c>
      <c r="M498" s="13">
        <f t="shared" si="784"/>
        <v>4.0486470201496788E-2</v>
      </c>
      <c r="N498" s="13">
        <f t="shared" si="785"/>
        <v>4.7442797565905276E-2</v>
      </c>
      <c r="O498" s="13">
        <f t="shared" si="786"/>
        <v>8.2388706152498159E-2</v>
      </c>
      <c r="P498" s="13">
        <f t="shared" si="787"/>
        <v>9.6544615726102928E-2</v>
      </c>
      <c r="Q498" s="13">
        <f t="shared" si="788"/>
        <v>2.7797175570967104E-2</v>
      </c>
      <c r="R498" s="13">
        <f t="shared" si="789"/>
        <v>8.382922575986558E-2</v>
      </c>
      <c r="S498" s="13">
        <f t="shared" si="790"/>
        <v>5.7555417768651848E-2</v>
      </c>
      <c r="T498" s="13">
        <f t="shared" si="791"/>
        <v>5.6566386711112721E-2</v>
      </c>
      <c r="U498" s="13">
        <f t="shared" si="792"/>
        <v>9.8232643350687585E-2</v>
      </c>
      <c r="V498" s="13">
        <f t="shared" si="793"/>
        <v>1.5249719127772492E-2</v>
      </c>
      <c r="W498" s="13">
        <f t="shared" si="794"/>
        <v>1.085774883110263E-2</v>
      </c>
      <c r="X498" s="13">
        <f t="shared" si="795"/>
        <v>2.2095180772026726E-2</v>
      </c>
      <c r="Y498" s="13">
        <f t="shared" si="796"/>
        <v>2.2481502424796938E-2</v>
      </c>
      <c r="Z498" s="13">
        <f t="shared" si="797"/>
        <v>5.6863288021468943E-2</v>
      </c>
      <c r="AA498" s="13">
        <f t="shared" si="798"/>
        <v>6.6633456784646578E-2</v>
      </c>
      <c r="AB498" s="13">
        <f t="shared" si="799"/>
        <v>3.9041160980657845E-2</v>
      </c>
      <c r="AC498" s="13">
        <f t="shared" si="800"/>
        <v>2.2727936422254577E-3</v>
      </c>
      <c r="AD498" s="13">
        <f t="shared" si="801"/>
        <v>3.180827923820849E-3</v>
      </c>
      <c r="AE498" s="13">
        <f t="shared" si="802"/>
        <v>6.4728857772256019E-3</v>
      </c>
      <c r="AF498" s="13">
        <f t="shared" si="803"/>
        <v>6.5860604987837273E-3</v>
      </c>
      <c r="AG498" s="13">
        <f t="shared" si="804"/>
        <v>4.4674760105974645E-3</v>
      </c>
      <c r="AH498" s="13">
        <f t="shared" si="805"/>
        <v>2.8928755114668366E-2</v>
      </c>
      <c r="AI498" s="13">
        <f t="shared" si="806"/>
        <v>3.3899252414652789E-2</v>
      </c>
      <c r="AJ498" s="13">
        <f t="shared" si="807"/>
        <v>1.9861886723387907E-2</v>
      </c>
      <c r="AK498" s="13">
        <f t="shared" si="808"/>
        <v>7.758175891064277E-3</v>
      </c>
      <c r="AL498" s="13">
        <f t="shared" si="809"/>
        <v>2.1678944864427746E-4</v>
      </c>
      <c r="AM498" s="13">
        <f t="shared" si="810"/>
        <v>7.4547064503653452E-4</v>
      </c>
      <c r="AN498" s="13">
        <f t="shared" si="811"/>
        <v>1.5170095494508597E-3</v>
      </c>
      <c r="AO498" s="13">
        <f t="shared" si="812"/>
        <v>1.5435335974982064E-3</v>
      </c>
      <c r="AP498" s="13">
        <f t="shared" si="813"/>
        <v>1.0470142689469517E-3</v>
      </c>
      <c r="AQ498" s="13">
        <f t="shared" si="814"/>
        <v>5.3266035858661972E-4</v>
      </c>
      <c r="AR498" s="13">
        <f t="shared" si="815"/>
        <v>1.1773823169261489E-2</v>
      </c>
      <c r="AS498" s="13">
        <f t="shared" si="816"/>
        <v>1.3796784615107969E-2</v>
      </c>
      <c r="AT498" s="13">
        <f t="shared" si="817"/>
        <v>8.0836642006242975E-3</v>
      </c>
      <c r="AU498" s="13">
        <f t="shared" si="818"/>
        <v>3.1575292713201717E-3</v>
      </c>
      <c r="AV498" s="13">
        <f t="shared" si="819"/>
        <v>9.2501285788878888E-4</v>
      </c>
      <c r="AW498" s="13">
        <f t="shared" si="820"/>
        <v>1.4359978303773716E-5</v>
      </c>
      <c r="AX498" s="13">
        <f t="shared" si="821"/>
        <v>1.4559272405396313E-4</v>
      </c>
      <c r="AY498" s="13">
        <f t="shared" si="822"/>
        <v>2.9627665984031021E-4</v>
      </c>
      <c r="AZ498" s="13">
        <f t="shared" si="823"/>
        <v>3.0145688851043062E-4</v>
      </c>
      <c r="BA498" s="13">
        <f t="shared" si="824"/>
        <v>2.0448512701916615E-4</v>
      </c>
      <c r="BB498" s="13">
        <f t="shared" si="825"/>
        <v>1.0403021650622619E-4</v>
      </c>
      <c r="BC498" s="13">
        <f t="shared" si="826"/>
        <v>4.2339650238984587E-5</v>
      </c>
      <c r="BD498" s="13">
        <f t="shared" si="827"/>
        <v>3.9932272540926421E-3</v>
      </c>
      <c r="BE498" s="13">
        <f t="shared" si="828"/>
        <v>4.6793378456482237E-3</v>
      </c>
      <c r="BF498" s="13">
        <f t="shared" si="829"/>
        <v>2.7416674885300408E-3</v>
      </c>
      <c r="BG498" s="13">
        <f t="shared" si="830"/>
        <v>1.0709122908138485E-3</v>
      </c>
      <c r="BH498" s="13">
        <f t="shared" si="831"/>
        <v>3.1372872697385068E-4</v>
      </c>
      <c r="BI498" s="13">
        <f t="shared" si="832"/>
        <v>7.3526629564655345E-5</v>
      </c>
      <c r="BJ498" s="14">
        <f t="shared" si="833"/>
        <v>0.21442791177202727</v>
      </c>
      <c r="BK498" s="14">
        <f t="shared" si="834"/>
        <v>0.21262208257473411</v>
      </c>
      <c r="BL498" s="14">
        <f t="shared" si="835"/>
        <v>0.51118247752195489</v>
      </c>
      <c r="BM498" s="14">
        <f t="shared" si="836"/>
        <v>0.6163248522318131</v>
      </c>
      <c r="BN498" s="14">
        <f t="shared" si="837"/>
        <v>0.37848899097683586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1.3511</v>
      </c>
      <c r="F499" s="10">
        <f>VLOOKUP(B499,home!$B$2:$E$405,3,FALSE)</f>
        <v>0.68320000000000003</v>
      </c>
      <c r="G499" s="10">
        <f>VLOOKUP(C499,away!$B$2:$E$405,4,FALSE)</f>
        <v>1.4802999999999999</v>
      </c>
      <c r="H499" s="10">
        <f>VLOOKUP(A499,away!$A$2:$E$405,3,FALSE)</f>
        <v>1.1908000000000001</v>
      </c>
      <c r="I499" s="10">
        <f>VLOOKUP(C499,away!$B$2:$E$405,3,FALSE)</f>
        <v>0.71060000000000001</v>
      </c>
      <c r="J499" s="10">
        <f>VLOOKUP(B499,home!$B$2:$E$405,4,FALSE)</f>
        <v>1.4857</v>
      </c>
      <c r="K499" s="12">
        <f t="shared" si="782"/>
        <v>1.366422771056</v>
      </c>
      <c r="L499" s="12">
        <f t="shared" si="783"/>
        <v>1.2571733105360001</v>
      </c>
      <c r="M499" s="13">
        <f t="shared" si="784"/>
        <v>7.2541527964948629E-2</v>
      </c>
      <c r="N499" s="13">
        <f t="shared" si="785"/>
        <v>9.9122395658501422E-2</v>
      </c>
      <c r="O499" s="13">
        <f t="shared" si="786"/>
        <v>9.1197272863034293E-2</v>
      </c>
      <c r="P499" s="13">
        <f t="shared" si="787"/>
        <v>0.12461403029825746</v>
      </c>
      <c r="Q499" s="13">
        <f t="shared" si="788"/>
        <v>6.772154927469938E-2</v>
      </c>
      <c r="R499" s="13">
        <f t="shared" si="789"/>
        <v>5.7325388718537894E-2</v>
      </c>
      <c r="S499" s="13">
        <f t="shared" si="790"/>
        <v>5.3516437352540795E-2</v>
      </c>
      <c r="T499" s="13">
        <f t="shared" si="791"/>
        <v>8.5137724296300663E-2</v>
      </c>
      <c r="U499" s="13">
        <f t="shared" si="792"/>
        <v>7.8330716504646902E-2</v>
      </c>
      <c r="V499" s="13">
        <f t="shared" si="793"/>
        <v>1.0214683816736844E-2</v>
      </c>
      <c r="W499" s="13">
        <f t="shared" si="794"/>
        <v>3.0845422340046714E-2</v>
      </c>
      <c r="X499" s="13">
        <f t="shared" si="795"/>
        <v>3.877804171811762E-2</v>
      </c>
      <c r="Y499" s="13">
        <f t="shared" si="796"/>
        <v>2.4375359541434532E-2</v>
      </c>
      <c r="Z499" s="13">
        <f t="shared" si="797"/>
        <v>2.4022649571015787E-2</v>
      </c>
      <c r="AA499" s="13">
        <f t="shared" si="798"/>
        <v>3.2825095394934618E-2</v>
      </c>
      <c r="AB499" s="13">
        <f t="shared" si="799"/>
        <v>2.2426478904862057E-2</v>
      </c>
      <c r="AC499" s="13">
        <f t="shared" si="800"/>
        <v>1.0966932961842693E-3</v>
      </c>
      <c r="AD499" s="13">
        <f t="shared" si="801"/>
        <v>1.0536971867069827E-2</v>
      </c>
      <c r="AE499" s="13">
        <f t="shared" si="802"/>
        <v>1.3246799805148871E-2</v>
      </c>
      <c r="AF499" s="13">
        <f t="shared" si="803"/>
        <v>8.3267615825233267E-3</v>
      </c>
      <c r="AG499" s="13">
        <f t="shared" si="804"/>
        <v>3.4893941415816113E-3</v>
      </c>
      <c r="AH499" s="13">
        <f t="shared" si="805"/>
        <v>7.5501584722600318E-3</v>
      </c>
      <c r="AI499" s="13">
        <f t="shared" si="806"/>
        <v>1.0316708461577487E-2</v>
      </c>
      <c r="AJ499" s="13">
        <f t="shared" si="807"/>
        <v>7.0484926821227974E-3</v>
      </c>
      <c r="AK499" s="13">
        <f t="shared" si="808"/>
        <v>3.2104069674913894E-3</v>
      </c>
      <c r="AL499" s="13">
        <f t="shared" si="809"/>
        <v>7.5357316269729973E-5</v>
      </c>
      <c r="AM499" s="13">
        <f t="shared" si="810"/>
        <v>2.8795916594281331E-3</v>
      </c>
      <c r="AN499" s="13">
        <f t="shared" si="811"/>
        <v>3.6201457794751198E-3</v>
      </c>
      <c r="AO499" s="13">
        <f t="shared" si="812"/>
        <v>2.2755753271028333E-3</v>
      </c>
      <c r="AP499" s="13">
        <f t="shared" si="813"/>
        <v>9.5359752244930348E-4</v>
      </c>
      <c r="AQ499" s="13">
        <f t="shared" si="814"/>
        <v>2.997093385541295E-4</v>
      </c>
      <c r="AR499" s="13">
        <f t="shared" si="815"/>
        <v>1.8983715443285148E-3</v>
      </c>
      <c r="AS499" s="13">
        <f t="shared" si="816"/>
        <v>2.593978106095227E-3</v>
      </c>
      <c r="AT499" s="13">
        <f t="shared" si="817"/>
        <v>1.7722353758946178E-3</v>
      </c>
      <c r="AU499" s="13">
        <f t="shared" si="818"/>
        <v>8.072075910977982E-4</v>
      </c>
      <c r="AV499" s="13">
        <f t="shared" si="819"/>
        <v>2.7574670836132321E-4</v>
      </c>
      <c r="AW499" s="13">
        <f t="shared" si="820"/>
        <v>3.5958632387203562E-6</v>
      </c>
      <c r="AX499" s="13">
        <f t="shared" si="821"/>
        <v>6.5578993579758834E-4</v>
      </c>
      <c r="AY499" s="13">
        <f t="shared" si="822"/>
        <v>8.2444160460284498E-4</v>
      </c>
      <c r="AZ499" s="13">
        <f t="shared" si="823"/>
        <v>5.1823299070108549E-4</v>
      </c>
      <c r="BA499" s="13">
        <f t="shared" si="824"/>
        <v>2.1716956151621861E-4</v>
      </c>
      <c r="BB499" s="13">
        <f t="shared" si="825"/>
        <v>6.8254944149748998E-5</v>
      </c>
      <c r="BC499" s="13">
        <f t="shared" si="826"/>
        <v>1.7161658819437949E-5</v>
      </c>
      <c r="BD499" s="13">
        <f t="shared" si="827"/>
        <v>3.9776367316846946E-4</v>
      </c>
      <c r="BE499" s="13">
        <f t="shared" si="828"/>
        <v>5.4351334051627308E-4</v>
      </c>
      <c r="BF499" s="13">
        <f t="shared" si="829"/>
        <v>3.7133450242707463E-4</v>
      </c>
      <c r="BG499" s="13">
        <f t="shared" si="830"/>
        <v>1.6913330659836805E-4</v>
      </c>
      <c r="BH499" s="13">
        <f t="shared" si="831"/>
        <v>5.7776900370001568E-5</v>
      </c>
      <c r="BI499" s="13">
        <f t="shared" si="832"/>
        <v>1.5789534461320796E-5</v>
      </c>
      <c r="BJ499" s="14">
        <f t="shared" si="833"/>
        <v>0.39391009054802034</v>
      </c>
      <c r="BK499" s="14">
        <f t="shared" si="834"/>
        <v>0.26288317164954056</v>
      </c>
      <c r="BL499" s="14">
        <f t="shared" si="835"/>
        <v>0.31913356955278649</v>
      </c>
      <c r="BM499" s="14">
        <f t="shared" si="836"/>
        <v>0.48660647080201996</v>
      </c>
      <c r="BN499" s="14">
        <f t="shared" si="837"/>
        <v>0.51252216477797907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1.3511</v>
      </c>
      <c r="F500" s="10">
        <f>VLOOKUP(B500,home!$B$2:$E$405,3,FALSE)</f>
        <v>0.74009999999999998</v>
      </c>
      <c r="G500" s="10">
        <f>VLOOKUP(C500,away!$B$2:$E$405,4,FALSE)</f>
        <v>1.1631</v>
      </c>
      <c r="H500" s="10">
        <f>VLOOKUP(A500,away!$A$2:$E$405,3,FALSE)</f>
        <v>1.1908000000000001</v>
      </c>
      <c r="I500" s="10">
        <f>VLOOKUP(C500,away!$B$2:$E$405,3,FALSE)</f>
        <v>1.2597</v>
      </c>
      <c r="J500" s="10">
        <f>VLOOKUP(B500,home!$B$2:$E$405,4,FALSE)</f>
        <v>1.0982000000000001</v>
      </c>
      <c r="K500" s="12">
        <f t="shared" si="782"/>
        <v>1.1630408098409999</v>
      </c>
      <c r="L500" s="12">
        <f t="shared" si="783"/>
        <v>1.6473557446320002</v>
      </c>
      <c r="M500" s="13">
        <f t="shared" si="784"/>
        <v>6.0181122566499323E-2</v>
      </c>
      <c r="N500" s="13">
        <f t="shared" si="785"/>
        <v>6.9993101526881846E-2</v>
      </c>
      <c r="O500" s="13">
        <f t="shared" si="786"/>
        <v>9.9139717978325173E-2</v>
      </c>
      <c r="P500" s="13">
        <f t="shared" si="787"/>
        <v>0.11530353788491965</v>
      </c>
      <c r="Q500" s="13">
        <f t="shared" si="788"/>
        <v>4.0702416741554004E-2</v>
      </c>
      <c r="R500" s="13">
        <f t="shared" si="789"/>
        <v>8.1659191966395192E-2</v>
      </c>
      <c r="S500" s="13">
        <f t="shared" si="790"/>
        <v>5.5228721573315667E-2</v>
      </c>
      <c r="T500" s="13">
        <f t="shared" si="791"/>
        <v>6.7051360039604685E-2</v>
      </c>
      <c r="U500" s="13">
        <f t="shared" si="792"/>
        <v>9.4972972755557938E-2</v>
      </c>
      <c r="V500" s="13">
        <f t="shared" si="793"/>
        <v>1.1757225002515172E-2</v>
      </c>
      <c r="W500" s="13">
        <f t="shared" si="794"/>
        <v>1.5779523909860944E-2</v>
      </c>
      <c r="X500" s="13">
        <f t="shared" si="795"/>
        <v>2.5994489360467429E-2</v>
      </c>
      <c r="Y500" s="13">
        <f t="shared" si="796"/>
        <v>2.1411085688370718E-2</v>
      </c>
      <c r="Z500" s="13">
        <f t="shared" si="797"/>
        <v>4.4840579662616148E-2</v>
      </c>
      <c r="AA500" s="13">
        <f t="shared" si="798"/>
        <v>5.2151424084548953E-2</v>
      </c>
      <c r="AB500" s="13">
        <f t="shared" si="799"/>
        <v>3.0327117250827623E-2</v>
      </c>
      <c r="AC500" s="13">
        <f t="shared" si="800"/>
        <v>1.4078850442273837E-3</v>
      </c>
      <c r="AD500" s="13">
        <f t="shared" si="801"/>
        <v>4.5880575667575233E-3</v>
      </c>
      <c r="AE500" s="13">
        <f t="shared" si="802"/>
        <v>7.5581629893003233E-3</v>
      </c>
      <c r="AF500" s="13">
        <f t="shared" si="803"/>
        <v>6.2254916096444301E-3</v>
      </c>
      <c r="AG500" s="13">
        <f t="shared" si="804"/>
        <v>3.4185331221020239E-3</v>
      </c>
      <c r="AH500" s="13">
        <f t="shared" si="805"/>
        <v>1.8467096624959881E-2</v>
      </c>
      <c r="AI500" s="13">
        <f t="shared" si="806"/>
        <v>2.1477987014105335E-2</v>
      </c>
      <c r="AJ500" s="13">
        <f t="shared" si="807"/>
        <v>1.2489887705319776E-2</v>
      </c>
      <c r="AK500" s="13">
        <f t="shared" si="808"/>
        <v>4.8420830372060868E-3</v>
      </c>
      <c r="AL500" s="13">
        <f t="shared" si="809"/>
        <v>1.0789704120610716E-4</v>
      </c>
      <c r="AM500" s="13">
        <f t="shared" si="810"/>
        <v>1.0672196376077597E-3</v>
      </c>
      <c r="AN500" s="13">
        <f t="shared" si="811"/>
        <v>1.7580904007972245E-3</v>
      </c>
      <c r="AO500" s="13">
        <f t="shared" si="812"/>
        <v>1.448100160667842E-3</v>
      </c>
      <c r="AP500" s="13">
        <f t="shared" si="813"/>
        <v>7.9517870615956421E-4</v>
      </c>
      <c r="AQ500" s="13">
        <f t="shared" si="814"/>
        <v>3.2748555240024976E-4</v>
      </c>
      <c r="AR500" s="13">
        <f t="shared" si="815"/>
        <v>6.0843755423603809E-3</v>
      </c>
      <c r="AS500" s="13">
        <f t="shared" si="816"/>
        <v>7.0763770581635911E-3</v>
      </c>
      <c r="AT500" s="13">
        <f t="shared" si="817"/>
        <v>4.1150576522334279E-3</v>
      </c>
      <c r="AU500" s="13">
        <f t="shared" si="818"/>
        <v>1.5953266614653233E-3</v>
      </c>
      <c r="AV500" s="13">
        <f t="shared" si="819"/>
        <v>4.6385750307789204E-4</v>
      </c>
      <c r="AW500" s="13">
        <f t="shared" si="820"/>
        <v>5.7423463481851301E-6</v>
      </c>
      <c r="AX500" s="13">
        <f t="shared" si="821"/>
        <v>2.0686999860025759E-4</v>
      </c>
      <c r="AY500" s="13">
        <f t="shared" si="822"/>
        <v>3.4078848058614821E-4</v>
      </c>
      <c r="AZ500" s="13">
        <f t="shared" si="823"/>
        <v>2.806999305990011E-4</v>
      </c>
      <c r="BA500" s="13">
        <f t="shared" si="824"/>
        <v>1.5413754773002279E-4</v>
      </c>
      <c r="BB500" s="13">
        <f t="shared" si="825"/>
        <v>6.3479843679135526E-5</v>
      </c>
      <c r="BC500" s="13">
        <f t="shared" si="826"/>
        <v>2.0914777030633071E-5</v>
      </c>
      <c r="BD500" s="13">
        <f t="shared" si="827"/>
        <v>1.6705218337009684E-3</v>
      </c>
      <c r="BE500" s="13">
        <f t="shared" si="828"/>
        <v>1.9428850663246466E-3</v>
      </c>
      <c r="BF500" s="13">
        <f t="shared" si="829"/>
        <v>1.1298273104831009E-3</v>
      </c>
      <c r="BG500" s="13">
        <f t="shared" si="830"/>
        <v>4.3801175672158153E-4</v>
      </c>
      <c r="BH500" s="13">
        <f t="shared" si="831"/>
        <v>1.2735638706433679E-4</v>
      </c>
      <c r="BI500" s="13">
        <f t="shared" si="832"/>
        <v>2.9624135109946027E-5</v>
      </c>
      <c r="BJ500" s="14">
        <f t="shared" si="833"/>
        <v>0.26918518759040178</v>
      </c>
      <c r="BK500" s="14">
        <f t="shared" si="834"/>
        <v>0.24432717759326944</v>
      </c>
      <c r="BL500" s="14">
        <f t="shared" si="835"/>
        <v>0.44020069932395117</v>
      </c>
      <c r="BM500" s="14">
        <f t="shared" si="836"/>
        <v>0.53123950937142528</v>
      </c>
      <c r="BN500" s="14">
        <f t="shared" si="837"/>
        <v>0.46697908866457521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1.4576</v>
      </c>
      <c r="F501" s="10">
        <f>VLOOKUP(B501,home!$B$2:$E$405,3,FALSE)</f>
        <v>1.3721000000000001</v>
      </c>
      <c r="G501" s="10">
        <f>VLOOKUP(C501,away!$B$2:$E$405,4,FALSE)</f>
        <v>1.6008</v>
      </c>
      <c r="H501" s="10">
        <f>VLOOKUP(A501,away!$A$2:$E$405,3,FALSE)</f>
        <v>1.1355999999999999</v>
      </c>
      <c r="I501" s="10">
        <f>VLOOKUP(C501,away!$B$2:$E$405,3,FALSE)</f>
        <v>0.29349999999999998</v>
      </c>
      <c r="J501" s="10">
        <f>VLOOKUP(B501,home!$B$2:$E$405,4,FALSE)</f>
        <v>0.29349999999999998</v>
      </c>
      <c r="K501" s="12">
        <f t="shared" si="782"/>
        <v>3.2015567143680004</v>
      </c>
      <c r="L501" s="12">
        <f t="shared" si="783"/>
        <v>9.7823139099999984E-2</v>
      </c>
      <c r="M501" s="13">
        <f t="shared" si="784"/>
        <v>3.6906047463355365E-2</v>
      </c>
      <c r="N501" s="13">
        <f t="shared" si="785"/>
        <v>0.11815680405708948</v>
      </c>
      <c r="O501" s="13">
        <f t="shared" si="786"/>
        <v>3.6102654146390129E-3</v>
      </c>
      <c r="P501" s="13">
        <f t="shared" si="787"/>
        <v>1.1558469478888106E-2</v>
      </c>
      <c r="Q501" s="13">
        <f t="shared" si="788"/>
        <v>0.18914285468861952</v>
      </c>
      <c r="R501" s="13">
        <f t="shared" si="789"/>
        <v>1.765837479220756E-4</v>
      </c>
      <c r="S501" s="13">
        <f t="shared" si="790"/>
        <v>9.0498865278813574E-4</v>
      </c>
      <c r="T501" s="13">
        <f t="shared" si="791"/>
        <v>1.850254778397591E-2</v>
      </c>
      <c r="U501" s="13">
        <f t="shared" si="792"/>
        <v>5.6534288380818759E-4</v>
      </c>
      <c r="V501" s="13">
        <f t="shared" si="793"/>
        <v>3.1492230319217788E-5</v>
      </c>
      <c r="W501" s="13">
        <f t="shared" si="794"/>
        <v>0.20185052546769361</v>
      </c>
      <c r="X501" s="13">
        <f t="shared" si="795"/>
        <v>1.9745652030234279E-2</v>
      </c>
      <c r="Y501" s="13">
        <f t="shared" si="796"/>
        <v>9.6579083258690232E-4</v>
      </c>
      <c r="Z501" s="13">
        <f t="shared" si="797"/>
        <v>5.7579921785935126E-6</v>
      </c>
      <c r="AA501" s="13">
        <f t="shared" si="798"/>
        <v>1.8434538520654492E-5</v>
      </c>
      <c r="AB501" s="13">
        <f t="shared" si="799"/>
        <v>2.950961028853847E-5</v>
      </c>
      <c r="AC501" s="13">
        <f t="shared" si="800"/>
        <v>6.1643349800635159E-7</v>
      </c>
      <c r="AD501" s="13">
        <f t="shared" si="801"/>
        <v>0.16155897627745092</v>
      </c>
      <c r="AE501" s="13">
        <f t="shared" si="802"/>
        <v>1.5804206209242676E-2</v>
      </c>
      <c r="AF501" s="13">
        <f t="shared" si="803"/>
        <v>7.7300853118591475E-4</v>
      </c>
      <c r="AG501" s="13">
        <f t="shared" si="804"/>
        <v>2.5206040357228808E-5</v>
      </c>
      <c r="AH501" s="13">
        <f t="shared" si="805"/>
        <v>1.4081621745581625E-7</v>
      </c>
      <c r="AI501" s="13">
        <f t="shared" si="806"/>
        <v>4.5083110648757293E-7</v>
      </c>
      <c r="AJ501" s="13">
        <f t="shared" si="807"/>
        <v>7.2168067801062212E-7</v>
      </c>
      <c r="AK501" s="13">
        <f t="shared" si="808"/>
        <v>7.7016720677151932E-7</v>
      </c>
      <c r="AL501" s="13">
        <f t="shared" si="809"/>
        <v>7.7223417430926053E-9</v>
      </c>
      <c r="AM501" s="13">
        <f t="shared" si="810"/>
        <v>0.10344804505349865</v>
      </c>
      <c r="AN501" s="13">
        <f t="shared" si="811"/>
        <v>1.0119612500891462E-2</v>
      </c>
      <c r="AO501" s="13">
        <f t="shared" si="812"/>
        <v>4.9496613065640204E-4</v>
      </c>
      <c r="AP501" s="13">
        <f t="shared" si="813"/>
        <v>1.6139713549663332E-5</v>
      </c>
      <c r="AQ501" s="13">
        <f t="shared" si="814"/>
        <v>3.947093609007175E-7</v>
      </c>
      <c r="AR501" s="13">
        <f t="shared" si="815"/>
        <v>2.7550168855432351E-9</v>
      </c>
      <c r="AS501" s="13">
        <f t="shared" si="816"/>
        <v>8.8203428081081623E-9</v>
      </c>
      <c r="AT501" s="13">
        <f t="shared" si="817"/>
        <v>1.4119413870163094E-8</v>
      </c>
      <c r="AU501" s="13">
        <f t="shared" si="818"/>
        <v>1.5068034759653777E-8</v>
      </c>
      <c r="AV501" s="13">
        <f t="shared" si="819"/>
        <v>1.2060291964274993E-8</v>
      </c>
      <c r="AW501" s="13">
        <f t="shared" si="820"/>
        <v>6.7181440349538569E-11</v>
      </c>
      <c r="AX501" s="13">
        <f t="shared" si="821"/>
        <v>5.5199130538211988E-2</v>
      </c>
      <c r="AY501" s="13">
        <f t="shared" si="822"/>
        <v>5.3997522248385678E-3</v>
      </c>
      <c r="AZ501" s="13">
        <f t="shared" si="823"/>
        <v>2.6411035649795872E-4</v>
      </c>
      <c r="BA501" s="13">
        <f t="shared" si="824"/>
        <v>8.6120347138168022E-6</v>
      </c>
      <c r="BB501" s="13">
        <f t="shared" si="825"/>
        <v>2.1061406743593235E-7</v>
      </c>
      <c r="BC501" s="13">
        <f t="shared" si="826"/>
        <v>4.1205858430404022E-9</v>
      </c>
      <c r="BD501" s="13">
        <f t="shared" si="827"/>
        <v>4.4917400002890709E-11</v>
      </c>
      <c r="BE501" s="13">
        <f t="shared" si="828"/>
        <v>1.4380560357120799E-10</v>
      </c>
      <c r="BF501" s="13">
        <f t="shared" si="829"/>
        <v>2.3020089783857193E-10</v>
      </c>
      <c r="BG501" s="13">
        <f t="shared" si="830"/>
        <v>2.4566707670954067E-10</v>
      </c>
      <c r="BH501" s="13">
        <f t="shared" si="831"/>
        <v>1.9662926973464718E-10</v>
      </c>
      <c r="BI501" s="13">
        <f t="shared" si="832"/>
        <v>1.2590395175204721E-10</v>
      </c>
      <c r="BJ501" s="14">
        <f t="shared" si="833"/>
        <v>0.90147654991530901</v>
      </c>
      <c r="BK501" s="14">
        <f t="shared" si="834"/>
        <v>5.4801374206029138E-2</v>
      </c>
      <c r="BL501" s="14">
        <f t="shared" si="835"/>
        <v>4.4022735006116805E-3</v>
      </c>
      <c r="BM501" s="14">
        <f t="shared" si="836"/>
        <v>0.5957351786059577</v>
      </c>
      <c r="BN501" s="14">
        <f t="shared" si="837"/>
        <v>0.3595510248505136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1.4576</v>
      </c>
      <c r="F502" s="10">
        <f>VLOOKUP(B502,home!$B$2:$E$405,3,FALSE)</f>
        <v>1.1434</v>
      </c>
      <c r="G502" s="10">
        <f>VLOOKUP(C502,away!$B$2:$E$405,4,FALSE)</f>
        <v>0.68610000000000004</v>
      </c>
      <c r="H502" s="10">
        <f>VLOOKUP(A502,away!$A$2:$E$405,3,FALSE)</f>
        <v>1.1355999999999999</v>
      </c>
      <c r="I502" s="10">
        <f>VLOOKUP(C502,away!$B$2:$E$405,3,FALSE)</f>
        <v>1.7612000000000001</v>
      </c>
      <c r="J502" s="10">
        <f>VLOOKUP(B502,home!$B$2:$E$405,4,FALSE)</f>
        <v>0.58709999999999996</v>
      </c>
      <c r="K502" s="12">
        <f t="shared" si="782"/>
        <v>1.1434678722240001</v>
      </c>
      <c r="L502" s="12">
        <f t="shared" si="783"/>
        <v>1.174210990512</v>
      </c>
      <c r="M502" s="13">
        <f t="shared" si="784"/>
        <v>9.8501957024148309E-2</v>
      </c>
      <c r="N502" s="13">
        <f t="shared" si="785"/>
        <v>0.11263382320830279</v>
      </c>
      <c r="O502" s="13">
        <f t="shared" si="786"/>
        <v>0.11566208052469563</v>
      </c>
      <c r="P502" s="13">
        <f t="shared" si="787"/>
        <v>0.13225587311457468</v>
      </c>
      <c r="Q502" s="13">
        <f t="shared" si="788"/>
        <v>6.439657908222611E-2</v>
      </c>
      <c r="R502" s="13">
        <f t="shared" si="789"/>
        <v>6.79058430687908E-2</v>
      </c>
      <c r="S502" s="13">
        <f t="shared" si="790"/>
        <v>4.4394082365821229E-2</v>
      </c>
      <c r="T502" s="13">
        <f t="shared" si="791"/>
        <v>7.5615170909725055E-2</v>
      </c>
      <c r="U502" s="13">
        <f t="shared" si="792"/>
        <v>7.764814988544709E-2</v>
      </c>
      <c r="V502" s="13">
        <f t="shared" si="793"/>
        <v>6.6229683842419316E-3</v>
      </c>
      <c r="W502" s="13">
        <f t="shared" si="794"/>
        <v>2.4545139753885881E-2</v>
      </c>
      <c r="X502" s="13">
        <f t="shared" si="795"/>
        <v>2.8821172862665802E-2</v>
      </c>
      <c r="Y502" s="13">
        <f t="shared" si="796"/>
        <v>1.69210689673942E-2</v>
      </c>
      <c r="Z502" s="13">
        <f t="shared" si="797"/>
        <v>2.6578595750452409E-2</v>
      </c>
      <c r="AA502" s="13">
        <f t="shared" si="798"/>
        <v>3.0391770329471671E-2</v>
      </c>
      <c r="AB502" s="13">
        <f t="shared" si="799"/>
        <v>1.737600647588074E-2</v>
      </c>
      <c r="AC502" s="13">
        <f t="shared" si="800"/>
        <v>5.5577986261062524E-4</v>
      </c>
      <c r="AD502" s="13">
        <f t="shared" si="801"/>
        <v>7.0166446819541527E-3</v>
      </c>
      <c r="AE502" s="13">
        <f t="shared" si="802"/>
        <v>8.2390213020681405E-3</v>
      </c>
      <c r="AF502" s="13">
        <f t="shared" si="803"/>
        <v>4.8371746819754514E-3</v>
      </c>
      <c r="AG502" s="13">
        <f t="shared" si="804"/>
        <v>1.8932878915339866E-3</v>
      </c>
      <c r="AH502" s="13">
        <f t="shared" si="805"/>
        <v>7.8022198106391973E-3</v>
      </c>
      <c r="AI502" s="13">
        <f t="shared" si="806"/>
        <v>8.9215876854955457E-3</v>
      </c>
      <c r="AJ502" s="13">
        <f t="shared" si="807"/>
        <v>5.1007744437967179E-3</v>
      </c>
      <c r="AK502" s="13">
        <f t="shared" si="808"/>
        <v>1.9441905666475968E-3</v>
      </c>
      <c r="AL502" s="13">
        <f t="shared" si="809"/>
        <v>2.9849214456133612E-5</v>
      </c>
      <c r="AM502" s="13">
        <f t="shared" si="810"/>
        <v>1.6046615529251916E-3</v>
      </c>
      <c r="AN502" s="13">
        <f t="shared" si="811"/>
        <v>1.8842112314968133E-3</v>
      </c>
      <c r="AO502" s="13">
        <f t="shared" si="812"/>
        <v>1.1062307682348546E-3</v>
      </c>
      <c r="AP502" s="13">
        <f t="shared" si="813"/>
        <v>4.3298277536796612E-4</v>
      </c>
      <c r="AQ502" s="13">
        <f t="shared" si="814"/>
        <v>1.2710328338486372E-4</v>
      </c>
      <c r="AR502" s="13">
        <f t="shared" si="815"/>
        <v>1.8322904504085979E-3</v>
      </c>
      <c r="AS502" s="13">
        <f t="shared" si="816"/>
        <v>2.0951652626250744E-3</v>
      </c>
      <c r="AT502" s="13">
        <f t="shared" si="817"/>
        <v>1.1978770824057664E-3</v>
      </c>
      <c r="AU502" s="13">
        <f t="shared" si="818"/>
        <v>4.5657798620147162E-4</v>
      </c>
      <c r="AV502" s="13">
        <f t="shared" si="819"/>
        <v>1.3052056459652894E-4</v>
      </c>
      <c r="AW502" s="13">
        <f t="shared" si="820"/>
        <v>1.1132700187853807E-6</v>
      </c>
      <c r="AX502" s="13">
        <f t="shared" si="821"/>
        <v>3.0581315526050491E-4</v>
      </c>
      <c r="AY502" s="13">
        <f t="shared" si="822"/>
        <v>3.5908916795003749E-4</v>
      </c>
      <c r="AZ502" s="13">
        <f t="shared" si="823"/>
        <v>2.1082322379037177E-4</v>
      </c>
      <c r="BA502" s="13">
        <f t="shared" si="824"/>
        <v>8.2516982143275108E-5</v>
      </c>
      <c r="BB502" s="13">
        <f t="shared" si="825"/>
        <v>2.4223086834129048E-5</v>
      </c>
      <c r="BC502" s="13">
        <f t="shared" si="826"/>
        <v>5.6886029569521635E-6</v>
      </c>
      <c r="BD502" s="13">
        <f t="shared" si="827"/>
        <v>3.5858259744665929E-4</v>
      </c>
      <c r="BE502" s="13">
        <f t="shared" si="828"/>
        <v>4.1002767971888668E-4</v>
      </c>
      <c r="BF502" s="13">
        <f t="shared" si="829"/>
        <v>2.3442673924054967E-4</v>
      </c>
      <c r="BG502" s="13">
        <f t="shared" si="830"/>
        <v>8.9353148237267266E-5</v>
      </c>
      <c r="BH502" s="13">
        <f t="shared" si="831"/>
        <v>2.5543113572845921E-5</v>
      </c>
      <c r="BI502" s="13">
        <f t="shared" si="832"/>
        <v>5.841545945423619E-6</v>
      </c>
      <c r="BJ502" s="14">
        <f t="shared" si="833"/>
        <v>0.35106242717207659</v>
      </c>
      <c r="BK502" s="14">
        <f t="shared" si="834"/>
        <v>0.2827195991338029</v>
      </c>
      <c r="BL502" s="14">
        <f t="shared" si="835"/>
        <v>0.33958882896126402</v>
      </c>
      <c r="BM502" s="14">
        <f t="shared" si="836"/>
        <v>0.4082353190969264</v>
      </c>
      <c r="BN502" s="14">
        <f t="shared" si="837"/>
        <v>0.59135615602273828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1.2811999999999999</v>
      </c>
      <c r="F503" s="10">
        <f>VLOOKUP(B503,home!$B$2:$E$405,3,FALSE)</f>
        <v>1.0407</v>
      </c>
      <c r="G503" s="10">
        <f>VLOOKUP(C503,away!$B$2:$E$405,4,FALSE)</f>
        <v>2.0293000000000001</v>
      </c>
      <c r="H503" s="10">
        <f>VLOOKUP(A503,away!$A$2:$E$405,3,FALSE)</f>
        <v>0.82809999999999995</v>
      </c>
      <c r="I503" s="10">
        <f>VLOOKUP(C503,away!$B$2:$E$405,3,FALSE)</f>
        <v>0.72460000000000002</v>
      </c>
      <c r="J503" s="10">
        <f>VLOOKUP(B503,home!$B$2:$E$405,4,FALSE)</f>
        <v>1.2076</v>
      </c>
      <c r="K503" s="12">
        <f t="shared" si="782"/>
        <v>2.705756683812</v>
      </c>
      <c r="L503" s="12">
        <f t="shared" si="783"/>
        <v>0.72460982557600007</v>
      </c>
      <c r="M503" s="13">
        <f t="shared" si="784"/>
        <v>3.2375072830054259E-2</v>
      </c>
      <c r="N503" s="13">
        <f t="shared" si="785"/>
        <v>8.7599069698819587E-2</v>
      </c>
      <c r="O503" s="13">
        <f t="shared" si="786"/>
        <v>2.3459295876395912E-2</v>
      </c>
      <c r="P503" s="13">
        <f t="shared" si="787"/>
        <v>6.3475146615081524E-2</v>
      </c>
      <c r="Q503" s="13">
        <f t="shared" si="788"/>
        <v>0.11851088416664719</v>
      </c>
      <c r="R503" s="13">
        <f t="shared" si="789"/>
        <v>8.4994181465655096E-3</v>
      </c>
      <c r="S503" s="13">
        <f t="shared" si="790"/>
        <v>3.1112626826786855E-2</v>
      </c>
      <c r="T503" s="13">
        <f t="shared" si="791"/>
        <v>8.5874151104851762E-2</v>
      </c>
      <c r="U503" s="13">
        <f t="shared" si="792"/>
        <v>2.299735745858263E-2</v>
      </c>
      <c r="V503" s="13">
        <f t="shared" si="793"/>
        <v>6.7777747122413183E-3</v>
      </c>
      <c r="W503" s="13">
        <f t="shared" si="794"/>
        <v>0.10688720564612511</v>
      </c>
      <c r="X503" s="13">
        <f t="shared" si="795"/>
        <v>7.7451519439544758E-2</v>
      </c>
      <c r="Y503" s="13">
        <f t="shared" si="796"/>
        <v>2.8061065995842353E-2</v>
      </c>
      <c r="Z503" s="13">
        <f t="shared" si="797"/>
        <v>2.0529206335601082E-3</v>
      </c>
      <c r="AA503" s="13">
        <f t="shared" si="798"/>
        <v>5.5547037255908272E-3</v>
      </c>
      <c r="AB503" s="13">
        <f t="shared" si="799"/>
        <v>7.5148383660564016E-3</v>
      </c>
      <c r="AC503" s="13">
        <f t="shared" si="800"/>
        <v>8.3053914241725262E-4</v>
      </c>
      <c r="AD503" s="13">
        <f t="shared" si="801"/>
        <v>7.2302692772747701E-2</v>
      </c>
      <c r="AE503" s="13">
        <f t="shared" si="802"/>
        <v>5.2391241598735823E-2</v>
      </c>
      <c r="AF503" s="13">
        <f t="shared" si="803"/>
        <v>1.8981604218285025E-2</v>
      </c>
      <c r="AG503" s="13">
        <f t="shared" si="804"/>
        <v>4.5847523072547261E-3</v>
      </c>
      <c r="AH503" s="13">
        <f t="shared" si="805"/>
        <v>3.7189161555134032E-4</v>
      </c>
      <c r="AI503" s="13">
        <f t="shared" si="806"/>
        <v>1.0062482244316817E-3</v>
      </c>
      <c r="AJ503" s="13">
        <f t="shared" si="807"/>
        <v>1.3613314294149905E-3</v>
      </c>
      <c r="AK503" s="13">
        <f t="shared" si="808"/>
        <v>1.2278105380076512E-3</v>
      </c>
      <c r="AL503" s="13">
        <f t="shared" si="809"/>
        <v>6.5134795663606673E-5</v>
      </c>
      <c r="AM503" s="13">
        <f t="shared" si="810"/>
        <v>3.9126698845493517E-2</v>
      </c>
      <c r="AN503" s="13">
        <f t="shared" si="811"/>
        <v>2.835159042579774E-2</v>
      </c>
      <c r="AO503" s="13">
        <f t="shared" si="812"/>
        <v>1.0271920496619747E-2</v>
      </c>
      <c r="AP503" s="13">
        <f t="shared" si="813"/>
        <v>2.4810448397953916E-3</v>
      </c>
      <c r="AQ503" s="13">
        <f t="shared" si="814"/>
        <v>4.4944736715259338E-4</v>
      </c>
      <c r="AR503" s="13">
        <f t="shared" si="815"/>
        <v>5.3895263735566743E-5</v>
      </c>
      <c r="AS503" s="13">
        <f t="shared" si="816"/>
        <v>1.4582747007832019E-4</v>
      </c>
      <c r="AT503" s="13">
        <f t="shared" si="817"/>
        <v>1.972868259239047E-4</v>
      </c>
      <c r="AU503" s="13">
        <f t="shared" si="818"/>
        <v>1.7793671595721987E-4</v>
      </c>
      <c r="AV503" s="13">
        <f t="shared" si="819"/>
        <v>1.2036336462420127E-4</v>
      </c>
      <c r="AW503" s="13">
        <f t="shared" si="820"/>
        <v>3.5473456917796292E-6</v>
      </c>
      <c r="AX503" s="13">
        <f t="shared" si="821"/>
        <v>1.7644554486115568E-2</v>
      </c>
      <c r="AY503" s="13">
        <f t="shared" si="822"/>
        <v>1.2785417548550429E-2</v>
      </c>
      <c r="AZ503" s="13">
        <f t="shared" si="823"/>
        <v>4.6322195898857287E-3</v>
      </c>
      <c r="BA503" s="13">
        <f t="shared" si="824"/>
        <v>1.1188506096856095E-3</v>
      </c>
      <c r="BB503" s="13">
        <f t="shared" si="825"/>
        <v>2.0268253628247268E-4</v>
      </c>
      <c r="BC503" s="13">
        <f t="shared" si="826"/>
        <v>2.937315145258878E-5</v>
      </c>
      <c r="BD503" s="13">
        <f t="shared" si="827"/>
        <v>6.5088396091335858E-6</v>
      </c>
      <c r="BE503" s="13">
        <f t="shared" si="828"/>
        <v>1.7611336276273484E-5</v>
      </c>
      <c r="BF503" s="13">
        <f t="shared" si="829"/>
        <v>2.3825995420193863E-5</v>
      </c>
      <c r="BG503" s="13">
        <f t="shared" si="830"/>
        <v>2.1489115452221216E-5</v>
      </c>
      <c r="BH503" s="13">
        <f t="shared" si="831"/>
        <v>1.4536079441013822E-5</v>
      </c>
      <c r="BI503" s="13">
        <f t="shared" si="832"/>
        <v>7.8662188207890665E-6</v>
      </c>
      <c r="BJ503" s="14">
        <f t="shared" si="833"/>
        <v>0.7697379868456854</v>
      </c>
      <c r="BK503" s="14">
        <f t="shared" si="834"/>
        <v>0.14742171247079525</v>
      </c>
      <c r="BL503" s="14">
        <f t="shared" si="835"/>
        <v>7.2780042605935791E-2</v>
      </c>
      <c r="BM503" s="14">
        <f t="shared" si="836"/>
        <v>0.64529190501955369</v>
      </c>
      <c r="BN503" s="14">
        <f t="shared" si="837"/>
        <v>0.33391888733356401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1.2811999999999999</v>
      </c>
      <c r="F504" s="10">
        <f>VLOOKUP(B504,home!$B$2:$E$405,3,FALSE)</f>
        <v>2.1463999999999999</v>
      </c>
      <c r="G504" s="10">
        <f>VLOOKUP(C504,away!$B$2:$E$405,4,FALSE)</f>
        <v>2.1463999999999999</v>
      </c>
      <c r="H504" s="10">
        <f>VLOOKUP(A504,away!$A$2:$E$405,3,FALSE)</f>
        <v>0.82809999999999995</v>
      </c>
      <c r="I504" s="10">
        <f>VLOOKUP(C504,away!$B$2:$E$405,3,FALSE)</f>
        <v>0</v>
      </c>
      <c r="J504" s="10">
        <f>VLOOKUP(B504,home!$B$2:$E$405,4,FALSE)</f>
        <v>0</v>
      </c>
      <c r="K504" s="12">
        <f t="shared" si="782"/>
        <v>5.9025306283519994</v>
      </c>
      <c r="L504" s="12">
        <f t="shared" si="783"/>
        <v>0</v>
      </c>
      <c r="M504" s="13">
        <f t="shared" si="784"/>
        <v>2.7325210664582269E-3</v>
      </c>
      <c r="N504" s="13">
        <f t="shared" si="785"/>
        <v>1.6128789287386754E-2</v>
      </c>
      <c r="O504" s="13">
        <f t="shared" si="786"/>
        <v>0</v>
      </c>
      <c r="P504" s="13">
        <f t="shared" si="787"/>
        <v>0</v>
      </c>
      <c r="Q504" s="13">
        <f t="shared" si="788"/>
        <v>4.7600336383517967E-2</v>
      </c>
      <c r="R504" s="13">
        <f t="shared" si="789"/>
        <v>0</v>
      </c>
      <c r="S504" s="13">
        <f t="shared" si="790"/>
        <v>0</v>
      </c>
      <c r="T504" s="13">
        <f t="shared" si="791"/>
        <v>0</v>
      </c>
      <c r="U504" s="13">
        <f t="shared" si="792"/>
        <v>0</v>
      </c>
      <c r="V504" s="13">
        <f t="shared" si="793"/>
        <v>0</v>
      </c>
      <c r="W504" s="13">
        <f t="shared" si="794"/>
        <v>9.3654147807857593E-2</v>
      </c>
      <c r="X504" s="13">
        <f t="shared" si="795"/>
        <v>0</v>
      </c>
      <c r="Y504" s="13">
        <f t="shared" si="796"/>
        <v>0</v>
      </c>
      <c r="Z504" s="13">
        <f t="shared" si="797"/>
        <v>0</v>
      </c>
      <c r="AA504" s="13">
        <f t="shared" si="798"/>
        <v>0</v>
      </c>
      <c r="AB504" s="13">
        <f t="shared" si="799"/>
        <v>0</v>
      </c>
      <c r="AC504" s="13">
        <f t="shared" si="800"/>
        <v>0</v>
      </c>
      <c r="AD504" s="13">
        <f t="shared" si="801"/>
        <v>0.13819911897702122</v>
      </c>
      <c r="AE504" s="13">
        <f t="shared" si="802"/>
        <v>0</v>
      </c>
      <c r="AF504" s="13">
        <f t="shared" si="803"/>
        <v>0</v>
      </c>
      <c r="AG504" s="13">
        <f t="shared" si="804"/>
        <v>0</v>
      </c>
      <c r="AH504" s="13">
        <f t="shared" si="805"/>
        <v>0</v>
      </c>
      <c r="AI504" s="13">
        <f t="shared" si="806"/>
        <v>0</v>
      </c>
      <c r="AJ504" s="13">
        <f t="shared" si="807"/>
        <v>0</v>
      </c>
      <c r="AK504" s="13">
        <f t="shared" si="808"/>
        <v>0</v>
      </c>
      <c r="AL504" s="13">
        <f t="shared" si="809"/>
        <v>0</v>
      </c>
      <c r="AM504" s="13">
        <f t="shared" si="810"/>
        <v>0.16314490651462593</v>
      </c>
      <c r="AN504" s="13">
        <f t="shared" si="811"/>
        <v>0</v>
      </c>
      <c r="AO504" s="13">
        <f t="shared" si="812"/>
        <v>0</v>
      </c>
      <c r="AP504" s="13">
        <f t="shared" si="813"/>
        <v>0</v>
      </c>
      <c r="AQ504" s="13">
        <f t="shared" si="814"/>
        <v>0</v>
      </c>
      <c r="AR504" s="13">
        <f t="shared" si="815"/>
        <v>0</v>
      </c>
      <c r="AS504" s="13">
        <f t="shared" si="816"/>
        <v>0</v>
      </c>
      <c r="AT504" s="13">
        <f t="shared" si="817"/>
        <v>0</v>
      </c>
      <c r="AU504" s="13">
        <f t="shared" si="818"/>
        <v>0</v>
      </c>
      <c r="AV504" s="13">
        <f t="shared" si="819"/>
        <v>0</v>
      </c>
      <c r="AW504" s="13">
        <f t="shared" si="820"/>
        <v>0</v>
      </c>
      <c r="AX504" s="13">
        <f t="shared" si="821"/>
        <v>0.16049463459370053</v>
      </c>
      <c r="AY504" s="13">
        <f t="shared" si="822"/>
        <v>0</v>
      </c>
      <c r="AZ504" s="13">
        <f t="shared" si="823"/>
        <v>0</v>
      </c>
      <c r="BA504" s="13">
        <f t="shared" si="824"/>
        <v>0</v>
      </c>
      <c r="BB504" s="13">
        <f t="shared" si="825"/>
        <v>0</v>
      </c>
      <c r="BC504" s="13">
        <f t="shared" si="826"/>
        <v>0</v>
      </c>
      <c r="BD504" s="13">
        <f t="shared" si="827"/>
        <v>0</v>
      </c>
      <c r="BE504" s="13">
        <f t="shared" si="828"/>
        <v>0</v>
      </c>
      <c r="BF504" s="13">
        <f t="shared" si="829"/>
        <v>0</v>
      </c>
      <c r="BG504" s="13">
        <f t="shared" si="830"/>
        <v>0</v>
      </c>
      <c r="BH504" s="13">
        <f t="shared" si="831"/>
        <v>0</v>
      </c>
      <c r="BI504" s="13">
        <f t="shared" si="832"/>
        <v>0</v>
      </c>
      <c r="BJ504" s="14">
        <f t="shared" si="833"/>
        <v>0.61922193356411004</v>
      </c>
      <c r="BK504" s="14">
        <f t="shared" si="834"/>
        <v>2.7325210664582269E-3</v>
      </c>
      <c r="BL504" s="14">
        <f t="shared" si="835"/>
        <v>0</v>
      </c>
      <c r="BM504" s="14">
        <f t="shared" si="836"/>
        <v>0.55549280789320532</v>
      </c>
      <c r="BN504" s="14">
        <f t="shared" si="837"/>
        <v>6.6461646737362948E-2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1.2726999999999999</v>
      </c>
      <c r="F505" s="10">
        <f>VLOOKUP(B505,home!$B$2:$E$405,3,FALSE)</f>
        <v>0.78569999999999995</v>
      </c>
      <c r="G505" s="10">
        <f>VLOOKUP(C505,away!$B$2:$E$405,4,FALSE)</f>
        <v>0.39290000000000003</v>
      </c>
      <c r="H505" s="10">
        <f>VLOOKUP(A505,away!$A$2:$E$405,3,FALSE)</f>
        <v>0.89510000000000001</v>
      </c>
      <c r="I505" s="10">
        <f>VLOOKUP(C505,away!$B$2:$E$405,3,FALSE)</f>
        <v>0.1862</v>
      </c>
      <c r="J505" s="10">
        <f>VLOOKUP(B505,home!$B$2:$E$405,4,FALSE)</f>
        <v>0.1862</v>
      </c>
      <c r="K505" s="12">
        <f t="shared" si="782"/>
        <v>0.39288443723099997</v>
      </c>
      <c r="L505" s="12">
        <f t="shared" si="783"/>
        <v>3.1033510844000002E-2</v>
      </c>
      <c r="M505" s="13">
        <f t="shared" si="784"/>
        <v>0.65447758085115582</v>
      </c>
      <c r="N505" s="13">
        <f t="shared" si="785"/>
        <v>0.25713405603301265</v>
      </c>
      <c r="O505" s="13">
        <f t="shared" si="786"/>
        <v>2.031073710249923E-2</v>
      </c>
      <c r="P505" s="13">
        <f t="shared" si="787"/>
        <v>7.979772516262201E-3</v>
      </c>
      <c r="Q505" s="13">
        <f t="shared" si="788"/>
        <v>5.051198444872728E-2</v>
      </c>
      <c r="R505" s="13">
        <f t="shared" si="789"/>
        <v>3.1515674006002143E-4</v>
      </c>
      <c r="S505" s="13">
        <f t="shared" si="790"/>
        <v>2.4323510565664133E-5</v>
      </c>
      <c r="T505" s="13">
        <f t="shared" si="791"/>
        <v>1.5675642171415374E-3</v>
      </c>
      <c r="U505" s="13">
        <f t="shared" si="792"/>
        <v>1.2382017845803808E-4</v>
      </c>
      <c r="V505" s="13">
        <f t="shared" si="793"/>
        <v>3.2951825800506887E-8</v>
      </c>
      <c r="W505" s="13">
        <f t="shared" si="794"/>
        <v>6.6151241945197493E-3</v>
      </c>
      <c r="X505" s="13">
        <f t="shared" si="795"/>
        <v>2.052905284250354E-4</v>
      </c>
      <c r="Y505" s="13">
        <f t="shared" si="796"/>
        <v>3.1854429200244126E-6</v>
      </c>
      <c r="Z505" s="13">
        <f t="shared" si="797"/>
        <v>3.2601400367374556E-6</v>
      </c>
      <c r="AA505" s="13">
        <f t="shared" si="798"/>
        <v>1.2808582836278469E-6</v>
      </c>
      <c r="AB505" s="13">
        <f t="shared" si="799"/>
        <v>2.5161464296789557E-7</v>
      </c>
      <c r="AC505" s="13">
        <f t="shared" si="800"/>
        <v>2.5110492855001357E-11</v>
      </c>
      <c r="AD505" s="13">
        <f t="shared" si="801"/>
        <v>6.4974483659426571E-4</v>
      </c>
      <c r="AE505" s="13">
        <f t="shared" si="802"/>
        <v>2.0163863432281154E-5</v>
      </c>
      <c r="AF505" s="13">
        <f t="shared" si="803"/>
        <v>3.1287773724131606E-7</v>
      </c>
      <c r="AG505" s="13">
        <f t="shared" si="804"/>
        <v>3.2365648838415224E-9</v>
      </c>
      <c r="AH505" s="13">
        <f t="shared" si="805"/>
        <v>2.5293397795762583E-8</v>
      </c>
      <c r="AI505" s="13">
        <f t="shared" si="806"/>
        <v>9.9373823586479981E-9</v>
      </c>
      <c r="AJ505" s="13">
        <f t="shared" si="807"/>
        <v>1.9521214377633424E-9</v>
      </c>
      <c r="AK505" s="13">
        <f t="shared" si="808"/>
        <v>2.5565271082740723E-10</v>
      </c>
      <c r="AL505" s="13">
        <f t="shared" si="809"/>
        <v>1.2246471177426563E-14</v>
      </c>
      <c r="AM505" s="13">
        <f t="shared" si="810"/>
        <v>5.1054926893817243E-5</v>
      </c>
      <c r="AN505" s="13">
        <f t="shared" si="811"/>
        <v>1.5844136273989045E-6</v>
      </c>
      <c r="AO505" s="13">
        <f t="shared" si="812"/>
        <v>2.4584958743632636E-8</v>
      </c>
      <c r="AP505" s="13">
        <f t="shared" si="813"/>
        <v>2.5431919458993874E-10</v>
      </c>
      <c r="AQ505" s="13">
        <f t="shared" si="814"/>
        <v>1.9731043707860514E-12</v>
      </c>
      <c r="AR505" s="13">
        <f t="shared" si="815"/>
        <v>1.56988586955281E-10</v>
      </c>
      <c r="AS505" s="13">
        <f t="shared" si="816"/>
        <v>6.1678372637615481E-11</v>
      </c>
      <c r="AT505" s="13">
        <f t="shared" si="817"/>
        <v>1.2116236361526731E-11</v>
      </c>
      <c r="AU505" s="13">
        <f t="shared" si="818"/>
        <v>1.58676023475207E-12</v>
      </c>
      <c r="AV505" s="13">
        <f t="shared" si="819"/>
        <v>1.5585335046277406E-13</v>
      </c>
      <c r="AW505" s="13">
        <f t="shared" si="820"/>
        <v>4.1476700476692636E-18</v>
      </c>
      <c r="AX505" s="13">
        <f t="shared" si="821"/>
        <v>3.3431143700912056E-6</v>
      </c>
      <c r="AY505" s="13">
        <f t="shared" si="822"/>
        <v>1.0374857605695765E-7</v>
      </c>
      <c r="AZ505" s="13">
        <f t="shared" si="823"/>
        <v>1.6098412800565769E-9</v>
      </c>
      <c r="BA505" s="13">
        <f t="shared" si="824"/>
        <v>1.6653008940584877E-11</v>
      </c>
      <c r="BB505" s="13">
        <f t="shared" si="825"/>
        <v>1.2920033338571737E-13</v>
      </c>
      <c r="BC505" s="13">
        <f t="shared" si="826"/>
        <v>8.0190798943481618E-16</v>
      </c>
      <c r="BD505" s="13">
        <f t="shared" si="827"/>
        <v>8.1198450261015753E-13</v>
      </c>
      <c r="BE505" s="13">
        <f t="shared" si="828"/>
        <v>3.1901607434828517E-13</v>
      </c>
      <c r="BF505" s="13">
        <f t="shared" si="829"/>
        <v>6.2668225418984421E-14</v>
      </c>
      <c r="BG505" s="13">
        <f t="shared" si="830"/>
        <v>8.2071234920010507E-15</v>
      </c>
      <c r="BH505" s="13">
        <f t="shared" si="831"/>
        <v>8.0611277361003773E-16</v>
      </c>
      <c r="BI505" s="13">
        <f t="shared" si="832"/>
        <v>6.3341832680900055E-17</v>
      </c>
      <c r="BJ505" s="14">
        <f t="shared" si="833"/>
        <v>0.31676354235041765</v>
      </c>
      <c r="BK505" s="14">
        <f t="shared" si="834"/>
        <v>0.66248181360350833</v>
      </c>
      <c r="BL505" s="14">
        <f t="shared" si="835"/>
        <v>2.0751284166226739E-2</v>
      </c>
      <c r="BM505" s="14">
        <f t="shared" si="836"/>
        <v>9.2705088198961512E-3</v>
      </c>
      <c r="BN505" s="14">
        <f t="shared" si="837"/>
        <v>0.9907292876917172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1.2726999999999999</v>
      </c>
      <c r="F506" s="10">
        <f>VLOOKUP(B506,home!$B$2:$E$405,3,FALSE)</f>
        <v>1.3096000000000001</v>
      </c>
      <c r="G506" s="10">
        <f>VLOOKUP(C506,away!$B$2:$E$405,4,FALSE)</f>
        <v>1.3096000000000001</v>
      </c>
      <c r="H506" s="10">
        <f>VLOOKUP(A506,away!$A$2:$E$405,3,FALSE)</f>
        <v>0.89510000000000001</v>
      </c>
      <c r="I506" s="10">
        <f>VLOOKUP(C506,away!$B$2:$E$405,3,FALSE)</f>
        <v>1.6758</v>
      </c>
      <c r="J506" s="10">
        <f>VLOOKUP(B506,home!$B$2:$E$405,4,FALSE)</f>
        <v>1.8620000000000001</v>
      </c>
      <c r="K506" s="12">
        <f t="shared" si="782"/>
        <v>2.1827468840320003</v>
      </c>
      <c r="L506" s="12">
        <f t="shared" si="783"/>
        <v>2.7930159759600004</v>
      </c>
      <c r="M506" s="13">
        <f t="shared" si="784"/>
        <v>6.9032507164654032E-3</v>
      </c>
      <c r="N506" s="13">
        <f t="shared" si="785"/>
        <v>1.5068048991056531E-2</v>
      </c>
      <c r="O506" s="13">
        <f t="shared" si="786"/>
        <v>1.9280889537145188E-2</v>
      </c>
      <c r="P506" s="13">
        <f t="shared" si="787"/>
        <v>4.2085301558568856E-2</v>
      </c>
      <c r="Q506" s="13">
        <f t="shared" si="788"/>
        <v>1.6444868491835091E-2</v>
      </c>
      <c r="R506" s="13">
        <f t="shared" si="789"/>
        <v>2.6925916253983273E-2</v>
      </c>
      <c r="S506" s="13">
        <f t="shared" si="790"/>
        <v>6.4142701751043807E-2</v>
      </c>
      <c r="T506" s="13">
        <f t="shared" si="791"/>
        <v>4.5930780420256646E-2</v>
      </c>
      <c r="U506" s="13">
        <f t="shared" si="792"/>
        <v>5.8772459803088574E-2</v>
      </c>
      <c r="V506" s="13">
        <f t="shared" si="793"/>
        <v>4.3449175159937452E-2</v>
      </c>
      <c r="W506" s="13">
        <f t="shared" si="794"/>
        <v>1.1964995152956355E-2</v>
      </c>
      <c r="X506" s="13">
        <f t="shared" si="795"/>
        <v>3.3418422614491065E-2</v>
      </c>
      <c r="Y506" s="13">
        <f t="shared" si="796"/>
        <v>4.6669094126828271E-2</v>
      </c>
      <c r="Z506" s="13">
        <f t="shared" si="797"/>
        <v>2.5068171421578772E-2</v>
      </c>
      <c r="AA506" s="13">
        <f t="shared" si="798"/>
        <v>5.4717473058831102E-2</v>
      </c>
      <c r="AB506" s="13">
        <f t="shared" si="799"/>
        <v>5.9717196910634276E-2</v>
      </c>
      <c r="AC506" s="13">
        <f t="shared" si="800"/>
        <v>1.6555349376160551E-2</v>
      </c>
      <c r="AD506" s="13">
        <f t="shared" si="801"/>
        <v>6.5291389718933647E-3</v>
      </c>
      <c r="AE506" s="13">
        <f t="shared" si="802"/>
        <v>1.8235989457761219E-2</v>
      </c>
      <c r="AF506" s="13">
        <f t="shared" si="803"/>
        <v>2.5466704946482621E-2</v>
      </c>
      <c r="AG506" s="13">
        <f t="shared" si="804"/>
        <v>2.3709637923528509E-2</v>
      </c>
      <c r="AH506" s="13">
        <f t="shared" si="805"/>
        <v>1.7503950817143357E-2</v>
      </c>
      <c r="AI506" s="13">
        <f t="shared" si="806"/>
        <v>3.8206694104369041E-2</v>
      </c>
      <c r="AJ506" s="13">
        <f t="shared" si="807"/>
        <v>4.169777125273768E-2</v>
      </c>
      <c r="AK506" s="13">
        <f t="shared" si="808"/>
        <v>3.0338560090997425E-2</v>
      </c>
      <c r="AL506" s="13">
        <f t="shared" si="809"/>
        <v>4.0371523476112423E-3</v>
      </c>
      <c r="AM506" s="13">
        <f t="shared" si="810"/>
        <v>2.8502915492624303E-3</v>
      </c>
      <c r="AN506" s="13">
        <f t="shared" si="811"/>
        <v>7.960909833233748E-3</v>
      </c>
      <c r="AO506" s="13">
        <f t="shared" si="812"/>
        <v>1.1117474173699463E-2</v>
      </c>
      <c r="AP506" s="13">
        <f t="shared" si="813"/>
        <v>1.0350427659821767E-2</v>
      </c>
      <c r="AQ506" s="13">
        <f t="shared" si="814"/>
        <v>7.2272274529751185E-3</v>
      </c>
      <c r="AR506" s="13">
        <f t="shared" si="815"/>
        <v>9.7777628549399007E-3</v>
      </c>
      <c r="AS506" s="13">
        <f t="shared" si="816"/>
        <v>2.1342381404423901E-2</v>
      </c>
      <c r="AT506" s="13">
        <f t="shared" si="817"/>
        <v>2.3292508254164398E-2</v>
      </c>
      <c r="AU506" s="13">
        <f t="shared" si="818"/>
        <v>1.6947216604355664E-2</v>
      </c>
      <c r="AV506" s="13">
        <f t="shared" si="819"/>
        <v>9.2478710590431709E-3</v>
      </c>
      <c r="AW506" s="13">
        <f t="shared" si="820"/>
        <v>6.8367458303960162E-4</v>
      </c>
      <c r="AX506" s="13">
        <f t="shared" si="821"/>
        <v>1.0369108329558853E-3</v>
      </c>
      <c r="AY506" s="13">
        <f t="shared" si="822"/>
        <v>2.8961085220917788E-3</v>
      </c>
      <c r="AZ506" s="13">
        <f t="shared" si="823"/>
        <v>4.044438685158123E-3</v>
      </c>
      <c r="BA506" s="13">
        <f t="shared" si="824"/>
        <v>3.7653939538124319E-3</v>
      </c>
      <c r="BB506" s="13">
        <f t="shared" si="825"/>
        <v>2.6292013671953282E-3</v>
      </c>
      <c r="BC506" s="13">
        <f t="shared" si="826"/>
        <v>1.4686802845184856E-3</v>
      </c>
      <c r="BD506" s="13">
        <f t="shared" si="827"/>
        <v>4.5515746438325689E-3</v>
      </c>
      <c r="BE506" s="13">
        <f t="shared" si="828"/>
        <v>9.9349353712645996E-3</v>
      </c>
      <c r="BF506" s="13">
        <f t="shared" si="829"/>
        <v>1.0842724612343559E-2</v>
      </c>
      <c r="BG506" s="13">
        <f t="shared" si="830"/>
        <v>7.8889744540033262E-3</v>
      </c>
      <c r="BH506" s="13">
        <f t="shared" si="831"/>
        <v>4.304908601920952E-3</v>
      </c>
      <c r="BI506" s="13">
        <f t="shared" si="832"/>
        <v>1.8793051673771039E-3</v>
      </c>
      <c r="BJ506" s="14">
        <f t="shared" si="833"/>
        <v>0.29878474541181421</v>
      </c>
      <c r="BK506" s="14">
        <f t="shared" si="834"/>
        <v>0.18006903943187907</v>
      </c>
      <c r="BL506" s="14">
        <f t="shared" si="835"/>
        <v>0.46717107485659903</v>
      </c>
      <c r="BM506" s="14">
        <f t="shared" si="836"/>
        <v>0.84217232163376465</v>
      </c>
      <c r="BN506" s="14">
        <f t="shared" si="837"/>
        <v>0.12670827554905434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1.2726999999999999</v>
      </c>
      <c r="F507" s="10">
        <f>VLOOKUP(B507,home!$B$2:$E$405,3,FALSE)</f>
        <v>1.4404999999999999</v>
      </c>
      <c r="G507" s="10">
        <f>VLOOKUP(C507,away!$B$2:$E$405,4,FALSE)</f>
        <v>0.47139999999999999</v>
      </c>
      <c r="H507" s="10">
        <f>VLOOKUP(A507,away!$A$2:$E$405,3,FALSE)</f>
        <v>0.89510000000000001</v>
      </c>
      <c r="I507" s="10">
        <f>VLOOKUP(C507,away!$B$2:$E$405,3,FALSE)</f>
        <v>0.44690000000000002</v>
      </c>
      <c r="J507" s="10">
        <f>VLOOKUP(B507,home!$B$2:$E$405,4,FALSE)</f>
        <v>1.3033999999999999</v>
      </c>
      <c r="K507" s="12">
        <f t="shared" si="782"/>
        <v>0.86422909858999986</v>
      </c>
      <c r="L507" s="12">
        <f t="shared" si="783"/>
        <v>0.52138631564599991</v>
      </c>
      <c r="M507" s="13">
        <f t="shared" si="784"/>
        <v>0.25016979435512438</v>
      </c>
      <c r="N507" s="13">
        <f t="shared" si="785"/>
        <v>0.21620401586997473</v>
      </c>
      <c r="O507" s="13">
        <f t="shared" si="786"/>
        <v>0.13043510736473576</v>
      </c>
      <c r="P507" s="13">
        <f t="shared" si="787"/>
        <v>0.11272581526231543</v>
      </c>
      <c r="Q507" s="13">
        <f t="shared" si="788"/>
        <v>9.3424900873423158E-2</v>
      </c>
      <c r="R507" s="13">
        <f t="shared" si="789"/>
        <v>3.4003540029895002E-2</v>
      </c>
      <c r="S507" s="13">
        <f t="shared" si="790"/>
        <v>1.2698484902333477E-2</v>
      </c>
      <c r="T507" s="13">
        <f t="shared" si="791"/>
        <v>4.871046485598686E-2</v>
      </c>
      <c r="U507" s="13">
        <f t="shared" si="792"/>
        <v>2.9386848748905132E-2</v>
      </c>
      <c r="V507" s="13">
        <f t="shared" si="793"/>
        <v>6.3576689624014976E-4</v>
      </c>
      <c r="W507" s="13">
        <f t="shared" si="794"/>
        <v>2.6913505955899527E-2</v>
      </c>
      <c r="X507" s="13">
        <f t="shared" si="795"/>
        <v>1.4032333711463131E-2</v>
      </c>
      <c r="Y507" s="13">
        <f t="shared" si="796"/>
        <v>3.6581333868674609E-3</v>
      </c>
      <c r="Z507" s="13">
        <f t="shared" si="797"/>
        <v>5.9096601517027447E-3</v>
      </c>
      <c r="AA507" s="13">
        <f t="shared" si="798"/>
        <v>5.1073002658793042E-3</v>
      </c>
      <c r="AB507" s="13">
        <f t="shared" si="799"/>
        <v>2.2069387525046691E-3</v>
      </c>
      <c r="AC507" s="13">
        <f t="shared" si="800"/>
        <v>1.7904674972902745E-5</v>
      </c>
      <c r="AD507" s="13">
        <f t="shared" si="801"/>
        <v>5.8148587480409096E-3</v>
      </c>
      <c r="AE507" s="13">
        <f t="shared" si="802"/>
        <v>3.0317877786429615E-3</v>
      </c>
      <c r="AF507" s="13">
        <f t="shared" si="803"/>
        <v>7.9036632986361204E-4</v>
      </c>
      <c r="AG507" s="13">
        <f t="shared" si="804"/>
        <v>1.373620629127466E-4</v>
      </c>
      <c r="AH507" s="13">
        <f t="shared" si="805"/>
        <v>7.7030398330406855E-4</v>
      </c>
      <c r="AI507" s="13">
        <f t="shared" si="806"/>
        <v>6.6571911713116138E-4</v>
      </c>
      <c r="AJ507" s="13">
        <f t="shared" si="807"/>
        <v>2.8766691625619711E-4</v>
      </c>
      <c r="AK507" s="13">
        <f t="shared" si="808"/>
        <v>8.2870039910086071E-5</v>
      </c>
      <c r="AL507" s="13">
        <f t="shared" si="809"/>
        <v>3.2271187471372624E-7</v>
      </c>
      <c r="AM507" s="13">
        <f t="shared" si="810"/>
        <v>1.0050740268495145E-3</v>
      </c>
      <c r="AN507" s="13">
        <f t="shared" si="811"/>
        <v>5.2403184381055712E-4</v>
      </c>
      <c r="AO507" s="13">
        <f t="shared" si="812"/>
        <v>1.3661151616278325E-4</v>
      </c>
      <c r="AP507" s="13">
        <f t="shared" si="813"/>
        <v>2.3742458362309179E-5</v>
      </c>
      <c r="AQ507" s="13">
        <f t="shared" si="814"/>
        <v>3.0947482224757352E-6</v>
      </c>
      <c r="AR507" s="13">
        <f t="shared" si="815"/>
        <v>8.0325191156469249E-5</v>
      </c>
      <c r="AS507" s="13">
        <f t="shared" si="816"/>
        <v>6.9419367547224841E-5</v>
      </c>
      <c r="AT507" s="13">
        <f t="shared" si="817"/>
        <v>2.9997118720013012E-5</v>
      </c>
      <c r="AU507" s="13">
        <f t="shared" si="818"/>
        <v>8.6414609572313517E-6</v>
      </c>
      <c r="AV507" s="13">
        <f t="shared" si="819"/>
        <v>1.8670505033921818E-6</v>
      </c>
      <c r="AW507" s="13">
        <f t="shared" si="820"/>
        <v>4.0392520947298925E-9</v>
      </c>
      <c r="AX507" s="13">
        <f t="shared" si="821"/>
        <v>1.4476903670672945E-4</v>
      </c>
      <c r="AY507" s="13">
        <f t="shared" si="822"/>
        <v>7.5480594668142191E-5</v>
      </c>
      <c r="AZ507" s="13">
        <f t="shared" si="823"/>
        <v>1.9677274578395883E-5</v>
      </c>
      <c r="BA507" s="13">
        <f t="shared" si="824"/>
        <v>3.4198205647948425E-6</v>
      </c>
      <c r="BB507" s="13">
        <f t="shared" si="825"/>
        <v>4.4576191111220125E-7</v>
      </c>
      <c r="BC507" s="13">
        <f t="shared" si="826"/>
        <v>4.648283209802208E-8</v>
      </c>
      <c r="BD507" s="13">
        <f t="shared" si="827"/>
        <v>6.9800759117720263E-6</v>
      </c>
      <c r="BE507" s="13">
        <f t="shared" si="828"/>
        <v>6.0323847133205088E-6</v>
      </c>
      <c r="BF507" s="13">
        <f t="shared" si="829"/>
        <v>2.6066812015705396E-6</v>
      </c>
      <c r="BG507" s="13">
        <f t="shared" si="830"/>
        <v>7.5092324838160172E-7</v>
      </c>
      <c r="BH507" s="13">
        <f t="shared" si="831"/>
        <v>1.6224243051477652E-7</v>
      </c>
      <c r="BI507" s="13">
        <f t="shared" si="832"/>
        <v>2.8042925895367209E-8</v>
      </c>
      <c r="BJ507" s="14">
        <f t="shared" si="833"/>
        <v>0.41465412313774391</v>
      </c>
      <c r="BK507" s="14">
        <f t="shared" si="834"/>
        <v>0.37632356939752931</v>
      </c>
      <c r="BL507" s="14">
        <f t="shared" si="835"/>
        <v>0.20315310575783721</v>
      </c>
      <c r="BM507" s="14">
        <f t="shared" si="836"/>
        <v>0.16300180813392867</v>
      </c>
      <c r="BN507" s="14">
        <f t="shared" si="837"/>
        <v>0.83696317375546847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1.2726999999999999</v>
      </c>
      <c r="F508" s="10">
        <f>VLOOKUP(B508,home!$B$2:$E$405,3,FALSE)</f>
        <v>1.5714999999999999</v>
      </c>
      <c r="G508" s="10">
        <f>VLOOKUP(C508,away!$B$2:$E$405,4,FALSE)</f>
        <v>1.2572000000000001</v>
      </c>
      <c r="H508" s="10">
        <f>VLOOKUP(A508,away!$A$2:$E$405,3,FALSE)</f>
        <v>0.89510000000000001</v>
      </c>
      <c r="I508" s="10">
        <f>VLOOKUP(C508,away!$B$2:$E$405,3,FALSE)</f>
        <v>2.2343999999999999</v>
      </c>
      <c r="J508" s="10">
        <f>VLOOKUP(B508,home!$B$2:$E$405,4,FALSE)</f>
        <v>0.37240000000000001</v>
      </c>
      <c r="K508" s="12">
        <f t="shared" si="782"/>
        <v>2.5144604084599997</v>
      </c>
      <c r="L508" s="12">
        <f t="shared" si="783"/>
        <v>0.74480426025599988</v>
      </c>
      <c r="M508" s="13">
        <f t="shared" si="784"/>
        <v>3.8416636588636983E-2</v>
      </c>
      <c r="N508" s="13">
        <f t="shared" si="785"/>
        <v>9.6597111728323512E-2</v>
      </c>
      <c r="O508" s="13">
        <f t="shared" si="786"/>
        <v>2.8612874595923349E-2</v>
      </c>
      <c r="P508" s="13">
        <f t="shared" si="787"/>
        <v>7.1945940343680168E-2</v>
      </c>
      <c r="Q508" s="13">
        <f t="shared" si="788"/>
        <v>0.12144480650622834</v>
      </c>
      <c r="R508" s="13">
        <f t="shared" si="789"/>
        <v>1.0655495448607189E-2</v>
      </c>
      <c r="S508" s="13">
        <f t="shared" si="790"/>
        <v>3.3684744368455644E-2</v>
      </c>
      <c r="T508" s="13">
        <f t="shared" si="791"/>
        <v>9.0452609271804429E-2</v>
      </c>
      <c r="U508" s="13">
        <f t="shared" si="792"/>
        <v>2.6792821438048498E-2</v>
      </c>
      <c r="V508" s="13">
        <f t="shared" si="793"/>
        <v>7.0093492589204977E-3</v>
      </c>
      <c r="W508" s="13">
        <f t="shared" si="794"/>
        <v>0.10178938592433216</v>
      </c>
      <c r="X508" s="13">
        <f t="shared" si="795"/>
        <v>7.5813168285284699E-2</v>
      </c>
      <c r="Y508" s="13">
        <f t="shared" si="796"/>
        <v>2.8232985361192547E-2</v>
      </c>
      <c r="Z508" s="13">
        <f t="shared" si="797"/>
        <v>2.6454194684203507E-3</v>
      </c>
      <c r="AA508" s="13">
        <f t="shared" si="798"/>
        <v>6.6518025171122697E-3</v>
      </c>
      <c r="AB508" s="13">
        <f t="shared" si="799"/>
        <v>8.3628470370866893E-3</v>
      </c>
      <c r="AC508" s="13">
        <f t="shared" si="800"/>
        <v>8.2043593025572597E-4</v>
      </c>
      <c r="AD508" s="13">
        <f t="shared" si="801"/>
        <v>6.3986345227047201E-2</v>
      </c>
      <c r="AE508" s="13">
        <f t="shared" si="802"/>
        <v>4.7657302523315917E-2</v>
      </c>
      <c r="AF508" s="13">
        <f t="shared" si="803"/>
        <v>1.774768097583735E-2</v>
      </c>
      <c r="AG508" s="13">
        <f t="shared" si="804"/>
        <v>4.4061828001560072E-3</v>
      </c>
      <c r="AH508" s="13">
        <f t="shared" si="805"/>
        <v>4.9257992256090976E-4</v>
      </c>
      <c r="AI508" s="13">
        <f t="shared" si="806"/>
        <v>1.2385727132817E-3</v>
      </c>
      <c r="AJ508" s="13">
        <f t="shared" si="807"/>
        <v>1.5571710252728574E-3</v>
      </c>
      <c r="AK508" s="13">
        <f t="shared" si="808"/>
        <v>1.305148297416555E-3</v>
      </c>
      <c r="AL508" s="13">
        <f t="shared" si="809"/>
        <v>6.1459867115435602E-5</v>
      </c>
      <c r="AM508" s="13">
        <f t="shared" si="810"/>
        <v>3.2178226351092742E-2</v>
      </c>
      <c r="AN508" s="13">
        <f t="shared" si="811"/>
        <v>2.3966480073775755E-2</v>
      </c>
      <c r="AO508" s="13">
        <f t="shared" si="812"/>
        <v>8.9251682311443543E-3</v>
      </c>
      <c r="AP508" s="13">
        <f t="shared" si="813"/>
        <v>2.2158344406859407E-3</v>
      </c>
      <c r="AQ508" s="13">
        <f t="shared" si="814"/>
        <v>4.1259073286121475E-4</v>
      </c>
      <c r="AR508" s="13">
        <f t="shared" si="815"/>
        <v>7.337512496798726E-5</v>
      </c>
      <c r="AS508" s="13">
        <f t="shared" si="816"/>
        <v>1.8449884669780874E-4</v>
      </c>
      <c r="AT508" s="13">
        <f t="shared" si="817"/>
        <v>2.3195752271408561E-4</v>
      </c>
      <c r="AU508" s="13">
        <f t="shared" si="818"/>
        <v>1.9441600243634308E-4</v>
      </c>
      <c r="AV508" s="13">
        <f t="shared" si="819"/>
        <v>1.2221283522431187E-4</v>
      </c>
      <c r="AW508" s="13">
        <f t="shared" si="820"/>
        <v>3.1972461280005354E-6</v>
      </c>
      <c r="AX508" s="13">
        <f t="shared" si="821"/>
        <v>1.3485146029047832E-2</v>
      </c>
      <c r="AY508" s="13">
        <f t="shared" si="822"/>
        <v>1.0043794212609104E-2</v>
      </c>
      <c r="AZ508" s="13">
        <f t="shared" si="823"/>
        <v>3.7403303593429079E-3</v>
      </c>
      <c r="BA508" s="13">
        <f t="shared" si="824"/>
        <v>9.2860466213448437E-4</v>
      </c>
      <c r="BB508" s="13">
        <f t="shared" si="825"/>
        <v>1.7290717711283677E-4</v>
      </c>
      <c r="BC508" s="13">
        <f t="shared" si="826"/>
        <v>2.5756400428495922E-5</v>
      </c>
      <c r="BD508" s="13">
        <f t="shared" si="827"/>
        <v>9.1083509454955441E-6</v>
      </c>
      <c r="BE508" s="13">
        <f t="shared" si="828"/>
        <v>2.290258783880775E-5</v>
      </c>
      <c r="BF508" s="13">
        <f t="shared" si="829"/>
        <v>2.8793825185979789E-5</v>
      </c>
      <c r="BG508" s="13">
        <f t="shared" si="830"/>
        <v>2.4133644479421518E-5</v>
      </c>
      <c r="BH508" s="13">
        <f t="shared" si="831"/>
        <v>1.5170773388838662E-5</v>
      </c>
      <c r="BI508" s="13">
        <f t="shared" si="832"/>
        <v>7.6292618103906746E-6</v>
      </c>
      <c r="BJ508" s="14">
        <f t="shared" si="833"/>
        <v>0.74422241727375793</v>
      </c>
      <c r="BK508" s="14">
        <f t="shared" si="834"/>
        <v>0.16198236056967355</v>
      </c>
      <c r="BL508" s="14">
        <f t="shared" si="835"/>
        <v>8.6583511770999488E-2</v>
      </c>
      <c r="BM508" s="14">
        <f t="shared" si="836"/>
        <v>0.61772024690497063</v>
      </c>
      <c r="BN508" s="14">
        <f t="shared" si="837"/>
        <v>0.36767286521139952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1.2726999999999999</v>
      </c>
      <c r="F509" s="10">
        <f>VLOOKUP(B509,home!$B$2:$E$405,3,FALSE)</f>
        <v>0.52380000000000004</v>
      </c>
      <c r="G509" s="10">
        <f>VLOOKUP(C509,away!$B$2:$E$405,4,FALSE)</f>
        <v>0.26190000000000002</v>
      </c>
      <c r="H509" s="10">
        <f>VLOOKUP(A509,away!$A$2:$E$405,3,FALSE)</f>
        <v>0.89510000000000001</v>
      </c>
      <c r="I509" s="10">
        <f>VLOOKUP(C509,away!$B$2:$E$405,3,FALSE)</f>
        <v>1.1172</v>
      </c>
      <c r="J509" s="10">
        <f>VLOOKUP(B509,home!$B$2:$E$405,4,FALSE)</f>
        <v>1.1172</v>
      </c>
      <c r="K509" s="12">
        <f t="shared" si="782"/>
        <v>0.17459308409400001</v>
      </c>
      <c r="L509" s="12">
        <f t="shared" si="783"/>
        <v>1.1172063903839999</v>
      </c>
      <c r="M509" s="13">
        <f t="shared" si="784"/>
        <v>0.27477588575215167</v>
      </c>
      <c r="N509" s="13">
        <f t="shared" si="785"/>
        <v>4.7973969328128765E-2</v>
      </c>
      <c r="O509" s="13">
        <f t="shared" si="786"/>
        <v>0.30698137548572768</v>
      </c>
      <c r="P509" s="13">
        <f t="shared" si="787"/>
        <v>5.3596825105471452E-2</v>
      </c>
      <c r="Q509" s="13">
        <f t="shared" si="788"/>
        <v>4.1879616306144812E-3</v>
      </c>
      <c r="R509" s="13">
        <f t="shared" si="789"/>
        <v>0.1714807772107626</v>
      </c>
      <c r="S509" s="13">
        <f t="shared" si="790"/>
        <v>2.6136024032123433E-3</v>
      </c>
      <c r="T509" s="13">
        <f t="shared" si="791"/>
        <v>4.678817496405494E-3</v>
      </c>
      <c r="U509" s="13">
        <f t="shared" si="792"/>
        <v>2.9939357756063163E-2</v>
      </c>
      <c r="V509" s="13">
        <f t="shared" si="793"/>
        <v>5.6644462375730438E-5</v>
      </c>
      <c r="W509" s="13">
        <f t="shared" si="794"/>
        <v>2.4372971238543982E-4</v>
      </c>
      <c r="X509" s="13">
        <f t="shared" si="795"/>
        <v>2.7229639220346762E-4</v>
      </c>
      <c r="Y509" s="13">
        <f t="shared" si="796"/>
        <v>1.5210563472411106E-4</v>
      </c>
      <c r="Z509" s="13">
        <f t="shared" si="797"/>
        <v>6.3859806709292991E-2</v>
      </c>
      <c r="AA509" s="13">
        <f t="shared" si="798"/>
        <v>1.1149480603022179E-2</v>
      </c>
      <c r="AB509" s="13">
        <f t="shared" si="799"/>
        <v>9.7331110226393661E-4</v>
      </c>
      <c r="AC509" s="13">
        <f t="shared" si="800"/>
        <v>6.9055444376856776E-7</v>
      </c>
      <c r="AD509" s="13">
        <f t="shared" si="801"/>
        <v>1.0638380542679386E-5</v>
      </c>
      <c r="AE509" s="13">
        <f t="shared" si="802"/>
        <v>1.1885266725618213E-5</v>
      </c>
      <c r="AF509" s="13">
        <f t="shared" si="803"/>
        <v>6.6391479686394947E-6</v>
      </c>
      <c r="AG509" s="13">
        <f t="shared" si="804"/>
        <v>2.4724328457563317E-6</v>
      </c>
      <c r="AH509" s="13">
        <f t="shared" si="805"/>
        <v>1.7836146036077284E-2</v>
      </c>
      <c r="AI509" s="13">
        <f t="shared" si="806"/>
        <v>3.1140677447897063E-3</v>
      </c>
      <c r="AJ509" s="13">
        <f t="shared" si="807"/>
        <v>2.7184734582024107E-4</v>
      </c>
      <c r="AK509" s="13">
        <f t="shared" si="808"/>
        <v>1.5820888836508017E-5</v>
      </c>
      <c r="AL509" s="13">
        <f t="shared" si="809"/>
        <v>5.3878855704033039E-9</v>
      </c>
      <c r="AM509" s="13">
        <f t="shared" si="810"/>
        <v>3.7147753374239943E-7</v>
      </c>
      <c r="AN509" s="13">
        <f t="shared" si="811"/>
        <v>4.1501707458109652E-7</v>
      </c>
      <c r="AO509" s="13">
        <f t="shared" si="812"/>
        <v>2.3182986392023715E-7</v>
      </c>
      <c r="AP509" s="13">
        <f t="shared" si="813"/>
        <v>8.6333935151180677E-8</v>
      </c>
      <c r="AQ509" s="13">
        <f t="shared" si="814"/>
        <v>2.4113206014474213E-8</v>
      </c>
      <c r="AR509" s="13">
        <f t="shared" si="815"/>
        <v>3.9853312662655616E-3</v>
      </c>
      <c r="AS509" s="13">
        <f t="shared" si="816"/>
        <v>6.9581127691355086E-4</v>
      </c>
      <c r="AT509" s="13">
        <f t="shared" si="817"/>
        <v>6.074191839186056E-5</v>
      </c>
      <c r="AU509" s="13">
        <f t="shared" si="818"/>
        <v>3.5350396219403316E-6</v>
      </c>
      <c r="AV509" s="13">
        <f t="shared" si="819"/>
        <v>1.5429836749726263E-7</v>
      </c>
      <c r="AW509" s="13">
        <f t="shared" si="820"/>
        <v>2.919283754697541E-11</v>
      </c>
      <c r="AX509" s="13">
        <f t="shared" si="821"/>
        <v>1.080956804795306E-8</v>
      </c>
      <c r="AY509" s="13">
        <f t="shared" si="822"/>
        <v>1.2076518500463856E-8</v>
      </c>
      <c r="AZ509" s="13">
        <f t="shared" si="823"/>
        <v>6.7459818211544118E-9</v>
      </c>
      <c r="BA509" s="13">
        <f t="shared" si="824"/>
        <v>2.5122180000026677E-9</v>
      </c>
      <c r="BB509" s="13">
        <f t="shared" si="825"/>
        <v>7.0166650091017261E-10</v>
      </c>
      <c r="BC509" s="13">
        <f t="shared" si="826"/>
        <v>1.5678125974704525E-10</v>
      </c>
      <c r="BD509" s="13">
        <f t="shared" si="827"/>
        <v>7.4207292641150608E-4</v>
      </c>
      <c r="BE509" s="13">
        <f t="shared" si="828"/>
        <v>1.2956080084484478E-4</v>
      </c>
      <c r="BF509" s="13">
        <f t="shared" si="829"/>
        <v>1.1310209898594985E-5</v>
      </c>
      <c r="BG509" s="13">
        <f t="shared" si="830"/>
        <v>6.5822814264872847E-7</v>
      </c>
      <c r="BH509" s="13">
        <f t="shared" si="831"/>
        <v>2.8730520365626732E-8</v>
      </c>
      <c r="BI509" s="13">
        <f t="shared" si="832"/>
        <v>1.0032300316520505E-9</v>
      </c>
      <c r="BJ509" s="14">
        <f t="shared" si="833"/>
        <v>5.7541677196892002E-2</v>
      </c>
      <c r="BK509" s="14">
        <f t="shared" si="834"/>
        <v>0.33104366574205907</v>
      </c>
      <c r="BL509" s="14">
        <f t="shared" si="835"/>
        <v>0.54739138987197189</v>
      </c>
      <c r="BM509" s="14">
        <f t="shared" si="836"/>
        <v>0.14083973296003341</v>
      </c>
      <c r="BN509" s="14">
        <f t="shared" si="837"/>
        <v>0.85899679451285671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1.5476000000000001</v>
      </c>
      <c r="F510" s="10">
        <f>VLOOKUP(B510,home!$B$2:$E$405,3,FALSE)</f>
        <v>2.3693</v>
      </c>
      <c r="G510" s="10">
        <f>VLOOKUP(C510,away!$B$2:$E$405,4,FALSE)</f>
        <v>1.6153999999999999</v>
      </c>
      <c r="H510" s="10">
        <f>VLOOKUP(A510,away!$A$2:$E$405,3,FALSE)</f>
        <v>1.3095000000000001</v>
      </c>
      <c r="I510" s="10">
        <f>VLOOKUP(C510,away!$B$2:$E$405,3,FALSE)</f>
        <v>0.57269999999999999</v>
      </c>
      <c r="J510" s="10">
        <f>VLOOKUP(B510,home!$B$2:$E$405,4,FALSE)</f>
        <v>0.5091</v>
      </c>
      <c r="K510" s="12">
        <f t="shared" si="782"/>
        <v>5.9232335096720004</v>
      </c>
      <c r="L510" s="12">
        <f t="shared" si="783"/>
        <v>0.38179987591500003</v>
      </c>
      <c r="M510" s="13">
        <f t="shared" si="784"/>
        <v>1.8270851694157742E-3</v>
      </c>
      <c r="N510" s="13">
        <f t="shared" si="785"/>
        <v>1.0822252100508257E-2</v>
      </c>
      <c r="O510" s="13">
        <f t="shared" si="786"/>
        <v>6.9758089096907949E-4</v>
      </c>
      <c r="P510" s="13">
        <f t="shared" si="787"/>
        <v>4.1319345090949011E-3</v>
      </c>
      <c r="Q510" s="13">
        <f t="shared" si="788"/>
        <v>3.2051363145924362E-2</v>
      </c>
      <c r="R510" s="13">
        <f t="shared" si="789"/>
        <v>1.3316814880633482E-4</v>
      </c>
      <c r="S510" s="13">
        <f t="shared" si="790"/>
        <v>2.3360819562818357E-3</v>
      </c>
      <c r="T510" s="13">
        <f t="shared" si="791"/>
        <v>1.2237206472020529E-2</v>
      </c>
      <c r="U510" s="13">
        <f t="shared" si="792"/>
        <v>7.8878604143066975E-4</v>
      </c>
      <c r="V510" s="13">
        <f t="shared" si="793"/>
        <v>5.8700284005560612E-4</v>
      </c>
      <c r="W510" s="13">
        <f t="shared" si="794"/>
        <v>6.3282569405535102E-2</v>
      </c>
      <c r="X510" s="13">
        <f t="shared" si="795"/>
        <v>2.416127714661568E-2</v>
      </c>
      <c r="Y510" s="13">
        <f t="shared" si="796"/>
        <v>4.6123863082628948E-3</v>
      </c>
      <c r="Z510" s="13">
        <f t="shared" si="797"/>
        <v>1.6947860896696296E-5</v>
      </c>
      <c r="AA510" s="13">
        <f t="shared" si="798"/>
        <v>1.0038613758057125E-4</v>
      </c>
      <c r="AB510" s="13">
        <f t="shared" si="799"/>
        <v>2.973052670118918E-4</v>
      </c>
      <c r="AC510" s="13">
        <f t="shared" si="800"/>
        <v>8.2968809157170909E-5</v>
      </c>
      <c r="AD510" s="13">
        <f t="shared" si="801"/>
        <v>9.3709358920252422E-2</v>
      </c>
      <c r="AE510" s="13">
        <f t="shared" si="802"/>
        <v>3.577822160782658E-2</v>
      </c>
      <c r="AF510" s="13">
        <f t="shared" si="803"/>
        <v>6.8300602851637778E-3</v>
      </c>
      <c r="AG510" s="13">
        <f t="shared" si="804"/>
        <v>8.6923872312250007E-4</v>
      </c>
      <c r="AH510" s="13">
        <f t="shared" si="805"/>
        <v>1.6176727968458318E-6</v>
      </c>
      <c r="AI510" s="13">
        <f t="shared" si="806"/>
        <v>9.5818537179620569E-6</v>
      </c>
      <c r="AJ510" s="13">
        <f t="shared" si="807"/>
        <v>2.8377778513504062E-5</v>
      </c>
      <c r="AK510" s="13">
        <f t="shared" si="808"/>
        <v>5.6029402873745759E-5</v>
      </c>
      <c r="AL510" s="13">
        <f t="shared" si="809"/>
        <v>7.5053246881675174E-6</v>
      </c>
      <c r="AM510" s="13">
        <f t="shared" si="810"/>
        <v>0.11101248298526398</v>
      </c>
      <c r="AN510" s="13">
        <f t="shared" si="811"/>
        <v>4.238455222878984E-2</v>
      </c>
      <c r="AO510" s="13">
        <f t="shared" si="812"/>
        <v>8.0912083908323967E-3</v>
      </c>
      <c r="AP510" s="13">
        <f t="shared" si="813"/>
        <v>1.0297407865407387E-3</v>
      </c>
      <c r="AQ510" s="13">
        <f t="shared" si="814"/>
        <v>9.8288726131467148E-5</v>
      </c>
      <c r="AR510" s="13">
        <f t="shared" si="815"/>
        <v>1.2352545462136195E-7</v>
      </c>
      <c r="AS510" s="13">
        <f t="shared" si="816"/>
        <v>7.3167011211071919E-7</v>
      </c>
      <c r="AT510" s="13">
        <f t="shared" si="817"/>
        <v>2.1669264630398414E-6</v>
      </c>
      <c r="AU510" s="13">
        <f t="shared" si="818"/>
        <v>4.2784038129575363E-6</v>
      </c>
      <c r="AV510" s="13">
        <f t="shared" si="819"/>
        <v>6.3354962082046351E-6</v>
      </c>
      <c r="AW510" s="13">
        <f t="shared" si="820"/>
        <v>4.7147820474007702E-7</v>
      </c>
      <c r="AX510" s="13">
        <f t="shared" si="821"/>
        <v>0.10959214320170141</v>
      </c>
      <c r="AY510" s="13">
        <f t="shared" si="822"/>
        <v>4.184226667566851E-2</v>
      </c>
      <c r="AZ510" s="13">
        <f t="shared" si="823"/>
        <v>7.9876861123862868E-3</v>
      </c>
      <c r="BA510" s="13">
        <f t="shared" si="824"/>
        <v>1.0165658555190177E-3</v>
      </c>
      <c r="BB510" s="13">
        <f t="shared" si="825"/>
        <v>9.7031179374146721E-5</v>
      </c>
      <c r="BC510" s="13">
        <f t="shared" si="826"/>
        <v>7.4092984489870668E-6</v>
      </c>
      <c r="BD510" s="13">
        <f t="shared" si="827"/>
        <v>7.860333874463321E-9</v>
      </c>
      <c r="BE510" s="13">
        <f t="shared" si="828"/>
        <v>4.655859300243109E-8</v>
      </c>
      <c r="BF510" s="13">
        <f t="shared" si="829"/>
        <v>1.3788870911759012E-7</v>
      </c>
      <c r="BG510" s="13">
        <f t="shared" si="830"/>
        <v>2.7224900748357483E-7</v>
      </c>
      <c r="BH510" s="13">
        <f t="shared" si="831"/>
        <v>4.0314861102541353E-7</v>
      </c>
      <c r="BI510" s="13">
        <f t="shared" si="832"/>
        <v>4.7758867244069036E-7</v>
      </c>
      <c r="BJ510" s="14">
        <f t="shared" si="833"/>
        <v>0.60751330955588878</v>
      </c>
      <c r="BK510" s="14">
        <f t="shared" si="834"/>
        <v>5.0814845284361969E-2</v>
      </c>
      <c r="BL510" s="14">
        <f t="shared" si="835"/>
        <v>2.127814509678483E-3</v>
      </c>
      <c r="BM510" s="14">
        <f t="shared" si="836"/>
        <v>0.56896773804864331</v>
      </c>
      <c r="BN510" s="14">
        <f t="shared" si="837"/>
        <v>4.9663383964718713E-2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1.5476000000000001</v>
      </c>
      <c r="F511" s="10">
        <f>VLOOKUP(B511,home!$B$2:$E$405,3,FALSE)</f>
        <v>0.48459999999999998</v>
      </c>
      <c r="G511" s="10">
        <f>VLOOKUP(C511,away!$B$2:$E$405,4,FALSE)</f>
        <v>0.86150000000000004</v>
      </c>
      <c r="H511" s="10">
        <f>VLOOKUP(A511,away!$A$2:$E$405,3,FALSE)</f>
        <v>1.3095000000000001</v>
      </c>
      <c r="I511" s="10">
        <f>VLOOKUP(C511,away!$B$2:$E$405,3,FALSE)</f>
        <v>0.76370000000000005</v>
      </c>
      <c r="J511" s="10">
        <f>VLOOKUP(B511,home!$B$2:$E$405,4,FALSE)</f>
        <v>0.9546</v>
      </c>
      <c r="K511" s="12">
        <f t="shared" si="782"/>
        <v>0.64609653603999995</v>
      </c>
      <c r="L511" s="12">
        <f t="shared" si="783"/>
        <v>0.95466219219000015</v>
      </c>
      <c r="M511" s="13">
        <f t="shared" si="784"/>
        <v>0.20174339150495527</v>
      </c>
      <c r="N511" s="13">
        <f t="shared" si="785"/>
        <v>0.13034570642031312</v>
      </c>
      <c r="O511" s="13">
        <f t="shared" si="786"/>
        <v>0.19259678839396605</v>
      </c>
      <c r="P511" s="13">
        <f t="shared" si="787"/>
        <v>0.12443611783377029</v>
      </c>
      <c r="Q511" s="13">
        <f t="shared" si="788"/>
        <v>4.2107954702925547E-2</v>
      </c>
      <c r="R511" s="13">
        <f t="shared" si="789"/>
        <v>9.1932436108468588E-2</v>
      </c>
      <c r="S511" s="13">
        <f t="shared" si="790"/>
        <v>1.9188171798380366E-2</v>
      </c>
      <c r="T511" s="13">
        <f t="shared" si="791"/>
        <v>4.0198872345332121E-2</v>
      </c>
      <c r="U511" s="13">
        <f t="shared" si="792"/>
        <v>5.9397228519400151E-2</v>
      </c>
      <c r="V511" s="13">
        <f t="shared" si="793"/>
        <v>1.31503776439644E-3</v>
      </c>
      <c r="W511" s="13">
        <f t="shared" si="794"/>
        <v>9.0686012244298089E-3</v>
      </c>
      <c r="X511" s="13">
        <f t="shared" si="795"/>
        <v>8.6574507250110812E-3</v>
      </c>
      <c r="Y511" s="13">
        <f t="shared" si="796"/>
        <v>4.132470443957992E-3</v>
      </c>
      <c r="Z511" s="13">
        <f t="shared" si="797"/>
        <v>2.9254806996225916E-2</v>
      </c>
      <c r="AA511" s="13">
        <f t="shared" si="798"/>
        <v>1.8901429462780318E-2</v>
      </c>
      <c r="AB511" s="13">
        <f t="shared" si="799"/>
        <v>6.1060740510533798E-3</v>
      </c>
      <c r="AC511" s="13">
        <f t="shared" si="800"/>
        <v>5.0695029272580259E-5</v>
      </c>
      <c r="AD511" s="13">
        <f t="shared" si="801"/>
        <v>1.46479795945805E-3</v>
      </c>
      <c r="AE511" s="13">
        <f t="shared" si="802"/>
        <v>1.3983872310916611E-3</v>
      </c>
      <c r="AF511" s="13">
        <f t="shared" si="803"/>
        <v>6.6749370978223463E-4</v>
      </c>
      <c r="AG511" s="13">
        <f t="shared" si="804"/>
        <v>2.1241033608458129E-4</v>
      </c>
      <c r="AH511" s="13">
        <f t="shared" si="805"/>
        <v>6.9821145447780952E-3</v>
      </c>
      <c r="AI511" s="13">
        <f t="shared" si="806"/>
        <v>4.5111200216156272E-3</v>
      </c>
      <c r="AJ511" s="13">
        <f t="shared" si="807"/>
        <v>1.4573095098132734E-3</v>
      </c>
      <c r="AK511" s="13">
        <f t="shared" si="808"/>
        <v>3.1385420874283554E-4</v>
      </c>
      <c r="AL511" s="13">
        <f t="shared" si="809"/>
        <v>1.250755742548185E-6</v>
      </c>
      <c r="AM511" s="13">
        <f t="shared" si="810"/>
        <v>1.8928017752086138E-4</v>
      </c>
      <c r="AN511" s="13">
        <f t="shared" si="811"/>
        <v>1.8069862921017788E-4</v>
      </c>
      <c r="AO511" s="13">
        <f t="shared" si="812"/>
        <v>8.6253074743758196E-5</v>
      </c>
      <c r="AP511" s="13">
        <f t="shared" si="813"/>
        <v>2.7447516472668049E-5</v>
      </c>
      <c r="AQ511" s="13">
        <f t="shared" si="814"/>
        <v>6.5507765614921033E-6</v>
      </c>
      <c r="AR511" s="13">
        <f t="shared" si="815"/>
        <v>1.3331121554879088E-3</v>
      </c>
      <c r="AS511" s="13">
        <f t="shared" si="816"/>
        <v>8.613191458135555E-4</v>
      </c>
      <c r="AT511" s="13">
        <f t="shared" si="817"/>
        <v>2.782476582675349E-4</v>
      </c>
      <c r="AU511" s="13">
        <f t="shared" si="818"/>
        <v>5.9924949389298674E-5</v>
      </c>
      <c r="AV511" s="13">
        <f t="shared" si="819"/>
        <v>9.6793255556995419E-6</v>
      </c>
      <c r="AW511" s="13">
        <f t="shared" si="820"/>
        <v>2.1429751786272386E-8</v>
      </c>
      <c r="AX511" s="13">
        <f t="shared" si="821"/>
        <v>2.0382211172877456E-5</v>
      </c>
      <c r="AY511" s="13">
        <f t="shared" si="822"/>
        <v>1.9458126399978706E-5</v>
      </c>
      <c r="AZ511" s="13">
        <f t="shared" si="823"/>
        <v>9.2879688024568921E-6</v>
      </c>
      <c r="BA511" s="13">
        <f t="shared" si="824"/>
        <v>2.9556242193152762E-6</v>
      </c>
      <c r="BB511" s="13">
        <f t="shared" si="825"/>
        <v>7.0540567412534467E-7</v>
      </c>
      <c r="BC511" s="13">
        <f t="shared" si="826"/>
        <v>1.3468482544875334E-7</v>
      </c>
      <c r="BD511" s="13">
        <f t="shared" si="827"/>
        <v>2.1211196213220381E-4</v>
      </c>
      <c r="BE511" s="13">
        <f t="shared" si="828"/>
        <v>1.3704480398626448E-4</v>
      </c>
      <c r="BF511" s="13">
        <f t="shared" si="829"/>
        <v>4.4272086568903134E-5</v>
      </c>
      <c r="BG511" s="13">
        <f t="shared" si="830"/>
        <v>9.5346805918104436E-6</v>
      </c>
      <c r="BH511" s="13">
        <f t="shared" si="831"/>
        <v>1.5400810256541356E-6</v>
      </c>
      <c r="BI511" s="13">
        <f t="shared" si="832"/>
        <v>1.9900820317921354E-7</v>
      </c>
      <c r="BJ511" s="14">
        <f t="shared" si="833"/>
        <v>0.23879729929398938</v>
      </c>
      <c r="BK511" s="14">
        <f t="shared" si="834"/>
        <v>0.34675412281291745</v>
      </c>
      <c r="BL511" s="14">
        <f t="shared" si="835"/>
        <v>0.38514534067764039</v>
      </c>
      <c r="BM511" s="14">
        <f t="shared" si="836"/>
        <v>0.21676973811972597</v>
      </c>
      <c r="BN511" s="14">
        <f t="shared" si="837"/>
        <v>0.78316239496439888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1.5476000000000001</v>
      </c>
      <c r="F512" s="10">
        <f>VLOOKUP(B512,home!$B$2:$E$405,3,FALSE)</f>
        <v>1.1308</v>
      </c>
      <c r="G512" s="10">
        <f>VLOOKUP(C512,away!$B$2:$E$405,4,FALSE)</f>
        <v>1.1308</v>
      </c>
      <c r="H512" s="10">
        <f>VLOOKUP(A512,away!$A$2:$E$405,3,FALSE)</f>
        <v>1.3095000000000001</v>
      </c>
      <c r="I512" s="10">
        <f>VLOOKUP(C512,away!$B$2:$E$405,3,FALSE)</f>
        <v>0.76370000000000005</v>
      </c>
      <c r="J512" s="10">
        <f>VLOOKUP(B512,home!$B$2:$E$405,4,FALSE)</f>
        <v>1.7181999999999999</v>
      </c>
      <c r="K512" s="12">
        <f t="shared" si="782"/>
        <v>1.9789294912640001</v>
      </c>
      <c r="L512" s="12">
        <f t="shared" si="783"/>
        <v>1.7183119407300003</v>
      </c>
      <c r="M512" s="13">
        <f t="shared" si="784"/>
        <v>2.4791822155292569E-2</v>
      </c>
      <c r="N512" s="13">
        <f t="shared" si="785"/>
        <v>4.9061268005280691E-2</v>
      </c>
      <c r="O512" s="13">
        <f t="shared" si="786"/>
        <v>4.260008404189379E-2</v>
      </c>
      <c r="P512" s="13">
        <f t="shared" si="787"/>
        <v>8.4302562640828527E-2</v>
      </c>
      <c r="Q512" s="13">
        <f t="shared" si="788"/>
        <v>4.8544395067228442E-2</v>
      </c>
      <c r="R512" s="13">
        <f t="shared" si="789"/>
        <v>3.6600116542643821E-2</v>
      </c>
      <c r="S512" s="13">
        <f t="shared" si="790"/>
        <v>7.1665991544449983E-2</v>
      </c>
      <c r="T512" s="13">
        <f t="shared" si="791"/>
        <v>8.341441369953316E-2</v>
      </c>
      <c r="U512" s="13">
        <f t="shared" si="792"/>
        <v>7.2429050009937254E-2</v>
      </c>
      <c r="V512" s="13">
        <f t="shared" si="793"/>
        <v>2.7077148906196027E-2</v>
      </c>
      <c r="W512" s="13">
        <f t="shared" si="794"/>
        <v>3.2021978344703002E-2</v>
      </c>
      <c r="X512" s="13">
        <f t="shared" si="795"/>
        <v>5.5023747755500653E-2</v>
      </c>
      <c r="Y512" s="13">
        <f t="shared" si="796"/>
        <v>4.7273981395996166E-2</v>
      </c>
      <c r="Z512" s="13">
        <f t="shared" si="797"/>
        <v>2.096347242911149E-2</v>
      </c>
      <c r="AA512" s="13">
        <f t="shared" si="798"/>
        <v>4.1485233829268497E-2</v>
      </c>
      <c r="AB512" s="13">
        <f t="shared" si="799"/>
        <v>4.1048176338361199E-2</v>
      </c>
      <c r="AC512" s="13">
        <f t="shared" si="800"/>
        <v>5.7546018287332867E-3</v>
      </c>
      <c r="AD512" s="13">
        <f t="shared" si="801"/>
        <v>1.5842309328737491E-2</v>
      </c>
      <c r="AE512" s="13">
        <f t="shared" si="802"/>
        <v>2.7222029288307904E-2</v>
      </c>
      <c r="AF512" s="13">
        <f t="shared" si="803"/>
        <v>2.3387968988500634E-2</v>
      </c>
      <c r="AG512" s="13">
        <f t="shared" si="804"/>
        <v>1.3395942127454525E-2</v>
      </c>
      <c r="AH512" s="13">
        <f t="shared" si="805"/>
        <v>9.0054462485266024E-3</v>
      </c>
      <c r="AI512" s="13">
        <f t="shared" si="806"/>
        <v>1.7821143163202047E-2</v>
      </c>
      <c r="AJ512" s="13">
        <f t="shared" si="807"/>
        <v>1.7633392886849172E-2</v>
      </c>
      <c r="AK512" s="13">
        <f t="shared" si="808"/>
        <v>1.1631747071610221E-2</v>
      </c>
      <c r="AL512" s="13">
        <f t="shared" si="809"/>
        <v>7.8272210586384711E-4</v>
      </c>
      <c r="AM512" s="13">
        <f t="shared" si="810"/>
        <v>6.2701626280730798E-3</v>
      </c>
      <c r="AN512" s="13">
        <f t="shared" si="811"/>
        <v>1.0774095314136971E-2</v>
      </c>
      <c r="AO512" s="13">
        <f t="shared" si="812"/>
        <v>9.2566283144223521E-3</v>
      </c>
      <c r="AP512" s="13">
        <f t="shared" si="813"/>
        <v>5.3019249878571133E-3</v>
      </c>
      <c r="AQ512" s="13">
        <f t="shared" si="814"/>
        <v>2.2775902538724091E-3</v>
      </c>
      <c r="AR512" s="13">
        <f t="shared" si="815"/>
        <v>3.0948331640890912E-3</v>
      </c>
      <c r="AS512" s="13">
        <f t="shared" si="816"/>
        <v>6.1244566189577812E-3</v>
      </c>
      <c r="AT512" s="13">
        <f t="shared" si="817"/>
        <v>6.0599339106112808E-3</v>
      </c>
      <c r="AU512" s="13">
        <f t="shared" si="818"/>
        <v>3.9973939769398139E-3</v>
      </c>
      <c r="AV512" s="13">
        <f t="shared" si="819"/>
        <v>1.9776402072918219E-3</v>
      </c>
      <c r="AW512" s="13">
        <f t="shared" si="820"/>
        <v>7.3932846514449842E-5</v>
      </c>
      <c r="AX512" s="13">
        <f t="shared" si="821"/>
        <v>2.0680349566192012E-3</v>
      </c>
      <c r="AY512" s="13">
        <f t="shared" si="822"/>
        <v>3.5535291598058211E-3</v>
      </c>
      <c r="AZ512" s="13">
        <f t="shared" si="823"/>
        <v>3.0530357935132945E-3</v>
      </c>
      <c r="BA512" s="13">
        <f t="shared" si="824"/>
        <v>1.7486892864899946E-3</v>
      </c>
      <c r="BB512" s="13">
        <f t="shared" si="825"/>
        <v>7.5119842040059532E-4</v>
      </c>
      <c r="BC512" s="13">
        <f t="shared" si="826"/>
        <v>2.5815864312637163E-4</v>
      </c>
      <c r="BD512" s="13">
        <f t="shared" si="827"/>
        <v>8.8631479673691529E-4</v>
      </c>
      <c r="BE512" s="13">
        <f t="shared" si="828"/>
        <v>1.7539544898063394E-3</v>
      </c>
      <c r="BF512" s="13">
        <f t="shared" si="829"/>
        <v>1.7354761331063342E-3</v>
      </c>
      <c r="BG512" s="13">
        <f t="shared" si="830"/>
        <v>1.1447949670629772E-3</v>
      </c>
      <c r="BH512" s="13">
        <f t="shared" si="831"/>
        <v>5.6636713044288145E-4</v>
      </c>
      <c r="BI512" s="13">
        <f t="shared" si="832"/>
        <v>2.2416012346319656E-4</v>
      </c>
      <c r="BJ512" s="14">
        <f t="shared" si="833"/>
        <v>0.44050108175955993</v>
      </c>
      <c r="BK512" s="14">
        <f t="shared" si="834"/>
        <v>0.21792837834117007</v>
      </c>
      <c r="BL512" s="14">
        <f t="shared" si="835"/>
        <v>0.31781971565080103</v>
      </c>
      <c r="BM512" s="14">
        <f t="shared" si="836"/>
        <v>0.7078328034141832</v>
      </c>
      <c r="BN512" s="14">
        <f t="shared" si="837"/>
        <v>0.2859002484531678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1.1616</v>
      </c>
      <c r="F513" s="10">
        <f>VLOOKUP(B513,home!$B$2:$E$405,3,FALSE)</f>
        <v>0.70440000000000003</v>
      </c>
      <c r="G513" s="10">
        <f>VLOOKUP(C513,away!$B$2:$E$405,4,FALSE)</f>
        <v>1.3305</v>
      </c>
      <c r="H513" s="10">
        <f>VLOOKUP(A513,away!$A$2:$E$405,3,FALSE)</f>
        <v>1.0606</v>
      </c>
      <c r="I513" s="10">
        <f>VLOOKUP(C513,away!$B$2:$E$405,3,FALSE)</f>
        <v>1.0286</v>
      </c>
      <c r="J513" s="10">
        <f>VLOOKUP(B513,home!$B$2:$E$405,4,FALSE)</f>
        <v>0.77139999999999997</v>
      </c>
      <c r="K513" s="12">
        <f t="shared" si="782"/>
        <v>1.08865639872</v>
      </c>
      <c r="L513" s="12">
        <f t="shared" si="783"/>
        <v>0.84154583962399987</v>
      </c>
      <c r="M513" s="13">
        <f t="shared" si="784"/>
        <v>0.14511884692043367</v>
      </c>
      <c r="N513" s="13">
        <f t="shared" si="785"/>
        <v>0.15798456127479826</v>
      </c>
      <c r="O513" s="13">
        <f t="shared" si="786"/>
        <v>0.12212416187692304</v>
      </c>
      <c r="P513" s="13">
        <f t="shared" si="787"/>
        <v>0.13295125026562934</v>
      </c>
      <c r="Q513" s="13">
        <f t="shared" si="788"/>
        <v>8.5995451765390515E-2</v>
      </c>
      <c r="R513" s="13">
        <f t="shared" si="789"/>
        <v>5.1386540172546236E-2</v>
      </c>
      <c r="S513" s="13">
        <f t="shared" si="790"/>
        <v>3.0450963679592727E-2</v>
      </c>
      <c r="T513" s="13">
        <f t="shared" si="791"/>
        <v>7.2369114659750738E-2</v>
      </c>
      <c r="U513" s="13">
        <f t="shared" si="792"/>
        <v>5.5942285766924789E-2</v>
      </c>
      <c r="V513" s="13">
        <f t="shared" si="793"/>
        <v>3.099753354584258E-3</v>
      </c>
      <c r="W513" s="13">
        <f t="shared" si="794"/>
        <v>3.120649960840317E-2</v>
      </c>
      <c r="X513" s="13">
        <f t="shared" si="795"/>
        <v>2.6261699914679665E-2</v>
      </c>
      <c r="Y513" s="13">
        <f t="shared" si="796"/>
        <v>1.1050212152326312E-2</v>
      </c>
      <c r="Z513" s="13">
        <f t="shared" si="797"/>
        <v>1.4414709698292609E-2</v>
      </c>
      <c r="AA513" s="13">
        <f t="shared" si="798"/>
        <v>1.5692665948737486E-2</v>
      </c>
      <c r="AB513" s="13">
        <f t="shared" si="799"/>
        <v>8.5419605990342626E-3</v>
      </c>
      <c r="AC513" s="13">
        <f t="shared" si="800"/>
        <v>1.7749076565198505E-4</v>
      </c>
      <c r="AD513" s="13">
        <f t="shared" si="801"/>
        <v>8.4932888700853214E-3</v>
      </c>
      <c r="AE513" s="13">
        <f t="shared" si="802"/>
        <v>7.1474919133451241E-3</v>
      </c>
      <c r="AF513" s="13">
        <f t="shared" si="803"/>
        <v>3.0074710417108859E-3</v>
      </c>
      <c r="AG513" s="13">
        <f t="shared" si="804"/>
        <v>8.4364158098048433E-4</v>
      </c>
      <c r="AH513" s="13">
        <f t="shared" si="805"/>
        <v>3.032659743996466E-3</v>
      </c>
      <c r="AI513" s="13">
        <f t="shared" si="806"/>
        <v>3.3015244354423091E-3</v>
      </c>
      <c r="AJ513" s="13">
        <f t="shared" si="807"/>
        <v>1.7971128510873527E-3</v>
      </c>
      <c r="AK513" s="13">
        <f t="shared" si="808"/>
        <v>6.5214613485272961E-4</v>
      </c>
      <c r="AL513" s="13">
        <f t="shared" si="809"/>
        <v>6.5043568646802837E-6</v>
      </c>
      <c r="AM513" s="13">
        <f t="shared" si="810"/>
        <v>1.8492546549191489E-3</v>
      </c>
      <c r="AN513" s="13">
        <f t="shared" si="811"/>
        <v>1.556232561252525E-3</v>
      </c>
      <c r="AO513" s="13">
        <f t="shared" si="812"/>
        <v>6.5482051870473202E-4</v>
      </c>
      <c r="AP513" s="13">
        <f t="shared" si="813"/>
        <v>1.8368716107213228E-4</v>
      </c>
      <c r="AQ513" s="13">
        <f t="shared" si="814"/>
        <v>3.8645291548149101E-5</v>
      </c>
      <c r="AR513" s="13">
        <f t="shared" si="815"/>
        <v>5.1042443811108234E-4</v>
      </c>
      <c r="AS513" s="13">
        <f t="shared" si="816"/>
        <v>5.5567683061269035E-4</v>
      </c>
      <c r="AT513" s="13">
        <f t="shared" si="817"/>
        <v>3.0247056863347743E-4</v>
      </c>
      <c r="AU513" s="13">
        <f t="shared" si="818"/>
        <v>1.0976217332243737E-4</v>
      </c>
      <c r="AV513" s="13">
        <f t="shared" si="819"/>
        <v>2.9873323081221285E-5</v>
      </c>
      <c r="AW513" s="13">
        <f t="shared" si="820"/>
        <v>1.6552761862359147E-7</v>
      </c>
      <c r="AX513" s="13">
        <f t="shared" si="821"/>
        <v>3.3553381882341272E-4</v>
      </c>
      <c r="AY513" s="13">
        <f t="shared" si="822"/>
        <v>2.8236708928399589E-4</v>
      </c>
      <c r="AZ513" s="13">
        <f t="shared" si="823"/>
        <v>1.1881242461684262E-4</v>
      </c>
      <c r="BA513" s="13">
        <f t="shared" si="824"/>
        <v>3.3328700543981342E-5</v>
      </c>
      <c r="BB513" s="13">
        <f t="shared" si="825"/>
        <v>7.0119073207154074E-6</v>
      </c>
      <c r="BC513" s="13">
        <f t="shared" si="826"/>
        <v>1.1801682867154245E-6</v>
      </c>
      <c r="BD513" s="13">
        <f t="shared" si="827"/>
        <v>7.1590927055799827E-5</v>
      </c>
      <c r="BE513" s="13">
        <f t="shared" si="828"/>
        <v>7.7937920829593236E-5</v>
      </c>
      <c r="BF513" s="13">
        <f t="shared" si="829"/>
        <v>4.2423808107034723E-5</v>
      </c>
      <c r="BG513" s="13">
        <f t="shared" si="830"/>
        <v>1.5394983384597588E-5</v>
      </c>
      <c r="BH513" s="13">
        <f t="shared" si="831"/>
        <v>4.1899617924575613E-6</v>
      </c>
      <c r="BI513" s="13">
        <f t="shared" si="832"/>
        <v>9.1228574315024902E-7</v>
      </c>
      <c r="BJ513" s="14">
        <f t="shared" si="833"/>
        <v>0.40942030707784277</v>
      </c>
      <c r="BK513" s="14">
        <f t="shared" si="834"/>
        <v>0.31208717643204059</v>
      </c>
      <c r="BL513" s="14">
        <f t="shared" si="835"/>
        <v>0.26419171475021819</v>
      </c>
      <c r="BM513" s="14">
        <f t="shared" si="836"/>
        <v>0.30427089412100783</v>
      </c>
      <c r="BN513" s="14">
        <f t="shared" si="837"/>
        <v>0.69556081227572109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1.1616</v>
      </c>
      <c r="F514" s="10">
        <f>VLOOKUP(B514,home!$B$2:$E$405,3,FALSE)</f>
        <v>0.77480000000000004</v>
      </c>
      <c r="G514" s="10">
        <f>VLOOKUP(C514,away!$B$2:$E$405,4,FALSE)</f>
        <v>1.3774</v>
      </c>
      <c r="H514" s="10">
        <f>VLOOKUP(A514,away!$A$2:$E$405,3,FALSE)</f>
        <v>1.0606</v>
      </c>
      <c r="I514" s="10">
        <f>VLOOKUP(C514,away!$B$2:$E$405,3,FALSE)</f>
        <v>0.94289999999999996</v>
      </c>
      <c r="J514" s="10">
        <f>VLOOKUP(B514,home!$B$2:$E$405,4,FALSE)</f>
        <v>0.66</v>
      </c>
      <c r="K514" s="12">
        <f t="shared" si="782"/>
        <v>1.2396705784319999</v>
      </c>
      <c r="L514" s="12">
        <f t="shared" si="783"/>
        <v>0.66002622839999991</v>
      </c>
      <c r="M514" s="13">
        <f t="shared" si="784"/>
        <v>0.14961397428145509</v>
      </c>
      <c r="N514" s="13">
        <f t="shared" si="785"/>
        <v>0.18547204203900178</v>
      </c>
      <c r="O514" s="13">
        <f t="shared" si="786"/>
        <v>9.8749147160923409E-2</v>
      </c>
      <c r="P514" s="13">
        <f t="shared" si="787"/>
        <v>0.1224164123806486</v>
      </c>
      <c r="Q514" s="13">
        <f t="shared" si="788"/>
        <v>0.11496211681872681</v>
      </c>
      <c r="R514" s="13">
        <f t="shared" si="789"/>
        <v>3.2588513579170413E-2</v>
      </c>
      <c r="S514" s="13">
        <f t="shared" si="790"/>
        <v>2.5040739162435523E-2</v>
      </c>
      <c r="T514" s="13">
        <f t="shared" si="791"/>
        <v>7.5878012372744455E-2</v>
      </c>
      <c r="U514" s="13">
        <f t="shared" si="792"/>
        <v>4.0399021478929265E-2</v>
      </c>
      <c r="V514" s="13">
        <f t="shared" si="793"/>
        <v>2.2765234229155571E-3</v>
      </c>
      <c r="W514" s="13">
        <f t="shared" si="794"/>
        <v>4.7505051284812735E-2</v>
      </c>
      <c r="X514" s="13">
        <f t="shared" si="795"/>
        <v>3.1354579829463526E-2</v>
      </c>
      <c r="Y514" s="13">
        <f t="shared" si="796"/>
        <v>1.034742253395376E-2</v>
      </c>
      <c r="Z514" s="13">
        <f t="shared" si="797"/>
        <v>7.1697579022740113E-3</v>
      </c>
      <c r="AA514" s="13">
        <f t="shared" si="798"/>
        <v>8.8881379259294242E-3</v>
      </c>
      <c r="AB514" s="13">
        <f t="shared" si="799"/>
        <v>5.5091815419101645E-3</v>
      </c>
      <c r="AC514" s="13">
        <f t="shared" si="800"/>
        <v>1.164178644877007E-4</v>
      </c>
      <c r="AD514" s="13">
        <f t="shared" si="801"/>
        <v>1.4722653601171407E-2</v>
      </c>
      <c r="AE514" s="13">
        <f t="shared" si="802"/>
        <v>9.7173375284208413E-3</v>
      </c>
      <c r="AF514" s="13">
        <f t="shared" si="803"/>
        <v>3.206848819486692E-3</v>
      </c>
      <c r="AG514" s="13">
        <f t="shared" si="804"/>
        <v>7.0553477712493131E-4</v>
      </c>
      <c r="AH514" s="13">
        <f t="shared" si="805"/>
        <v>1.1830570666947523E-3</v>
      </c>
      <c r="AI514" s="13">
        <f t="shared" si="806"/>
        <v>1.4666010381875487E-3</v>
      </c>
      <c r="AJ514" s="13">
        <f t="shared" si="807"/>
        <v>9.0905107866946528E-4</v>
      </c>
      <c r="AK514" s="13">
        <f t="shared" si="808"/>
        <v>3.7564129217280317E-4</v>
      </c>
      <c r="AL514" s="13">
        <f t="shared" si="809"/>
        <v>3.8101941683043237E-6</v>
      </c>
      <c r="AM514" s="13">
        <f t="shared" si="810"/>
        <v>3.650248101163624E-3</v>
      </c>
      <c r="AN514" s="13">
        <f t="shared" si="811"/>
        <v>2.4092594869352885E-3</v>
      </c>
      <c r="AO514" s="13">
        <f t="shared" si="812"/>
        <v>7.9508722619940847E-4</v>
      </c>
      <c r="AP514" s="13">
        <f t="shared" si="813"/>
        <v>1.7492614105247108E-4</v>
      </c>
      <c r="AQ514" s="13">
        <f t="shared" si="814"/>
        <v>2.8863960281857214E-5</v>
      </c>
      <c r="AR514" s="13">
        <f t="shared" si="815"/>
        <v>1.5616973874250093E-4</v>
      </c>
      <c r="AS514" s="13">
        <f t="shared" si="816"/>
        <v>1.9359903036049044E-4</v>
      </c>
      <c r="AT514" s="13">
        <f t="shared" si="817"/>
        <v>1.1999951097543177E-4</v>
      </c>
      <c r="AU514" s="13">
        <f t="shared" si="818"/>
        <v>4.958662106082354E-5</v>
      </c>
      <c r="AV514" s="13">
        <f t="shared" si="819"/>
        <v>1.5367768803239878E-5</v>
      </c>
      <c r="AW514" s="13">
        <f t="shared" si="820"/>
        <v>8.6598844124909206E-8</v>
      </c>
      <c r="AX514" s="13">
        <f t="shared" si="821"/>
        <v>7.5418419583163669E-4</v>
      </c>
      <c r="AY514" s="13">
        <f t="shared" si="822"/>
        <v>4.9778135029364217E-4</v>
      </c>
      <c r="AZ514" s="13">
        <f t="shared" si="823"/>
        <v>1.6427437360108589E-4</v>
      </c>
      <c r="BA514" s="13">
        <f t="shared" si="824"/>
        <v>3.6141798410232417E-5</v>
      </c>
      <c r="BB514" s="13">
        <f t="shared" si="825"/>
        <v>5.963633723074702E-6</v>
      </c>
      <c r="BC514" s="13">
        <f t="shared" si="826"/>
        <v>7.8723093476000914E-7</v>
      </c>
      <c r="BD514" s="13">
        <f t="shared" si="827"/>
        <v>1.7179353942071042E-5</v>
      </c>
      <c r="BE514" s="13">
        <f t="shared" si="828"/>
        <v>2.1296739638455264E-5</v>
      </c>
      <c r="BF514" s="13">
        <f t="shared" si="829"/>
        <v>1.3200470773159771E-5</v>
      </c>
      <c r="BG514" s="13">
        <f t="shared" si="830"/>
        <v>5.4547450796458942E-6</v>
      </c>
      <c r="BH514" s="13">
        <f t="shared" si="831"/>
        <v>1.6905217470209329E-6</v>
      </c>
      <c r="BI514" s="13">
        <f t="shared" si="832"/>
        <v>4.191380143962629E-7</v>
      </c>
      <c r="BJ514" s="14">
        <f t="shared" si="833"/>
        <v>0.50238911710333423</v>
      </c>
      <c r="BK514" s="14">
        <f t="shared" si="834"/>
        <v>0.2999656586564044</v>
      </c>
      <c r="BL514" s="14">
        <f t="shared" si="835"/>
        <v>0.19066231580172449</v>
      </c>
      <c r="BM514" s="14">
        <f t="shared" si="836"/>
        <v>0.29588694845236124</v>
      </c>
      <c r="BN514" s="14">
        <f t="shared" si="837"/>
        <v>0.70380220625992607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1.3125</v>
      </c>
      <c r="F515" s="10">
        <f>VLOOKUP(B515,home!$B$2:$E$405,3,FALSE)</f>
        <v>0.95240000000000002</v>
      </c>
      <c r="G515" s="10">
        <f>VLOOKUP(C515,away!$B$2:$E$405,4,FALSE)</f>
        <v>1.7142999999999999</v>
      </c>
      <c r="H515" s="10">
        <f>VLOOKUP(A515,away!$A$2:$E$405,3,FALSE)</f>
        <v>1.2082999999999999</v>
      </c>
      <c r="I515" s="10">
        <f>VLOOKUP(C515,away!$B$2:$E$405,3,FALSE)</f>
        <v>1.4482999999999999</v>
      </c>
      <c r="J515" s="10">
        <f>VLOOKUP(B515,home!$B$2:$E$405,4,FALSE)</f>
        <v>1.2414000000000001</v>
      </c>
      <c r="K515" s="12">
        <f t="shared" si="782"/>
        <v>2.1429178574999996</v>
      </c>
      <c r="L515" s="12">
        <f t="shared" si="783"/>
        <v>2.1724262768459996</v>
      </c>
      <c r="M515" s="13">
        <f t="shared" si="784"/>
        <v>1.3361950388761271E-2</v>
      </c>
      <c r="N515" s="13">
        <f t="shared" si="785"/>
        <v>2.863356209910559E-2</v>
      </c>
      <c r="O515" s="13">
        <f t="shared" si="786"/>
        <v>2.9027852134457605E-2</v>
      </c>
      <c r="P515" s="13">
        <f t="shared" si="787"/>
        <v>6.2204302703798689E-2</v>
      </c>
      <c r="Q515" s="13">
        <f t="shared" si="788"/>
        <v>3.0679685773004277E-2</v>
      </c>
      <c r="R515" s="13">
        <f t="shared" si="789"/>
        <v>3.1530434368647976E-2</v>
      </c>
      <c r="S515" s="13">
        <f t="shared" si="790"/>
        <v>7.2395405653510492E-2</v>
      </c>
      <c r="T515" s="13">
        <f t="shared" si="791"/>
        <v>6.6649355538652866E-2</v>
      </c>
      <c r="U515" s="13">
        <f t="shared" si="792"/>
        <v>6.7567130863307484E-2</v>
      </c>
      <c r="V515" s="13">
        <f t="shared" si="793"/>
        <v>3.744717563773052E-2</v>
      </c>
      <c r="W515" s="13">
        <f t="shared" si="794"/>
        <v>2.1914682168486514E-2</v>
      </c>
      <c r="X515" s="13">
        <f t="shared" si="795"/>
        <v>4.7608031391548573E-2</v>
      </c>
      <c r="Y515" s="13">
        <f t="shared" si="796"/>
        <v>5.1712469191954685E-2</v>
      </c>
      <c r="Z515" s="13">
        <f t="shared" si="797"/>
        <v>2.2832514714273021E-2</v>
      </c>
      <c r="AA515" s="13">
        <f t="shared" si="798"/>
        <v>4.8928203512847164E-2</v>
      </c>
      <c r="AB515" s="13">
        <f t="shared" si="799"/>
        <v>5.2424560521537204E-2</v>
      </c>
      <c r="AC515" s="13">
        <f t="shared" si="800"/>
        <v>1.0895562497424323E-2</v>
      </c>
      <c r="AD515" s="13">
        <f t="shared" si="801"/>
        <v>1.1740340940071644E-2</v>
      </c>
      <c r="AE515" s="13">
        <f t="shared" si="802"/>
        <v>2.5505025157342508E-2</v>
      </c>
      <c r="AF515" s="13">
        <f t="shared" si="803"/>
        <v>2.7703893421714573E-2</v>
      </c>
      <c r="AG515" s="13">
        <f t="shared" si="804"/>
        <v>2.0061555346757923E-2</v>
      </c>
      <c r="AH515" s="13">
        <f t="shared" si="805"/>
        <v>1.2400488732939917E-2</v>
      </c>
      <c r="AI515" s="13">
        <f t="shared" si="806"/>
        <v>2.6573228747544492E-2</v>
      </c>
      <c r="AJ515" s="13">
        <f t="shared" si="807"/>
        <v>2.8472123207272725E-2</v>
      </c>
      <c r="AK515" s="13">
        <f t="shared" si="808"/>
        <v>2.0337807087268293E-2</v>
      </c>
      <c r="AL515" s="13">
        <f t="shared" si="809"/>
        <v>2.0288980216181442E-3</v>
      </c>
      <c r="AM515" s="13">
        <f t="shared" si="810"/>
        <v>5.0317172507235693E-3</v>
      </c>
      <c r="AN515" s="13">
        <f t="shared" si="811"/>
        <v>1.0931034773131194E-2</v>
      </c>
      <c r="AO515" s="13">
        <f t="shared" si="812"/>
        <v>1.187343358713378E-2</v>
      </c>
      <c r="AP515" s="13">
        <f t="shared" si="813"/>
        <v>8.5980530403584263E-3</v>
      </c>
      <c r="AQ515" s="13">
        <f t="shared" si="814"/>
        <v>4.6696590886475724E-3</v>
      </c>
      <c r="AR515" s="13">
        <f t="shared" si="815"/>
        <v>5.3878295138342809E-3</v>
      </c>
      <c r="AS515" s="13">
        <f t="shared" si="816"/>
        <v>1.1545676078361024E-2</v>
      </c>
      <c r="AT515" s="13">
        <f t="shared" si="817"/>
        <v>1.2370717722615202E-2</v>
      </c>
      <c r="AU515" s="13">
        <f t="shared" si="818"/>
        <v>8.8364773059612812E-3</v>
      </c>
      <c r="AV515" s="13">
        <f t="shared" si="819"/>
        <v>4.7339612540844801E-3</v>
      </c>
      <c r="AW515" s="13">
        <f t="shared" si="820"/>
        <v>2.6236644397783907E-4</v>
      </c>
      <c r="AX515" s="13">
        <f t="shared" si="821"/>
        <v>1.7970927917443909E-3</v>
      </c>
      <c r="AY515" s="13">
        <f t="shared" si="822"/>
        <v>3.9040516027160511E-3</v>
      </c>
      <c r="AZ515" s="13">
        <f t="shared" si="823"/>
        <v>4.2406321439515445E-3</v>
      </c>
      <c r="BA515" s="13">
        <f t="shared" si="824"/>
        <v>3.0708202333193744E-3</v>
      </c>
      <c r="BB515" s="13">
        <f t="shared" si="825"/>
        <v>1.6677826415833438E-3</v>
      </c>
      <c r="BC515" s="13">
        <f t="shared" si="826"/>
        <v>7.2462696692865728E-4</v>
      </c>
      <c r="BD515" s="13">
        <f t="shared" si="827"/>
        <v>1.9507770685033357E-3</v>
      </c>
      <c r="BE515" s="13">
        <f t="shared" si="828"/>
        <v>4.1803550160972982E-3</v>
      </c>
      <c r="BF515" s="13">
        <f t="shared" si="829"/>
        <v>4.4790787073423002E-3</v>
      </c>
      <c r="BG515" s="13">
        <f t="shared" si="830"/>
        <v>3.1994325823706095E-3</v>
      </c>
      <c r="BH515" s="13">
        <f t="shared" si="831"/>
        <v>1.71403030365733E-3</v>
      </c>
      <c r="BI515" s="13">
        <f t="shared" si="832"/>
        <v>7.3460522920068745E-4</v>
      </c>
      <c r="BJ515" s="14">
        <f t="shared" si="833"/>
        <v>0.38871750514887704</v>
      </c>
      <c r="BK515" s="14">
        <f t="shared" si="834"/>
        <v>0.2022373465055595</v>
      </c>
      <c r="BL515" s="14">
        <f t="shared" si="835"/>
        <v>0.37639476995785076</v>
      </c>
      <c r="BM515" s="14">
        <f t="shared" si="836"/>
        <v>0.79110266370004634</v>
      </c>
      <c r="BN515" s="14">
        <f t="shared" si="837"/>
        <v>0.1954377874677754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1.2301</v>
      </c>
      <c r="F516" s="10">
        <f>VLOOKUP(B516,home!$B$2:$E$405,3,FALSE)</f>
        <v>1.3007</v>
      </c>
      <c r="G516" s="10">
        <f>VLOOKUP(C516,away!$B$2:$E$405,4,FALSE)</f>
        <v>1.3007</v>
      </c>
      <c r="H516" s="10">
        <f>VLOOKUP(A516,away!$A$2:$E$405,3,FALSE)</f>
        <v>1.1415999999999999</v>
      </c>
      <c r="I516" s="10">
        <f>VLOOKUP(C516,away!$B$2:$E$405,3,FALSE)</f>
        <v>0.61319999999999997</v>
      </c>
      <c r="J516" s="10">
        <f>VLOOKUP(B516,home!$B$2:$E$405,4,FALSE)</f>
        <v>0.78839999999999999</v>
      </c>
      <c r="K516" s="12">
        <f t="shared" si="782"/>
        <v>2.0811083847489997</v>
      </c>
      <c r="L516" s="12">
        <f t="shared" si="783"/>
        <v>0.55190295820799995</v>
      </c>
      <c r="M516" s="13">
        <f t="shared" si="784"/>
        <v>7.1861735751818367E-2</v>
      </c>
      <c r="N516" s="13">
        <f t="shared" si="785"/>
        <v>0.1495520608157262</v>
      </c>
      <c r="O516" s="13">
        <f t="shared" si="786"/>
        <v>3.966070454339015E-2</v>
      </c>
      <c r="P516" s="13">
        <f t="shared" si="787"/>
        <v>8.2538224770301996E-2</v>
      </c>
      <c r="Q516" s="13">
        <f t="shared" si="788"/>
        <v>0.15561702386005005</v>
      </c>
      <c r="R516" s="13">
        <f t="shared" si="789"/>
        <v>1.0944430081055242E-2</v>
      </c>
      <c r="S516" s="13">
        <f t="shared" si="790"/>
        <v>2.370022960397429E-2</v>
      </c>
      <c r="T516" s="13">
        <f t="shared" si="791"/>
        <v>8.5885495815886545E-2</v>
      </c>
      <c r="U516" s="13">
        <f t="shared" si="792"/>
        <v>2.2776545207983244E-2</v>
      </c>
      <c r="V516" s="13">
        <f t="shared" si="793"/>
        <v>3.0245966363895722E-3</v>
      </c>
      <c r="W516" s="13">
        <f t="shared" si="794"/>
        <v>0.10795196438827843</v>
      </c>
      <c r="X516" s="13">
        <f t="shared" si="795"/>
        <v>5.9579008490255533E-2</v>
      </c>
      <c r="Y516" s="13">
        <f t="shared" si="796"/>
        <v>1.6440915516435787E-2</v>
      </c>
      <c r="Z516" s="13">
        <f t="shared" si="797"/>
        <v>2.0134211125450029E-3</v>
      </c>
      <c r="AA516" s="13">
        <f t="shared" si="798"/>
        <v>4.1901475593480652E-3</v>
      </c>
      <c r="AB516" s="13">
        <f t="shared" si="799"/>
        <v>4.3600756095474079E-3</v>
      </c>
      <c r="AC516" s="13">
        <f t="shared" si="800"/>
        <v>2.1712253607747103E-4</v>
      </c>
      <c r="AD516" s="13">
        <f t="shared" si="801"/>
        <v>5.6164934559642943E-2</v>
      </c>
      <c r="AE516" s="13">
        <f t="shared" si="802"/>
        <v>3.0997593531025672E-2</v>
      </c>
      <c r="AF516" s="13">
        <f t="shared" si="803"/>
        <v>8.5538317835511142E-3</v>
      </c>
      <c r="AG516" s="13">
        <f t="shared" si="804"/>
        <v>1.5736283551184907E-3</v>
      </c>
      <c r="AH516" s="13">
        <f t="shared" si="805"/>
        <v>2.7780326703300738E-4</v>
      </c>
      <c r="AI516" s="13">
        <f t="shared" si="806"/>
        <v>5.781387083330571E-4</v>
      </c>
      <c r="AJ516" s="13">
        <f t="shared" si="807"/>
        <v>6.0158465672994078E-4</v>
      </c>
      <c r="AK516" s="13">
        <f t="shared" si="808"/>
        <v>4.1732095775234287E-4</v>
      </c>
      <c r="AL516" s="13">
        <f t="shared" si="809"/>
        <v>9.9752161552857212E-6</v>
      </c>
      <c r="AM516" s="13">
        <f t="shared" si="810"/>
        <v>2.3377063248190347E-2</v>
      </c>
      <c r="AN516" s="13">
        <f t="shared" si="811"/>
        <v>1.2901870360891769E-2</v>
      </c>
      <c r="AO516" s="13">
        <f t="shared" si="812"/>
        <v>3.5602902092961414E-3</v>
      </c>
      <c r="AP516" s="13">
        <f t="shared" si="813"/>
        <v>6.5497823286317315E-4</v>
      </c>
      <c r="AQ516" s="13">
        <f t="shared" si="814"/>
        <v>9.0371106069758384E-5</v>
      </c>
      <c r="AR516" s="13">
        <f t="shared" si="815"/>
        <v>3.0664088975072755E-5</v>
      </c>
      <c r="AS516" s="13">
        <f t="shared" si="816"/>
        <v>6.381529267671328E-5</v>
      </c>
      <c r="AT516" s="13">
        <f t="shared" si="817"/>
        <v>6.6403270332359723E-5</v>
      </c>
      <c r="AU516" s="13">
        <f t="shared" si="818"/>
        <v>4.606413422114277E-5</v>
      </c>
      <c r="AV516" s="13">
        <f t="shared" si="819"/>
        <v>2.39661139909559E-5</v>
      </c>
      <c r="AW516" s="13">
        <f t="shared" si="820"/>
        <v>3.1825646559850923E-7</v>
      </c>
      <c r="AX516" s="13">
        <f t="shared" si="821"/>
        <v>8.1083670561027596E-3</v>
      </c>
      <c r="AY516" s="13">
        <f t="shared" si="822"/>
        <v>4.4750317644994047E-3</v>
      </c>
      <c r="AZ516" s="13">
        <f t="shared" si="823"/>
        <v>1.2348916344509936E-3</v>
      </c>
      <c r="BA516" s="13">
        <f t="shared" si="824"/>
        <v>2.2718011537327178E-4</v>
      </c>
      <c r="BB516" s="13">
        <f t="shared" si="825"/>
        <v>3.134534443013586E-5</v>
      </c>
      <c r="BC516" s="13">
        <f t="shared" si="826"/>
        <v>3.4599176634081279E-6</v>
      </c>
      <c r="BD516" s="13">
        <f t="shared" si="827"/>
        <v>2.820600236015993E-6</v>
      </c>
      <c r="BE516" s="13">
        <f t="shared" si="828"/>
        <v>5.8699748011978907E-6</v>
      </c>
      <c r="BF516" s="13">
        <f t="shared" si="829"/>
        <v>6.1080268885191371E-6</v>
      </c>
      <c r="BG516" s="13">
        <f t="shared" si="830"/>
        <v>4.2371553239898398E-6</v>
      </c>
      <c r="BH516" s="13">
        <f t="shared" si="831"/>
        <v>2.2044948680597809E-6</v>
      </c>
      <c r="BI516" s="13">
        <f t="shared" si="832"/>
        <v>9.1755855081106952E-7</v>
      </c>
      <c r="BJ516" s="14">
        <f t="shared" si="833"/>
        <v>0.72698130610580203</v>
      </c>
      <c r="BK516" s="14">
        <f t="shared" si="834"/>
        <v>0.18582691627921635</v>
      </c>
      <c r="BL516" s="14">
        <f t="shared" si="835"/>
        <v>8.4059821302037291E-2</v>
      </c>
      <c r="BM516" s="14">
        <f t="shared" si="836"/>
        <v>0.48423257146922477</v>
      </c>
      <c r="BN516" s="14">
        <f t="shared" si="837"/>
        <v>0.51017417982234203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1.3511</v>
      </c>
      <c r="F517" s="10">
        <f>VLOOKUP(B517,home!$B$2:$E$405,3,FALSE)</f>
        <v>1.0817000000000001</v>
      </c>
      <c r="G517" s="10">
        <f>VLOOKUP(C517,away!$B$2:$E$405,4,FALSE)</f>
        <v>0.74009999999999998</v>
      </c>
      <c r="H517" s="10">
        <f>VLOOKUP(A517,away!$A$2:$E$405,3,FALSE)</f>
        <v>1.1908000000000001</v>
      </c>
      <c r="I517" s="10">
        <f>VLOOKUP(C517,away!$B$2:$E$405,3,FALSE)</f>
        <v>0.97970000000000002</v>
      </c>
      <c r="J517" s="10">
        <f>VLOOKUP(B517,home!$B$2:$E$405,4,FALSE)</f>
        <v>0.64600000000000002</v>
      </c>
      <c r="K517" s="12">
        <f t="shared" si="782"/>
        <v>1.081644952287</v>
      </c>
      <c r="L517" s="12">
        <f t="shared" si="783"/>
        <v>0.7536408869600002</v>
      </c>
      <c r="M517" s="13">
        <f t="shared" si="784"/>
        <v>0.15956788448487708</v>
      </c>
      <c r="N517" s="13">
        <f t="shared" si="785"/>
        <v>0.17259579680018239</v>
      </c>
      <c r="O517" s="13">
        <f t="shared" si="786"/>
        <v>0.12025688199351363</v>
      </c>
      <c r="P517" s="13">
        <f t="shared" si="787"/>
        <v>0.13007524938605744</v>
      </c>
      <c r="Q517" s="13">
        <f t="shared" si="788"/>
        <v>9.3343686197435022E-2</v>
      </c>
      <c r="R517" s="13">
        <f t="shared" si="789"/>
        <v>4.5315251604317833E-2</v>
      </c>
      <c r="S517" s="13">
        <f t="shared" si="790"/>
        <v>2.6508420785086879E-2</v>
      </c>
      <c r="T517" s="13">
        <f t="shared" si="791"/>
        <v>7.0347618457950858E-2</v>
      </c>
      <c r="U517" s="13">
        <f t="shared" si="792"/>
        <v>4.901501315942576E-2</v>
      </c>
      <c r="V517" s="13">
        <f t="shared" si="793"/>
        <v>2.400990967701422E-3</v>
      </c>
      <c r="W517" s="13">
        <f t="shared" si="794"/>
        <v>3.3654909001105765E-2</v>
      </c>
      <c r="X517" s="13">
        <f t="shared" si="795"/>
        <v>2.5363715470151444E-2</v>
      </c>
      <c r="Y517" s="13">
        <f t="shared" si="796"/>
        <v>9.5575665117630035E-3</v>
      </c>
      <c r="Z517" s="13">
        <f t="shared" si="797"/>
        <v>1.1383808803964555E-2</v>
      </c>
      <c r="AA517" s="13">
        <f t="shared" si="798"/>
        <v>1.2313239330608572E-2</v>
      </c>
      <c r="AB517" s="13">
        <f t="shared" si="799"/>
        <v>6.6592765841272609E-3</v>
      </c>
      <c r="AC517" s="13">
        <f t="shared" si="800"/>
        <v>1.2232626724420565E-4</v>
      </c>
      <c r="AD517" s="13">
        <f t="shared" si="801"/>
        <v>9.1006656101810923E-3</v>
      </c>
      <c r="AE517" s="13">
        <f t="shared" si="802"/>
        <v>6.8586337023832499E-3</v>
      </c>
      <c r="AF517" s="13">
        <f t="shared" si="803"/>
        <v>2.5844733933989305E-3</v>
      </c>
      <c r="AG517" s="13">
        <f t="shared" si="804"/>
        <v>6.4925494017523057E-4</v>
      </c>
      <c r="AH517" s="13">
        <f t="shared" si="805"/>
        <v>2.1448259410007265E-3</v>
      </c>
      <c r="AI517" s="13">
        <f t="shared" si="806"/>
        <v>2.3199401526176502E-3</v>
      </c>
      <c r="AJ517" s="13">
        <f t="shared" si="807"/>
        <v>1.2546757778434071E-3</v>
      </c>
      <c r="AK517" s="13">
        <f t="shared" si="808"/>
        <v>4.523712406203622E-4</v>
      </c>
      <c r="AL517" s="13">
        <f t="shared" si="809"/>
        <v>3.9886772378093611E-6</v>
      </c>
      <c r="AM517" s="13">
        <f t="shared" si="810"/>
        <v>1.9687378039408543E-3</v>
      </c>
      <c r="AN517" s="13">
        <f t="shared" si="811"/>
        <v>1.4837213047536686E-3</v>
      </c>
      <c r="AO517" s="13">
        <f t="shared" si="812"/>
        <v>5.5909652005800168E-4</v>
      </c>
      <c r="AP517" s="13">
        <f t="shared" si="813"/>
        <v>1.4045266575758733E-4</v>
      </c>
      <c r="AQ517" s="13">
        <f t="shared" si="814"/>
        <v>2.6462717899361135E-5</v>
      </c>
      <c r="AR517" s="13">
        <f t="shared" si="815"/>
        <v>3.2328570491012103E-4</v>
      </c>
      <c r="AS517" s="13">
        <f t="shared" si="816"/>
        <v>3.49680350862577E-4</v>
      </c>
      <c r="AT517" s="13">
        <f t="shared" si="817"/>
        <v>1.8911499321222678E-4</v>
      </c>
      <c r="AU517" s="13">
        <f t="shared" si="818"/>
        <v>6.8185092603265115E-5</v>
      </c>
      <c r="AV517" s="13">
        <f t="shared" si="819"/>
        <v>1.8438015308885841E-5</v>
      </c>
      <c r="AW517" s="13">
        <f t="shared" si="820"/>
        <v>9.0318262437234979E-8</v>
      </c>
      <c r="AX517" s="13">
        <f t="shared" si="821"/>
        <v>3.5491255133486966E-4</v>
      </c>
      <c r="AY517" s="13">
        <f t="shared" si="822"/>
        <v>2.674766099812478E-4</v>
      </c>
      <c r="AZ517" s="13">
        <f t="shared" si="823"/>
        <v>1.007906547936608E-4</v>
      </c>
      <c r="BA517" s="13">
        <f t="shared" si="824"/>
        <v>2.5319986158657907E-5</v>
      </c>
      <c r="BB517" s="13">
        <f t="shared" si="825"/>
        <v>4.7705442066064679E-6</v>
      </c>
      <c r="BC517" s="13">
        <f t="shared" si="826"/>
        <v>7.1905543342975809E-7</v>
      </c>
      <c r="BD517" s="13">
        <f t="shared" si="827"/>
        <v>4.060688756499206E-5</v>
      </c>
      <c r="BE517" s="13">
        <f t="shared" si="828"/>
        <v>4.3922234962759404E-5</v>
      </c>
      <c r="BF517" s="13">
        <f t="shared" si="829"/>
        <v>2.3754131870316153E-5</v>
      </c>
      <c r="BG517" s="13">
        <f t="shared" si="830"/>
        <v>8.5645122778290719E-6</v>
      </c>
      <c r="BH517" s="13">
        <f t="shared" si="831"/>
        <v>2.315940368528463E-6</v>
      </c>
      <c r="BI517" s="13">
        <f t="shared" si="832"/>
        <v>5.0100504188330144E-7</v>
      </c>
      <c r="BJ517" s="14">
        <f t="shared" si="833"/>
        <v>0.42898878049904476</v>
      </c>
      <c r="BK517" s="14">
        <f t="shared" si="834"/>
        <v>0.3189463371781861</v>
      </c>
      <c r="BL517" s="14">
        <f t="shared" si="835"/>
        <v>0.24079984465305856</v>
      </c>
      <c r="BM517" s="14">
        <f t="shared" si="836"/>
        <v>0.27869663437615194</v>
      </c>
      <c r="BN517" s="14">
        <f t="shared" si="837"/>
        <v>0.72115475046638344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1.2796000000000001</v>
      </c>
      <c r="F518" s="10">
        <f>VLOOKUP(B518,home!$B$2:$E$405,3,FALSE)</f>
        <v>1.1422000000000001</v>
      </c>
      <c r="G518" s="10">
        <f>VLOOKUP(C518,away!$B$2:$E$405,4,FALSE)</f>
        <v>0.67730000000000001</v>
      </c>
      <c r="H518" s="10">
        <f>VLOOKUP(A518,away!$A$2:$E$405,3,FALSE)</f>
        <v>1.129</v>
      </c>
      <c r="I518" s="10">
        <f>VLOOKUP(C518,away!$B$2:$E$405,3,FALSE)</f>
        <v>1.24</v>
      </c>
      <c r="J518" s="10">
        <f>VLOOKUP(B518,home!$B$2:$E$405,4,FALSE)</f>
        <v>0.61319999999999997</v>
      </c>
      <c r="K518" s="12">
        <f t="shared" si="782"/>
        <v>0.98991399197600016</v>
      </c>
      <c r="L518" s="12">
        <f t="shared" si="783"/>
        <v>0.85845547200000005</v>
      </c>
      <c r="M518" s="13">
        <f t="shared" si="784"/>
        <v>0.15749375631038165</v>
      </c>
      <c r="N518" s="13">
        <f t="shared" si="785"/>
        <v>0.15590527302050528</v>
      </c>
      <c r="O518" s="13">
        <f t="shared" si="786"/>
        <v>0.13520137691048167</v>
      </c>
      <c r="P518" s="13">
        <f t="shared" si="787"/>
        <v>0.13383773473810673</v>
      </c>
      <c r="Q518" s="13">
        <f t="shared" si="788"/>
        <v>7.7166405592918277E-2</v>
      </c>
      <c r="R518" s="13">
        <f t="shared" si="789"/>
        <v>5.8032180915368714E-2</v>
      </c>
      <c r="S518" s="13">
        <f t="shared" si="790"/>
        <v>2.8433729151342645E-2</v>
      </c>
      <c r="T518" s="13">
        <f t="shared" si="791"/>
        <v>6.6243923135812094E-2</v>
      </c>
      <c r="U518" s="13">
        <f t="shared" si="792"/>
        <v>5.7446867873006097E-2</v>
      </c>
      <c r="V518" s="13">
        <f t="shared" si="793"/>
        <v>2.6847666775457221E-3</v>
      </c>
      <c r="W518" s="13">
        <f t="shared" si="794"/>
        <v>2.5462701535641629E-2</v>
      </c>
      <c r="X518" s="13">
        <f t="shared" si="795"/>
        <v>2.1858595465174362E-2</v>
      </c>
      <c r="Y518" s="13">
        <f t="shared" si="796"/>
        <v>9.382315443656657E-3</v>
      </c>
      <c r="Z518" s="13">
        <f t="shared" si="797"/>
        <v>1.6606014419630749E-2</v>
      </c>
      <c r="AA518" s="13">
        <f t="shared" si="798"/>
        <v>1.6438526024947699E-2</v>
      </c>
      <c r="AB518" s="13">
        <f t="shared" si="799"/>
        <v>8.1363634597786706E-3</v>
      </c>
      <c r="AC518" s="13">
        <f t="shared" si="800"/>
        <v>1.4259418073173265E-4</v>
      </c>
      <c r="AD518" s="13">
        <f t="shared" si="801"/>
        <v>6.3014711309101077E-3</v>
      </c>
      <c r="AE518" s="13">
        <f t="shared" si="802"/>
        <v>5.4095323739798105E-3</v>
      </c>
      <c r="AF518" s="13">
        <f t="shared" si="803"/>
        <v>2.3219213337020593E-3</v>
      </c>
      <c r="AG518" s="13">
        <f t="shared" si="804"/>
        <v>6.6442202482335704E-4</v>
      </c>
      <c r="AH518" s="13">
        <f t="shared" si="805"/>
        <v>3.5638809866607303E-3</v>
      </c>
      <c r="AI518" s="13">
        <f t="shared" si="806"/>
        <v>3.5279356544326897E-3</v>
      </c>
      <c r="AJ518" s="13">
        <f t="shared" si="807"/>
        <v>1.746176433556963E-3</v>
      </c>
      <c r="AK518" s="13">
        <f t="shared" si="808"/>
        <v>5.7618816134559611E-4</v>
      </c>
      <c r="AL518" s="13">
        <f t="shared" si="809"/>
        <v>4.8470447548055062E-6</v>
      </c>
      <c r="AM518" s="13">
        <f t="shared" si="810"/>
        <v>1.2475828885041495E-3</v>
      </c>
      <c r="AN518" s="13">
        <f t="shared" si="811"/>
        <v>1.070994357409953E-3</v>
      </c>
      <c r="AO518" s="13">
        <f t="shared" si="812"/>
        <v>4.5970048329984893E-4</v>
      </c>
      <c r="AP518" s="13">
        <f t="shared" si="813"/>
        <v>1.3154413178993334E-4</v>
      </c>
      <c r="AQ518" s="13">
        <f t="shared" si="814"/>
        <v>2.8231194936139355E-5</v>
      </c>
      <c r="AR518" s="13">
        <f t="shared" si="815"/>
        <v>6.1188662691113278E-4</v>
      </c>
      <c r="AS518" s="13">
        <f t="shared" si="816"/>
        <v>6.0571513348232897E-4</v>
      </c>
      <c r="AT518" s="13">
        <f t="shared" si="817"/>
        <v>2.99802942892884E-4</v>
      </c>
      <c r="AU518" s="13">
        <f t="shared" si="818"/>
        <v>9.8926376001749221E-5</v>
      </c>
      <c r="AV518" s="13">
        <f t="shared" si="819"/>
        <v>2.4482150944902584E-5</v>
      </c>
      <c r="AW518" s="13">
        <f t="shared" si="820"/>
        <v>1.1441679152433736E-7</v>
      </c>
      <c r="AX518" s="13">
        <f t="shared" si="821"/>
        <v>2.0583329291334854E-4</v>
      </c>
      <c r="AY518" s="13">
        <f t="shared" si="822"/>
        <v>1.766987166212429E-4</v>
      </c>
      <c r="AZ518" s="13">
        <f t="shared" si="823"/>
        <v>7.5843990089441651E-5</v>
      </c>
      <c r="BA518" s="13">
        <f t="shared" si="824"/>
        <v>2.1702896103531656E-5</v>
      </c>
      <c r="BB518" s="13">
        <f t="shared" si="825"/>
        <v>4.6577424795810561E-6</v>
      </c>
      <c r="BC518" s="13">
        <f t="shared" si="826"/>
        <v>7.9969290375264164E-7</v>
      </c>
      <c r="BD518" s="13">
        <f t="shared" si="827"/>
        <v>8.7546237185914022E-5</v>
      </c>
      <c r="BE518" s="13">
        <f t="shared" si="828"/>
        <v>8.6663245135185906E-5</v>
      </c>
      <c r="BF518" s="13">
        <f t="shared" si="829"/>
        <v>4.2894579474683271E-5</v>
      </c>
      <c r="BG518" s="13">
        <f t="shared" si="830"/>
        <v>1.4153981467305175E-5</v>
      </c>
      <c r="BH518" s="13">
        <f t="shared" si="831"/>
        <v>3.5028060741635967E-6</v>
      </c>
      <c r="BI518" s="13">
        <f t="shared" si="832"/>
        <v>6.9349534879861376E-7</v>
      </c>
      <c r="BJ518" s="14">
        <f t="shared" si="833"/>
        <v>0.37414015044417448</v>
      </c>
      <c r="BK518" s="14">
        <f t="shared" si="834"/>
        <v>0.32277412681948453</v>
      </c>
      <c r="BL518" s="14">
        <f t="shared" si="835"/>
        <v>0.28654576399449799</v>
      </c>
      <c r="BM518" s="14">
        <f t="shared" si="836"/>
        <v>0.28225274389019567</v>
      </c>
      <c r="BN518" s="14">
        <f t="shared" si="837"/>
        <v>0.71763672748776242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1.2796000000000001</v>
      </c>
      <c r="F519" s="10">
        <f>VLOOKUP(B519,home!$B$2:$E$405,3,FALSE)</f>
        <v>1.8234999999999999</v>
      </c>
      <c r="G519" s="10">
        <f>VLOOKUP(C519,away!$B$2:$E$405,4,FALSE)</f>
        <v>1.5629999999999999</v>
      </c>
      <c r="H519" s="10">
        <f>VLOOKUP(A519,away!$A$2:$E$405,3,FALSE)</f>
        <v>1.129</v>
      </c>
      <c r="I519" s="10">
        <f>VLOOKUP(C519,away!$B$2:$E$405,3,FALSE)</f>
        <v>0.82250000000000001</v>
      </c>
      <c r="J519" s="10">
        <f>VLOOKUP(B519,home!$B$2:$E$405,4,FALSE)</f>
        <v>0.53139999999999998</v>
      </c>
      <c r="K519" s="12">
        <f t="shared" si="782"/>
        <v>3.6470269878000003</v>
      </c>
      <c r="L519" s="12">
        <f t="shared" si="783"/>
        <v>0.4934593685</v>
      </c>
      <c r="M519" s="13">
        <f t="shared" si="784"/>
        <v>1.5915109208278391E-2</v>
      </c>
      <c r="N519" s="13">
        <f t="shared" si="785"/>
        <v>5.8042832796375593E-2</v>
      </c>
      <c r="O519" s="13">
        <f t="shared" si="786"/>
        <v>7.8534597395255902E-3</v>
      </c>
      <c r="P519" s="13">
        <f t="shared" si="787"/>
        <v>2.864177961765059E-2</v>
      </c>
      <c r="Q519" s="13">
        <f t="shared" si="788"/>
        <v>0.10584188882837242</v>
      </c>
      <c r="R519" s="13">
        <f t="shared" si="789"/>
        <v>1.9376816418032361E-3</v>
      </c>
      <c r="S519" s="13">
        <f t="shared" si="790"/>
        <v>1.2886363658116646E-2</v>
      </c>
      <c r="T519" s="13">
        <f t="shared" si="791"/>
        <v>5.2228671622095858E-2</v>
      </c>
      <c r="U519" s="13">
        <f t="shared" si="792"/>
        <v>7.0667772414210158E-3</v>
      </c>
      <c r="V519" s="13">
        <f t="shared" si="793"/>
        <v>2.5767853898279935E-3</v>
      </c>
      <c r="W519" s="13">
        <f t="shared" si="794"/>
        <v>0.12866940833226714</v>
      </c>
      <c r="X519" s="13">
        <f t="shared" si="795"/>
        <v>6.3493124980909171E-2</v>
      </c>
      <c r="Y519" s="13">
        <f t="shared" si="796"/>
        <v>1.566563867858551E-2</v>
      </c>
      <c r="Z519" s="13">
        <f t="shared" si="797"/>
        <v>3.1872238643942274E-4</v>
      </c>
      <c r="AA519" s="13">
        <f t="shared" si="798"/>
        <v>1.1623891449605956E-3</v>
      </c>
      <c r="AB519" s="13">
        <f t="shared" si="799"/>
        <v>2.1196322909985302E-3</v>
      </c>
      <c r="AC519" s="13">
        <f t="shared" si="800"/>
        <v>2.8983354077082604E-4</v>
      </c>
      <c r="AD519" s="13">
        <f t="shared" si="801"/>
        <v>0.11731520117300914</v>
      </c>
      <c r="AE519" s="13">
        <f t="shared" si="802"/>
        <v>5.7890285086283549E-2</v>
      </c>
      <c r="AF519" s="13">
        <f t="shared" si="803"/>
        <v>1.4283251760481223E-2</v>
      </c>
      <c r="AG519" s="13">
        <f t="shared" si="804"/>
        <v>2.3494014646178599E-3</v>
      </c>
      <c r="AH519" s="13">
        <f t="shared" si="805"/>
        <v>3.9319136884802627E-5</v>
      </c>
      <c r="AI519" s="13">
        <f t="shared" si="806"/>
        <v>1.4339795335587761E-4</v>
      </c>
      <c r="AJ519" s="13">
        <f t="shared" si="807"/>
        <v>2.6148810294208572E-4</v>
      </c>
      <c r="AK519" s="13">
        <f t="shared" si="808"/>
        <v>3.1788472280613699E-4</v>
      </c>
      <c r="AL519" s="13">
        <f t="shared" si="809"/>
        <v>2.0864068959685993E-5</v>
      </c>
      <c r="AM519" s="13">
        <f t="shared" si="810"/>
        <v>8.557034095143011E-2</v>
      </c>
      <c r="AN519" s="13">
        <f t="shared" si="811"/>
        <v>4.2225486408222386E-2</v>
      </c>
      <c r="AO519" s="13">
        <f t="shared" si="812"/>
        <v>1.0418280928803376E-2</v>
      </c>
      <c r="AP519" s="13">
        <f t="shared" si="813"/>
        <v>1.7136661093276363E-3</v>
      </c>
      <c r="AQ519" s="13">
        <f t="shared" si="814"/>
        <v>2.1140614903216682E-4</v>
      </c>
      <c r="AR519" s="13">
        <f t="shared" si="815"/>
        <v>3.880479291427954E-6</v>
      </c>
      <c r="AS519" s="13">
        <f t="shared" si="816"/>
        <v>1.415221270143677E-5</v>
      </c>
      <c r="AT519" s="13">
        <f t="shared" si="817"/>
        <v>2.5806750829612934E-5</v>
      </c>
      <c r="AU519" s="13">
        <f t="shared" si="818"/>
        <v>3.1372638914342796E-5</v>
      </c>
      <c r="AV519" s="13">
        <f t="shared" si="819"/>
        <v>2.8604215199778173E-5</v>
      </c>
      <c r="AW519" s="13">
        <f t="shared" si="820"/>
        <v>1.0430061865012582E-6</v>
      </c>
      <c r="AX519" s="13">
        <f t="shared" si="821"/>
        <v>5.2012890467518856E-2</v>
      </c>
      <c r="AY519" s="13">
        <f t="shared" si="822"/>
        <v>2.5666248083961521E-2</v>
      </c>
      <c r="AZ519" s="13">
        <f t="shared" si="823"/>
        <v>6.3326252856379939E-3</v>
      </c>
      <c r="BA519" s="13">
        <f t="shared" si="824"/>
        <v>1.0416310914660191E-3</v>
      </c>
      <c r="BB519" s="13">
        <f t="shared" si="825"/>
        <v>1.2850065515119686E-4</v>
      </c>
      <c r="BC519" s="13">
        <f t="shared" si="826"/>
        <v>1.268197042854918E-5</v>
      </c>
      <c r="BD519" s="13">
        <f t="shared" si="827"/>
        <v>3.1914314343756071E-7</v>
      </c>
      <c r="BE519" s="13">
        <f t="shared" si="828"/>
        <v>1.1639236570881106E-6</v>
      </c>
      <c r="BF519" s="13">
        <f t="shared" si="829"/>
        <v>2.1224304945696069E-6</v>
      </c>
      <c r="BG519" s="13">
        <f t="shared" si="830"/>
        <v>2.5801870978083519E-6</v>
      </c>
      <c r="BH519" s="13">
        <f t="shared" si="831"/>
        <v>2.3525029948201049E-6</v>
      </c>
      <c r="BI519" s="13">
        <f t="shared" si="832"/>
        <v>1.7159283821978493E-6</v>
      </c>
      <c r="BJ519" s="14">
        <f t="shared" si="833"/>
        <v>0.84111346282397748</v>
      </c>
      <c r="BK519" s="14">
        <f t="shared" si="834"/>
        <v>8.599698356756566E-2</v>
      </c>
      <c r="BL519" s="14">
        <f t="shared" si="835"/>
        <v>2.1016100387404386E-2</v>
      </c>
      <c r="BM519" s="14">
        <f t="shared" si="836"/>
        <v>0.7045473122556063</v>
      </c>
      <c r="BN519" s="14">
        <f t="shared" si="837"/>
        <v>0.21823275183200583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1.2796000000000001</v>
      </c>
      <c r="F520" s="10">
        <f>VLOOKUP(B520,home!$B$2:$E$405,3,FALSE)</f>
        <v>1.042</v>
      </c>
      <c r="G520" s="10">
        <f>VLOOKUP(C520,away!$B$2:$E$405,4,FALSE)</f>
        <v>2.0095999999999998</v>
      </c>
      <c r="H520" s="10">
        <f>VLOOKUP(A520,away!$A$2:$E$405,3,FALSE)</f>
        <v>1.129</v>
      </c>
      <c r="I520" s="10">
        <f>VLOOKUP(C520,away!$B$2:$E$405,3,FALSE)</f>
        <v>0.44290000000000002</v>
      </c>
      <c r="J520" s="10">
        <f>VLOOKUP(B520,home!$B$2:$E$405,4,FALSE)</f>
        <v>1.181</v>
      </c>
      <c r="K520" s="12">
        <f t="shared" si="782"/>
        <v>2.6794864947199999</v>
      </c>
      <c r="L520" s="12">
        <f t="shared" si="783"/>
        <v>0.59054027210000004</v>
      </c>
      <c r="M520" s="13">
        <f t="shared" si="784"/>
        <v>3.8005409777596928E-2</v>
      </c>
      <c r="N520" s="13">
        <f t="shared" si="785"/>
        <v>0.10183498222537039</v>
      </c>
      <c r="O520" s="13">
        <f t="shared" si="786"/>
        <v>2.2443725031334093E-2</v>
      </c>
      <c r="P520" s="13">
        <f t="shared" si="787"/>
        <v>6.0137658112668899E-2</v>
      </c>
      <c r="Q520" s="13">
        <f t="shared" si="788"/>
        <v>0.13643272978146562</v>
      </c>
      <c r="R520" s="13">
        <f t="shared" si="789"/>
        <v>6.6269617434708073E-3</v>
      </c>
      <c r="S520" s="13">
        <f t="shared" si="790"/>
        <v>2.3789625900890132E-2</v>
      </c>
      <c r="T520" s="13">
        <f t="shared" si="791"/>
        <v>8.0569021368492491E-2</v>
      </c>
      <c r="U520" s="13">
        <f t="shared" si="792"/>
        <v>1.775685449265613E-2</v>
      </c>
      <c r="V520" s="13">
        <f t="shared" si="793"/>
        <v>4.182598674557207E-3</v>
      </c>
      <c r="W520" s="13">
        <f t="shared" si="794"/>
        <v>0.12185655229574009</v>
      </c>
      <c r="X520" s="13">
        <f t="shared" si="795"/>
        <v>7.196120154989423E-2</v>
      </c>
      <c r="Y520" s="13">
        <f t="shared" si="796"/>
        <v>2.124799377195874E-2</v>
      </c>
      <c r="Z520" s="13">
        <f t="shared" si="797"/>
        <v>1.3044959303951803E-3</v>
      </c>
      <c r="AA520" s="13">
        <f t="shared" si="798"/>
        <v>3.4953792279110866E-3</v>
      </c>
      <c r="AB520" s="13">
        <f t="shared" si="799"/>
        <v>4.6829107175562889E-3</v>
      </c>
      <c r="AC520" s="13">
        <f t="shared" si="800"/>
        <v>4.1364454854084666E-4</v>
      </c>
      <c r="AD520" s="13">
        <f t="shared" si="801"/>
        <v>8.1628246542394228E-2</v>
      </c>
      <c r="AE520" s="13">
        <f t="shared" si="802"/>
        <v>4.8204766924191372E-2</v>
      </c>
      <c r="AF520" s="13">
        <f t="shared" si="803"/>
        <v>1.4233428087964527E-2</v>
      </c>
      <c r="AG520" s="13">
        <f t="shared" si="804"/>
        <v>2.8018041653274516E-3</v>
      </c>
      <c r="AH520" s="13">
        <f t="shared" si="805"/>
        <v>1.9258934542222813E-4</v>
      </c>
      <c r="AI520" s="13">
        <f t="shared" si="806"/>
        <v>5.1604055008582525E-4</v>
      </c>
      <c r="AJ520" s="13">
        <f t="shared" si="807"/>
        <v>6.913618423414243E-4</v>
      </c>
      <c r="AK520" s="13">
        <f t="shared" si="808"/>
        <v>6.1749823983952808E-4</v>
      </c>
      <c r="AL520" s="13">
        <f t="shared" si="809"/>
        <v>2.6181130092676617E-5</v>
      </c>
      <c r="AM520" s="13">
        <f t="shared" si="810"/>
        <v>4.3744356839603975E-2</v>
      </c>
      <c r="AN520" s="13">
        <f t="shared" si="811"/>
        <v>2.5832804390899227E-2</v>
      </c>
      <c r="AO520" s="13">
        <f t="shared" si="812"/>
        <v>7.6276556670538519E-3</v>
      </c>
      <c r="AP520" s="13">
        <f t="shared" si="813"/>
        <v>1.5014792843690296E-3</v>
      </c>
      <c r="AQ520" s="13">
        <f t="shared" si="814"/>
        <v>2.2167099628595002E-4</v>
      </c>
      <c r="AR520" s="13">
        <f t="shared" si="815"/>
        <v>2.2746352889840707E-5</v>
      </c>
      <c r="AS520" s="13">
        <f t="shared" si="816"/>
        <v>6.094854537246341E-5</v>
      </c>
      <c r="AT520" s="13">
        <f t="shared" si="817"/>
        <v>8.1655402099172443E-5</v>
      </c>
      <c r="AU520" s="13">
        <f t="shared" si="818"/>
        <v>7.293151571522123E-5</v>
      </c>
      <c r="AV520" s="13">
        <f t="shared" si="819"/>
        <v>4.8854752849598672E-5</v>
      </c>
      <c r="AW520" s="13">
        <f t="shared" si="820"/>
        <v>1.1507658893024203E-6</v>
      </c>
      <c r="AX520" s="13">
        <f t="shared" si="821"/>
        <v>1.9535402228655213E-2</v>
      </c>
      <c r="AY520" s="13">
        <f t="shared" si="822"/>
        <v>1.1536441747692996E-2</v>
      </c>
      <c r="AZ520" s="13">
        <f t="shared" si="823"/>
        <v>3.4063667243742104E-3</v>
      </c>
      <c r="BA520" s="13">
        <f t="shared" si="824"/>
        <v>6.7053224409477732E-4</v>
      </c>
      <c r="BB520" s="13">
        <f t="shared" si="825"/>
        <v>9.8994073469888357E-5</v>
      </c>
      <c r="BC520" s="13">
        <f t="shared" si="826"/>
        <v>1.1691997416639058E-5</v>
      </c>
      <c r="BD520" s="13">
        <f t="shared" si="827"/>
        <v>2.238772904141524E-6</v>
      </c>
      <c r="BE520" s="13">
        <f t="shared" si="828"/>
        <v>5.9987617613922853E-6</v>
      </c>
      <c r="BF520" s="13">
        <f t="shared" si="829"/>
        <v>8.036800562346694E-6</v>
      </c>
      <c r="BG520" s="13">
        <f t="shared" si="830"/>
        <v>7.1781661891886895E-6</v>
      </c>
      <c r="BH520" s="13">
        <f t="shared" si="831"/>
        <v>4.8084498401967047E-6</v>
      </c>
      <c r="BI520" s="13">
        <f t="shared" si="832"/>
        <v>2.5768352814691224E-6</v>
      </c>
      <c r="BJ520" s="14">
        <f t="shared" si="833"/>
        <v>0.79495812290671508</v>
      </c>
      <c r="BK520" s="14">
        <f t="shared" si="834"/>
        <v>0.13809155989203969</v>
      </c>
      <c r="BL520" s="14">
        <f t="shared" si="835"/>
        <v>5.734129554608243E-2</v>
      </c>
      <c r="BM520" s="14">
        <f t="shared" si="836"/>
        <v>0.61467871662152174</v>
      </c>
      <c r="BN520" s="14">
        <f t="shared" si="837"/>
        <v>0.36548146667190679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1.2796000000000001</v>
      </c>
      <c r="F521" s="10">
        <f>VLOOKUP(B521,home!$B$2:$E$405,3,FALSE)</f>
        <v>0.66990000000000005</v>
      </c>
      <c r="G521" s="10">
        <f>VLOOKUP(C521,away!$B$2:$E$405,4,FALSE)</f>
        <v>0.83030000000000004</v>
      </c>
      <c r="H521" s="10">
        <f>VLOOKUP(A521,away!$A$2:$E$405,3,FALSE)</f>
        <v>1.129</v>
      </c>
      <c r="I521" s="10">
        <f>VLOOKUP(C521,away!$B$2:$E$405,3,FALSE)</f>
        <v>0.94110000000000005</v>
      </c>
      <c r="J521" s="10">
        <f>VLOOKUP(B521,home!$B$2:$E$405,4,FALSE)</f>
        <v>1.2020999999999999</v>
      </c>
      <c r="K521" s="12">
        <f t="shared" si="782"/>
        <v>0.71173651441200014</v>
      </c>
      <c r="L521" s="12">
        <f t="shared" si="783"/>
        <v>1.2772335339899998</v>
      </c>
      <c r="M521" s="13">
        <f t="shared" si="784"/>
        <v>0.13683628764557257</v>
      </c>
      <c r="N521" s="13">
        <f t="shared" si="785"/>
        <v>9.7391382413937647E-2</v>
      </c>
      <c r="O521" s="13">
        <f t="shared" si="786"/>
        <v>0.17477189524762682</v>
      </c>
      <c r="P521" s="13">
        <f t="shared" si="787"/>
        <v>0.1243915395407251</v>
      </c>
      <c r="Q521" s="13">
        <f t="shared" si="788"/>
        <v>3.465850152653107E-2</v>
      </c>
      <c r="R521" s="13">
        <f t="shared" si="789"/>
        <v>0.11161226270462822</v>
      </c>
      <c r="S521" s="13">
        <f t="shared" si="790"/>
        <v>2.8269648672050233E-2</v>
      </c>
      <c r="T521" s="13">
        <f t="shared" si="791"/>
        <v>4.4267000387529086E-2</v>
      </c>
      <c r="U521" s="13">
        <f t="shared" si="792"/>
        <v>7.9438522823028559E-2</v>
      </c>
      <c r="V521" s="13">
        <f t="shared" si="793"/>
        <v>2.8554033283107894E-3</v>
      </c>
      <c r="W521" s="13">
        <f t="shared" si="794"/>
        <v>8.2225736904120716E-3</v>
      </c>
      <c r="X521" s="13">
        <f t="shared" si="795"/>
        <v>1.0502146853098205E-2</v>
      </c>
      <c r="Y521" s="13">
        <f t="shared" si="796"/>
        <v>6.7068470698322877E-3</v>
      </c>
      <c r="Z521" s="13">
        <f t="shared" si="797"/>
        <v>4.7518308243617524E-2</v>
      </c>
      <c r="AA521" s="13">
        <f t="shared" si="798"/>
        <v>3.3820515080067344E-2</v>
      </c>
      <c r="AB521" s="13">
        <f t="shared" si="799"/>
        <v>1.203564775935281E-2</v>
      </c>
      <c r="AC521" s="13">
        <f t="shared" si="800"/>
        <v>1.6223219281308356E-4</v>
      </c>
      <c r="AD521" s="13">
        <f t="shared" si="801"/>
        <v>1.4630764844774258E-3</v>
      </c>
      <c r="AE521" s="13">
        <f t="shared" si="802"/>
        <v>1.8686903487667677E-3</v>
      </c>
      <c r="AF521" s="13">
        <f t="shared" si="803"/>
        <v>1.1933769890441921E-3</v>
      </c>
      <c r="AG521" s="13">
        <f t="shared" si="804"/>
        <v>5.0807370303308634E-4</v>
      </c>
      <c r="AH521" s="13">
        <f t="shared" si="805"/>
        <v>1.5172994191805433E-2</v>
      </c>
      <c r="AI521" s="13">
        <f t="shared" si="806"/>
        <v>1.0799173999269121E-2</v>
      </c>
      <c r="AJ521" s="13">
        <f t="shared" si="807"/>
        <v>3.8430832303842518E-3</v>
      </c>
      <c r="AK521" s="13">
        <f t="shared" si="808"/>
        <v>9.1175422099629903E-4</v>
      </c>
      <c r="AL521" s="13">
        <f t="shared" si="809"/>
        <v>5.8991112881861857E-6</v>
      </c>
      <c r="AM521" s="13">
        <f t="shared" si="810"/>
        <v>2.0826499147602525E-4</v>
      </c>
      <c r="AN521" s="13">
        <f t="shared" si="811"/>
        <v>2.660030310693209E-4</v>
      </c>
      <c r="AO521" s="13">
        <f t="shared" si="812"/>
        <v>1.6987399571236024E-4</v>
      </c>
      <c r="AP521" s="13">
        <f t="shared" si="813"/>
        <v>7.2322921292233315E-5</v>
      </c>
      <c r="AQ521" s="13">
        <f t="shared" si="814"/>
        <v>2.3093315087639933E-5</v>
      </c>
      <c r="AR521" s="13">
        <f t="shared" si="815"/>
        <v>3.8758913985618782E-3</v>
      </c>
      <c r="AS521" s="13">
        <f t="shared" si="816"/>
        <v>2.7586134342518832E-3</v>
      </c>
      <c r="AT521" s="13">
        <f t="shared" si="817"/>
        <v>9.8170295515227638E-4</v>
      </c>
      <c r="AU521" s="13">
        <f t="shared" si="818"/>
        <v>2.3290461316268044E-4</v>
      </c>
      <c r="AV521" s="13">
        <f t="shared" si="819"/>
        <v>4.144167939072035E-5</v>
      </c>
      <c r="AW521" s="13">
        <f t="shared" si="820"/>
        <v>1.489613666742907E-7</v>
      </c>
      <c r="AX521" s="13">
        <f t="shared" si="821"/>
        <v>2.4704966517865178E-5</v>
      </c>
      <c r="AY521" s="13">
        <f t="shared" si="822"/>
        <v>3.1554011692717564E-5</v>
      </c>
      <c r="AZ521" s="13">
        <f t="shared" si="823"/>
        <v>2.0150920932925715E-5</v>
      </c>
      <c r="BA521" s="13">
        <f t="shared" si="824"/>
        <v>8.5791439854379257E-6</v>
      </c>
      <c r="BB521" s="13">
        <f t="shared" si="825"/>
        <v>2.7393925977824824E-6</v>
      </c>
      <c r="BC521" s="13">
        <f t="shared" si="826"/>
        <v>6.9976881773035312E-7</v>
      </c>
      <c r="BD521" s="13">
        <f t="shared" si="827"/>
        <v>8.2506974472443956E-4</v>
      </c>
      <c r="BE521" s="13">
        <f t="shared" si="828"/>
        <v>5.8723226425697126E-4</v>
      </c>
      <c r="BF521" s="13">
        <f t="shared" si="829"/>
        <v>2.0897732245626167E-4</v>
      </c>
      <c r="BG521" s="13">
        <f t="shared" si="830"/>
        <v>4.9578930358724101E-5</v>
      </c>
      <c r="BH521" s="13">
        <f t="shared" si="831"/>
        <v>8.8217837704483949E-6</v>
      </c>
      <c r="BI521" s="13">
        <f t="shared" si="832"/>
        <v>1.2557571263350589E-6</v>
      </c>
      <c r="BJ521" s="14">
        <f t="shared" si="833"/>
        <v>0.20760965592584391</v>
      </c>
      <c r="BK521" s="14">
        <f t="shared" si="834"/>
        <v>0.29255256450245265</v>
      </c>
      <c r="BL521" s="14">
        <f t="shared" si="835"/>
        <v>0.45197733914037147</v>
      </c>
      <c r="BM521" s="14">
        <f t="shared" si="836"/>
        <v>0.31996459368293806</v>
      </c>
      <c r="BN521" s="14">
        <f t="shared" si="837"/>
        <v>0.67966186907902137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1.2796000000000001</v>
      </c>
      <c r="F522" s="10">
        <f>VLOOKUP(B522,home!$B$2:$E$405,3,FALSE)</f>
        <v>0.94899999999999995</v>
      </c>
      <c r="G522" s="10">
        <f>VLOOKUP(C522,away!$B$2:$E$405,4,FALSE)</f>
        <v>0.66990000000000005</v>
      </c>
      <c r="H522" s="10">
        <f>VLOOKUP(A522,away!$A$2:$E$405,3,FALSE)</f>
        <v>1.129</v>
      </c>
      <c r="I522" s="10">
        <f>VLOOKUP(C522,away!$B$2:$E$405,3,FALSE)</f>
        <v>0.82250000000000001</v>
      </c>
      <c r="J522" s="10">
        <f>VLOOKUP(B522,home!$B$2:$E$405,4,FALSE)</f>
        <v>1.3918999999999999</v>
      </c>
      <c r="K522" s="12">
        <f t="shared" si="782"/>
        <v>0.81348663396000009</v>
      </c>
      <c r="L522" s="12">
        <f t="shared" si="783"/>
        <v>1.2925218197499999</v>
      </c>
      <c r="M522" s="13">
        <f t="shared" si="784"/>
        <v>0.1217228604832335</v>
      </c>
      <c r="N522" s="13">
        <f t="shared" si="785"/>
        <v>9.9019920050488333E-2</v>
      </c>
      <c r="O522" s="13">
        <f t="shared" si="786"/>
        <v>0.15732945313696428</v>
      </c>
      <c r="P522" s="13">
        <f t="shared" si="787"/>
        <v>0.12798540725515667</v>
      </c>
      <c r="Q522" s="13">
        <f t="shared" si="788"/>
        <v>4.0275690728430034E-2</v>
      </c>
      <c r="R522" s="13">
        <f t="shared" si="789"/>
        <v>0.10167587553443073</v>
      </c>
      <c r="S522" s="13">
        <f t="shared" si="790"/>
        <v>3.3642539300422915E-2</v>
      </c>
      <c r="T522" s="13">
        <f t="shared" si="791"/>
        <v>5.2057209071998581E-2</v>
      </c>
      <c r="U522" s="13">
        <f t="shared" si="792"/>
        <v>8.2711965743439989E-2</v>
      </c>
      <c r="V522" s="13">
        <f t="shared" si="793"/>
        <v>3.9303802062859283E-3</v>
      </c>
      <c r="W522" s="13">
        <f t="shared" si="794"/>
        <v>1.0921245360361511E-2</v>
      </c>
      <c r="X522" s="13">
        <f t="shared" si="795"/>
        <v>1.4115947927110703E-2</v>
      </c>
      <c r="Y522" s="13">
        <f t="shared" si="796"/>
        <v>9.1225853511226838E-3</v>
      </c>
      <c r="Z522" s="13">
        <f t="shared" si="797"/>
        <v>4.3806095890145641E-2</v>
      </c>
      <c r="AA522" s="13">
        <f t="shared" si="798"/>
        <v>3.5635673492603569E-2</v>
      </c>
      <c r="AB522" s="13">
        <f t="shared" si="799"/>
        <v>1.4494572039197838E-2</v>
      </c>
      <c r="AC522" s="13">
        <f t="shared" si="800"/>
        <v>2.5828720123530132E-4</v>
      </c>
      <c r="AD522" s="13">
        <f t="shared" si="801"/>
        <v>2.2210717817129381E-3</v>
      </c>
      <c r="AE522" s="13">
        <f t="shared" si="802"/>
        <v>2.870783741094981E-3</v>
      </c>
      <c r="AF522" s="13">
        <f t="shared" si="803"/>
        <v>1.8552753125743991E-3</v>
      </c>
      <c r="AG522" s="13">
        <f t="shared" si="804"/>
        <v>7.9932794104863741E-4</v>
      </c>
      <c r="AH522" s="13">
        <f t="shared" si="805"/>
        <v>1.4155083694018505E-2</v>
      </c>
      <c r="AI522" s="13">
        <f t="shared" si="806"/>
        <v>1.1514971387669198E-2</v>
      </c>
      <c r="AJ522" s="13">
        <f t="shared" si="807"/>
        <v>4.6836376571503637E-3</v>
      </c>
      <c r="AK522" s="13">
        <f t="shared" si="808"/>
        <v>1.2700255441345167E-3</v>
      </c>
      <c r="AL522" s="13">
        <f t="shared" si="809"/>
        <v>1.0863035097157616E-5</v>
      </c>
      <c r="AM522" s="13">
        <f t="shared" si="810"/>
        <v>3.613624414978397E-4</v>
      </c>
      <c r="AN522" s="13">
        <f t="shared" si="811"/>
        <v>4.6706884047409061E-4</v>
      </c>
      <c r="AO522" s="13">
        <f t="shared" si="812"/>
        <v>3.0184833381904707E-4</v>
      </c>
      <c r="AP522" s="13">
        <f t="shared" si="813"/>
        <v>1.3004851923876674E-4</v>
      </c>
      <c r="AQ522" s="13">
        <f t="shared" si="814"/>
        <v>4.2022637185570906E-5</v>
      </c>
      <c r="AR522" s="13">
        <f t="shared" si="815"/>
        <v>3.6591509069812673E-3</v>
      </c>
      <c r="AS522" s="13">
        <f t="shared" si="816"/>
        <v>2.9766703544718727E-3</v>
      </c>
      <c r="AT522" s="13">
        <f t="shared" si="817"/>
        <v>1.2107407735339219E-3</v>
      </c>
      <c r="AU522" s="13">
        <f t="shared" si="818"/>
        <v>3.2830714548674566E-4</v>
      </c>
      <c r="AV522" s="13">
        <f t="shared" si="819"/>
        <v>6.676836867175718E-5</v>
      </c>
      <c r="AW522" s="13">
        <f t="shared" si="820"/>
        <v>3.1727582856328024E-7</v>
      </c>
      <c r="AX522" s="13">
        <f t="shared" si="821"/>
        <v>4.8993919362274166E-5</v>
      </c>
      <c r="AY522" s="13">
        <f t="shared" si="822"/>
        <v>6.3325709810811359E-5</v>
      </c>
      <c r="AZ522" s="13">
        <f t="shared" si="823"/>
        <v>4.092493084081517E-5</v>
      </c>
      <c r="BA522" s="13">
        <f t="shared" si="824"/>
        <v>1.7632122027837772E-5</v>
      </c>
      <c r="BB522" s="13">
        <f t="shared" si="825"/>
        <v>5.6974756123687331E-6</v>
      </c>
      <c r="BC522" s="13">
        <f t="shared" si="826"/>
        <v>1.472822309296015E-6</v>
      </c>
      <c r="BD522" s="13">
        <f t="shared" si="827"/>
        <v>7.8825539817188139E-4</v>
      </c>
      <c r="BE522" s="13">
        <f t="shared" si="828"/>
        <v>6.4123523055964341E-4</v>
      </c>
      <c r="BF522" s="13">
        <f t="shared" si="829"/>
        <v>2.6081814464226443E-4</v>
      </c>
      <c r="BG522" s="13">
        <f t="shared" si="830"/>
        <v>7.0724024853576048E-5</v>
      </c>
      <c r="BH522" s="13">
        <f t="shared" si="831"/>
        <v>1.4383262229559738E-5</v>
      </c>
      <c r="BI522" s="13">
        <f t="shared" si="832"/>
        <v>2.3401183152977121E-6</v>
      </c>
      <c r="BJ522" s="14">
        <f t="shared" si="833"/>
        <v>0.2347394550181216</v>
      </c>
      <c r="BK522" s="14">
        <f t="shared" si="834"/>
        <v>0.28761366319124232</v>
      </c>
      <c r="BL522" s="14">
        <f t="shared" si="835"/>
        <v>0.43349065195752684</v>
      </c>
      <c r="BM522" s="14">
        <f t="shared" si="836"/>
        <v>0.3515776504343503</v>
      </c>
      <c r="BN522" s="14">
        <f t="shared" si="837"/>
        <v>0.64800920718870358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1.2796000000000001</v>
      </c>
      <c r="F523" s="10">
        <f>VLOOKUP(B523,home!$B$2:$E$405,3,FALSE)</f>
        <v>0.62519999999999998</v>
      </c>
      <c r="G523" s="10">
        <f>VLOOKUP(C523,away!$B$2:$E$405,4,FALSE)</f>
        <v>0.96179999999999999</v>
      </c>
      <c r="H523" s="10">
        <f>VLOOKUP(A523,away!$A$2:$E$405,3,FALSE)</f>
        <v>1.129</v>
      </c>
      <c r="I523" s="10">
        <f>VLOOKUP(C523,away!$B$2:$E$405,3,FALSE)</f>
        <v>0.81759999999999999</v>
      </c>
      <c r="J523" s="10">
        <f>VLOOKUP(B523,home!$B$2:$E$405,4,FALSE)</f>
        <v>1.0629</v>
      </c>
      <c r="K523" s="12">
        <f t="shared" si="782"/>
        <v>0.76944569385600003</v>
      </c>
      <c r="L523" s="12">
        <f t="shared" si="783"/>
        <v>0.98113152815999993</v>
      </c>
      <c r="M523" s="13">
        <f t="shared" si="784"/>
        <v>0.173673666248367</v>
      </c>
      <c r="N523" s="13">
        <f t="shared" si="785"/>
        <v>0.13363245463099011</v>
      </c>
      <c r="O523" s="13">
        <f t="shared" si="786"/>
        <v>0.17039670956741013</v>
      </c>
      <c r="P523" s="13">
        <f t="shared" si="787"/>
        <v>0.13111101442387518</v>
      </c>
      <c r="Q523" s="13">
        <f t="shared" si="788"/>
        <v>5.1411458387611311E-2</v>
      </c>
      <c r="R523" s="13">
        <f t="shared" si="789"/>
        <v>8.3590792025654365E-2</v>
      </c>
      <c r="S523" s="13">
        <f t="shared" si="790"/>
        <v>2.4744825272868962E-2</v>
      </c>
      <c r="T523" s="13">
        <f t="shared" si="791"/>
        <v>5.044140273277134E-2</v>
      </c>
      <c r="U523" s="13">
        <f t="shared" si="792"/>
        <v>6.4318574970152212E-2</v>
      </c>
      <c r="V523" s="13">
        <f t="shared" si="793"/>
        <v>2.0756163706014802E-3</v>
      </c>
      <c r="W523" s="13">
        <f t="shared" si="794"/>
        <v>1.318610842373482E-2</v>
      </c>
      <c r="X523" s="13">
        <f t="shared" si="795"/>
        <v>1.2937306708262392E-2</v>
      </c>
      <c r="Y523" s="13">
        <f t="shared" si="796"/>
        <v>6.3465997504760481E-3</v>
      </c>
      <c r="Z523" s="13">
        <f t="shared" si="797"/>
        <v>2.7337853840078342E-2</v>
      </c>
      <c r="AA523" s="13">
        <f t="shared" si="798"/>
        <v>2.1034993916512992E-2</v>
      </c>
      <c r="AB523" s="13">
        <f t="shared" si="799"/>
        <v>8.09264274467404E-3</v>
      </c>
      <c r="AC523" s="13">
        <f t="shared" si="800"/>
        <v>9.7933733198786311E-5</v>
      </c>
      <c r="AD523" s="13">
        <f t="shared" si="801"/>
        <v>2.5364985863402714E-3</v>
      </c>
      <c r="AE523" s="13">
        <f t="shared" si="802"/>
        <v>2.4886387341917101E-3</v>
      </c>
      <c r="AF523" s="13">
        <f t="shared" si="803"/>
        <v>1.2208409621578399E-3</v>
      </c>
      <c r="AG523" s="13">
        <f t="shared" si="804"/>
        <v>3.9926851961408216E-4</v>
      </c>
      <c r="AH523" s="13">
        <f t="shared" si="805"/>
        <v>6.7055075786826958E-3</v>
      </c>
      <c r="AI523" s="13">
        <f t="shared" si="806"/>
        <v>5.1595239315361729E-3</v>
      </c>
      <c r="AJ523" s="13">
        <f t="shared" si="807"/>
        <v>1.9849867357337437E-3</v>
      </c>
      <c r="AK523" s="13">
        <f t="shared" si="808"/>
        <v>5.0911316539053574E-4</v>
      </c>
      <c r="AL523" s="13">
        <f t="shared" si="809"/>
        <v>2.9573144584044292E-6</v>
      </c>
      <c r="AM523" s="13">
        <f t="shared" si="810"/>
        <v>3.9033958294627081E-4</v>
      </c>
      <c r="AN523" s="13">
        <f t="shared" si="811"/>
        <v>3.8297447151741177E-4</v>
      </c>
      <c r="AO523" s="13">
        <f t="shared" si="812"/>
        <v>1.8787416424307323E-4</v>
      </c>
      <c r="AP523" s="13">
        <f t="shared" si="813"/>
        <v>6.1443088621863104E-5</v>
      </c>
      <c r="AQ523" s="13">
        <f t="shared" si="814"/>
        <v>1.507093785860971E-5</v>
      </c>
      <c r="AR523" s="13">
        <f t="shared" si="815"/>
        <v>1.3157969795522832E-3</v>
      </c>
      <c r="AS523" s="13">
        <f t="shared" si="816"/>
        <v>1.0124343199052355E-3</v>
      </c>
      <c r="AT523" s="13">
        <f t="shared" si="817"/>
        <v>3.8950661388155569E-4</v>
      </c>
      <c r="AU523" s="13">
        <f t="shared" si="818"/>
        <v>9.9901395593198245E-5</v>
      </c>
      <c r="AV523" s="13">
        <f t="shared" si="819"/>
        <v>1.9217174662347793E-5</v>
      </c>
      <c r="AW523" s="13">
        <f t="shared" si="820"/>
        <v>6.2015494504328296E-8</v>
      </c>
      <c r="AX523" s="13">
        <f t="shared" si="821"/>
        <v>5.0057518539925806E-5</v>
      </c>
      <c r="AY523" s="13">
        <f t="shared" si="822"/>
        <v>4.9113009660974937E-5</v>
      </c>
      <c r="AZ523" s="13">
        <f t="shared" si="823"/>
        <v>2.4093161110604585E-5</v>
      </c>
      <c r="BA523" s="13">
        <f t="shared" si="824"/>
        <v>7.8795199928841874E-6</v>
      </c>
      <c r="BB523" s="13">
        <f t="shared" si="825"/>
        <v>1.9327113729464334E-6</v>
      </c>
      <c r="BC523" s="13">
        <f t="shared" si="826"/>
        <v>3.7924881256622923E-7</v>
      </c>
      <c r="BD523" s="13">
        <f t="shared" si="827"/>
        <v>2.1516165021607389E-4</v>
      </c>
      <c r="BE523" s="13">
        <f t="shared" si="828"/>
        <v>1.6555520524170892E-4</v>
      </c>
      <c r="BF523" s="13">
        <f t="shared" si="829"/>
        <v>6.3692869884339609E-5</v>
      </c>
      <c r="BG523" s="13">
        <f t="shared" si="830"/>
        <v>1.6336068153945206E-5</v>
      </c>
      <c r="BH523" s="13">
        <f t="shared" si="831"/>
        <v>3.1424293238978189E-6</v>
      </c>
      <c r="BI523" s="13">
        <f t="shared" si="832"/>
        <v>4.8358574230399988E-7</v>
      </c>
      <c r="BJ523" s="14">
        <f t="shared" si="833"/>
        <v>0.27577173485082707</v>
      </c>
      <c r="BK523" s="14">
        <f t="shared" si="834"/>
        <v>0.33175512637303084</v>
      </c>
      <c r="BL523" s="14">
        <f t="shared" si="835"/>
        <v>0.36509407292790369</v>
      </c>
      <c r="BM523" s="14">
        <f t="shared" si="836"/>
        <v>0.25609364171376542</v>
      </c>
      <c r="BN523" s="14">
        <f t="shared" si="837"/>
        <v>0.74381609528390802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1.2796000000000001</v>
      </c>
      <c r="F524" s="10">
        <f>VLOOKUP(B524,home!$B$2:$E$405,3,FALSE)</f>
        <v>0.83360000000000001</v>
      </c>
      <c r="G524" s="10">
        <f>VLOOKUP(C524,away!$B$2:$E$405,4,FALSE)</f>
        <v>0.39069999999999999</v>
      </c>
      <c r="H524" s="10">
        <f>VLOOKUP(A524,away!$A$2:$E$405,3,FALSE)</f>
        <v>1.129</v>
      </c>
      <c r="I524" s="10">
        <f>VLOOKUP(C524,away!$B$2:$E$405,3,FALSE)</f>
        <v>1.9613</v>
      </c>
      <c r="J524" s="10">
        <f>VLOOKUP(B524,home!$B$2:$E$405,4,FALSE)</f>
        <v>0.94479999999999997</v>
      </c>
      <c r="K524" s="12">
        <f t="shared" si="782"/>
        <v>0.41674975059200003</v>
      </c>
      <c r="L524" s="12">
        <f t="shared" si="783"/>
        <v>2.09207791496</v>
      </c>
      <c r="M524" s="13">
        <f t="shared" si="784"/>
        <v>8.1363568665348052E-2</v>
      </c>
      <c r="N524" s="13">
        <f t="shared" si="785"/>
        <v>3.3908246948558866E-2</v>
      </c>
      <c r="O524" s="13">
        <f t="shared" si="786"/>
        <v>0.17021892508710615</v>
      </c>
      <c r="P524" s="13">
        <f t="shared" si="787"/>
        <v>7.0938694576089825E-2</v>
      </c>
      <c r="Q524" s="13">
        <f t="shared" si="788"/>
        <v>7.065626729411926E-3</v>
      </c>
      <c r="R524" s="13">
        <f t="shared" si="789"/>
        <v>0.17805562694148275</v>
      </c>
      <c r="S524" s="13">
        <f t="shared" si="790"/>
        <v>1.5462382214507518E-2</v>
      </c>
      <c r="T524" s="13">
        <f t="shared" si="791"/>
        <v>1.4781841635953748E-2</v>
      </c>
      <c r="U524" s="13">
        <f t="shared" si="792"/>
        <v>7.4204638119365132E-2</v>
      </c>
      <c r="V524" s="13">
        <f t="shared" si="793"/>
        <v>1.4979147538039792E-3</v>
      </c>
      <c r="W524" s="13">
        <f t="shared" si="794"/>
        <v>9.8153272575286278E-4</v>
      </c>
      <c r="X524" s="13">
        <f t="shared" si="795"/>
        <v>2.0534429383580548E-3</v>
      </c>
      <c r="Y524" s="13">
        <f t="shared" si="796"/>
        <v>2.147981310484728E-3</v>
      </c>
      <c r="Z524" s="13">
        <f t="shared" si="797"/>
        <v>0.1241687482528776</v>
      </c>
      <c r="AA524" s="13">
        <f t="shared" si="798"/>
        <v>5.1747294865707581E-2</v>
      </c>
      <c r="AB524" s="13">
        <f t="shared" si="799"/>
        <v>1.0782836114547159E-2</v>
      </c>
      <c r="AC524" s="13">
        <f t="shared" si="800"/>
        <v>8.162445963543879E-5</v>
      </c>
      <c r="AD524" s="13">
        <f t="shared" si="801"/>
        <v>1.0226337966384789E-4</v>
      </c>
      <c r="AE524" s="13">
        <f t="shared" si="802"/>
        <v>2.1394295810390579E-4</v>
      </c>
      <c r="AF524" s="13">
        <f t="shared" si="803"/>
        <v>2.2379266885519695E-4</v>
      </c>
      <c r="AG524" s="13">
        <f t="shared" si="804"/>
        <v>1.5606390001397138E-4</v>
      </c>
      <c r="AH524" s="13">
        <f t="shared" si="805"/>
        <v>6.4942673987018321E-2</v>
      </c>
      <c r="AI524" s="13">
        <f t="shared" si="806"/>
        <v>2.7064843186867454E-2</v>
      </c>
      <c r="AJ524" s="13">
        <f t="shared" si="807"/>
        <v>5.6396333239693008E-3</v>
      </c>
      <c r="AK524" s="13">
        <f t="shared" si="808"/>
        <v>7.8343859373151265E-4</v>
      </c>
      <c r="AL524" s="13">
        <f t="shared" si="809"/>
        <v>2.8466463342249225E-6</v>
      </c>
      <c r="AM524" s="13">
        <f t="shared" si="810"/>
        <v>8.5236475939207284E-6</v>
      </c>
      <c r="AN524" s="13">
        <f t="shared" si="811"/>
        <v>1.7832134886143502E-5</v>
      </c>
      <c r="AO524" s="13">
        <f t="shared" si="812"/>
        <v>1.8653107785944289E-5</v>
      </c>
      <c r="AP524" s="13">
        <f t="shared" si="813"/>
        <v>1.3007918281447488E-5</v>
      </c>
      <c r="AQ524" s="13">
        <f t="shared" si="814"/>
        <v>6.8033946390551822E-6</v>
      </c>
      <c r="AR524" s="13">
        <f t="shared" si="815"/>
        <v>2.7173026797337678E-2</v>
      </c>
      <c r="AS524" s="13">
        <f t="shared" si="816"/>
        <v>1.1324352140620211E-2</v>
      </c>
      <c r="AT524" s="13">
        <f t="shared" si="817"/>
        <v>2.3597104651097273E-3</v>
      </c>
      <c r="AU524" s="13">
        <f t="shared" si="818"/>
        <v>3.2780291593460364E-4</v>
      </c>
      <c r="AV524" s="13">
        <f t="shared" si="819"/>
        <v>3.4152945864769112E-5</v>
      </c>
      <c r="AW524" s="13">
        <f t="shared" si="820"/>
        <v>6.8942053749273013E-8</v>
      </c>
      <c r="AX524" s="13">
        <f t="shared" si="821"/>
        <v>5.920380014834269E-7</v>
      </c>
      <c r="AY524" s="13">
        <f t="shared" si="822"/>
        <v>1.2385896277205333E-6</v>
      </c>
      <c r="AZ524" s="13">
        <f t="shared" si="823"/>
        <v>1.295613002926328E-6</v>
      </c>
      <c r="BA524" s="13">
        <f t="shared" si="824"/>
        <v>9.0350778325239218E-7</v>
      </c>
      <c r="BB524" s="13">
        <f t="shared" si="825"/>
        <v>4.7255216983419903E-7</v>
      </c>
      <c r="BC524" s="13">
        <f t="shared" si="826"/>
        <v>1.9772319163531109E-7</v>
      </c>
      <c r="BD524" s="13">
        <f t="shared" si="827"/>
        <v>9.4746815408877343E-3</v>
      </c>
      <c r="BE524" s="13">
        <f t="shared" si="828"/>
        <v>3.9485711691035902E-3</v>
      </c>
      <c r="BF524" s="13">
        <f t="shared" si="829"/>
        <v>8.2278302495934145E-4</v>
      </c>
      <c r="BG524" s="13">
        <f t="shared" si="830"/>
        <v>1.1429820681437895E-4</v>
      </c>
      <c r="BH524" s="13">
        <f t="shared" si="831"/>
        <v>1.1908437295751317E-5</v>
      </c>
      <c r="BI524" s="13">
        <f t="shared" si="832"/>
        <v>9.9256765458896701E-7</v>
      </c>
      <c r="BJ524" s="14">
        <f t="shared" si="833"/>
        <v>6.1704255422120456E-2</v>
      </c>
      <c r="BK524" s="14">
        <f t="shared" si="834"/>
        <v>0.16934826990534677</v>
      </c>
      <c r="BL524" s="14">
        <f t="shared" si="835"/>
        <v>0.63903219043137771</v>
      </c>
      <c r="BM524" s="14">
        <f t="shared" si="836"/>
        <v>0.45270160541615095</v>
      </c>
      <c r="BN524" s="14">
        <f t="shared" si="837"/>
        <v>0.54155068894799752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1.2796000000000001</v>
      </c>
      <c r="F525" s="10">
        <f>VLOOKUP(B525,home!$B$2:$E$405,3,FALSE)</f>
        <v>0.55820000000000003</v>
      </c>
      <c r="G525" s="10">
        <f>VLOOKUP(C525,away!$B$2:$E$405,4,FALSE)</f>
        <v>1.042</v>
      </c>
      <c r="H525" s="10">
        <f>VLOOKUP(A525,away!$A$2:$E$405,3,FALSE)</f>
        <v>1.129</v>
      </c>
      <c r="I525" s="10">
        <f>VLOOKUP(C525,away!$B$2:$E$405,3,FALSE)</f>
        <v>1.0038</v>
      </c>
      <c r="J525" s="10">
        <f>VLOOKUP(B525,home!$B$2:$E$405,4,FALSE)</f>
        <v>0.69589999999999996</v>
      </c>
      <c r="K525" s="12">
        <f t="shared" si="782"/>
        <v>0.74427217424000014</v>
      </c>
      <c r="L525" s="12">
        <f t="shared" si="783"/>
        <v>0.78865665017999997</v>
      </c>
      <c r="M525" s="13">
        <f t="shared" si="784"/>
        <v>0.21590240018257437</v>
      </c>
      <c r="N525" s="13">
        <f t="shared" si="785"/>
        <v>0.16069014880751922</v>
      </c>
      <c r="O525" s="13">
        <f t="shared" si="786"/>
        <v>0.17027286369381089</v>
      </c>
      <c r="P525" s="13">
        <f t="shared" si="787"/>
        <v>0.12672935447546382</v>
      </c>
      <c r="Q525" s="13">
        <f t="shared" si="788"/>
        <v>5.9798603215960741E-2</v>
      </c>
      <c r="R525" s="13">
        <f t="shared" si="789"/>
        <v>6.7143413148658307E-2</v>
      </c>
      <c r="S525" s="13">
        <f t="shared" si="790"/>
        <v>1.8596747039619062E-2</v>
      </c>
      <c r="T525" s="13">
        <f t="shared" si="791"/>
        <v>4.7160566097742565E-2</v>
      </c>
      <c r="U525" s="13">
        <f t="shared" si="792"/>
        <v>4.9972974090046536E-2</v>
      </c>
      <c r="V525" s="13">
        <f t="shared" si="793"/>
        <v>1.2128699231594496E-3</v>
      </c>
      <c r="W525" s="13">
        <f t="shared" si="794"/>
        <v>1.4835478810686054E-2</v>
      </c>
      <c r="X525" s="13">
        <f t="shared" si="795"/>
        <v>1.1700099022652033E-2</v>
      </c>
      <c r="Y525" s="13">
        <f t="shared" si="796"/>
        <v>4.6136804509895211E-3</v>
      </c>
      <c r="Z525" s="13">
        <f t="shared" si="797"/>
        <v>1.7651033098490882E-2</v>
      </c>
      <c r="AA525" s="13">
        <f t="shared" si="798"/>
        <v>1.3137172781796014E-2</v>
      </c>
      <c r="AB525" s="13">
        <f t="shared" si="799"/>
        <v>4.8888160748369342E-3</v>
      </c>
      <c r="AC525" s="13">
        <f t="shared" si="800"/>
        <v>4.4495285339209759E-5</v>
      </c>
      <c r="AD525" s="13">
        <f t="shared" si="801"/>
        <v>2.7604085175801903E-3</v>
      </c>
      <c r="AE525" s="13">
        <f t="shared" si="802"/>
        <v>2.1770145346031323E-3</v>
      </c>
      <c r="AF525" s="13">
        <f t="shared" si="803"/>
        <v>8.5845849512663878E-4</v>
      </c>
      <c r="AG525" s="13">
        <f t="shared" si="804"/>
        <v>2.2567633369504633E-4</v>
      </c>
      <c r="AH525" s="13">
        <f t="shared" si="805"/>
        <v>3.4801511589180297E-3</v>
      </c>
      <c r="AI525" s="13">
        <f t="shared" si="806"/>
        <v>2.590179669731778E-3</v>
      </c>
      <c r="AJ525" s="13">
        <f t="shared" si="807"/>
        <v>9.6389932723175791E-4</v>
      </c>
      <c r="AK525" s="13">
        <f t="shared" si="808"/>
        <v>2.3913448267575126E-4</v>
      </c>
      <c r="AL525" s="13">
        <f t="shared" si="809"/>
        <v>1.0447051600114155E-6</v>
      </c>
      <c r="AM525" s="13">
        <f t="shared" si="810"/>
        <v>4.1089904983400492E-4</v>
      </c>
      <c r="AN525" s="13">
        <f t="shared" si="811"/>
        <v>3.2405826820423118E-4</v>
      </c>
      <c r="AO525" s="13">
        <f t="shared" si="812"/>
        <v>1.2778535413254046E-4</v>
      </c>
      <c r="AP525" s="13">
        <f t="shared" si="813"/>
        <v>3.3592923110744799E-5</v>
      </c>
      <c r="AQ525" s="13">
        <f t="shared" si="814"/>
        <v>6.6233205525685723E-6</v>
      </c>
      <c r="AR525" s="13">
        <f t="shared" si="815"/>
        <v>5.4892887102246765E-4</v>
      </c>
      <c r="AS525" s="13">
        <f t="shared" si="816"/>
        <v>4.0855248433900062E-4</v>
      </c>
      <c r="AT525" s="13">
        <f t="shared" si="817"/>
        <v>1.5203712290507077E-4</v>
      </c>
      <c r="AU525" s="13">
        <f t="shared" si="818"/>
        <v>3.7719000009917051E-5</v>
      </c>
      <c r="AV525" s="13">
        <f t="shared" si="819"/>
        <v>7.0183005368848873E-6</v>
      </c>
      <c r="AW525" s="13">
        <f t="shared" si="820"/>
        <v>1.7033778332950858E-8</v>
      </c>
      <c r="AX525" s="13">
        <f t="shared" si="821"/>
        <v>5.0970121535517478E-5</v>
      </c>
      <c r="AY525" s="13">
        <f t="shared" si="822"/>
        <v>4.0197925309468683E-5</v>
      </c>
      <c r="AZ525" s="13">
        <f t="shared" si="823"/>
        <v>1.5851180559375703E-5</v>
      </c>
      <c r="BA525" s="13">
        <f t="shared" si="824"/>
        <v>4.1670463204518611E-6</v>
      </c>
      <c r="BB525" s="13">
        <f t="shared" si="825"/>
        <v>8.2159219805811469E-7</v>
      </c>
      <c r="BC525" s="13">
        <f t="shared" si="826"/>
        <v>1.2959083014690718E-7</v>
      </c>
      <c r="BD525" s="13">
        <f t="shared" si="827"/>
        <v>7.2152734101278094E-5</v>
      </c>
      <c r="BE525" s="13">
        <f t="shared" si="828"/>
        <v>5.3701272286918849E-5</v>
      </c>
      <c r="BF525" s="13">
        <f t="shared" si="829"/>
        <v>1.9984181342219677E-5</v>
      </c>
      <c r="BG525" s="13">
        <f t="shared" si="830"/>
        <v>4.9578900326600943E-6</v>
      </c>
      <c r="BH525" s="13">
        <f t="shared" si="831"/>
        <v>9.2250489856268826E-7</v>
      </c>
      <c r="BI525" s="13">
        <f t="shared" si="832"/>
        <v>1.3731894532006061E-7</v>
      </c>
      <c r="BJ525" s="14">
        <f t="shared" si="833"/>
        <v>0.30583523065914209</v>
      </c>
      <c r="BK525" s="14">
        <f t="shared" si="834"/>
        <v>0.36252710953662537</v>
      </c>
      <c r="BL525" s="14">
        <f t="shared" si="835"/>
        <v>0.3139947161081264</v>
      </c>
      <c r="BM525" s="14">
        <f t="shared" si="836"/>
        <v>0.19943112498686644</v>
      </c>
      <c r="BN525" s="14">
        <f t="shared" si="837"/>
        <v>0.80053678352398749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1.2796000000000001</v>
      </c>
      <c r="F526" s="10">
        <f>VLOOKUP(B526,home!$B$2:$E$405,3,FALSE)</f>
        <v>0.61399999999999999</v>
      </c>
      <c r="G526" s="10">
        <f>VLOOKUP(C526,away!$B$2:$E$405,4,FALSE)</f>
        <v>0.72570000000000001</v>
      </c>
      <c r="H526" s="10">
        <f>VLOOKUP(A526,away!$A$2:$E$405,3,FALSE)</f>
        <v>1.129</v>
      </c>
      <c r="I526" s="10">
        <f>VLOOKUP(C526,away!$B$2:$E$405,3,FALSE)</f>
        <v>0.82250000000000001</v>
      </c>
      <c r="J526" s="10">
        <f>VLOOKUP(B526,home!$B$2:$E$405,4,FALSE)</f>
        <v>0.94899999999999995</v>
      </c>
      <c r="K526" s="12">
        <f t="shared" si="782"/>
        <v>0.57016391208000006</v>
      </c>
      <c r="L526" s="12">
        <f t="shared" si="783"/>
        <v>0.88124377249999997</v>
      </c>
      <c r="M526" s="13">
        <f t="shared" si="784"/>
        <v>0.23424031941671933</v>
      </c>
      <c r="N526" s="13">
        <f t="shared" si="785"/>
        <v>0.13355537688550548</v>
      </c>
      <c r="O526" s="13">
        <f t="shared" si="786"/>
        <v>0.20642282275439469</v>
      </c>
      <c r="P526" s="13">
        <f t="shared" si="787"/>
        <v>0.11769484416424213</v>
      </c>
      <c r="Q526" s="13">
        <f t="shared" si="788"/>
        <v>3.80742280821793E-2</v>
      </c>
      <c r="R526" s="13">
        <f t="shared" si="789"/>
        <v>9.0954413527090799E-2</v>
      </c>
      <c r="S526" s="13">
        <f t="shared" si="790"/>
        <v>1.4784043559770395E-2</v>
      </c>
      <c r="T526" s="13">
        <f t="shared" si="791"/>
        <v>3.3552676390165119E-2</v>
      </c>
      <c r="U526" s="13">
        <f t="shared" si="792"/>
        <v>5.1858924237548162E-2</v>
      </c>
      <c r="V526" s="13">
        <f t="shared" si="793"/>
        <v>8.2536587837905796E-4</v>
      </c>
      <c r="W526" s="13">
        <f t="shared" si="794"/>
        <v>7.2361836109205166E-3</v>
      </c>
      <c r="X526" s="13">
        <f t="shared" si="795"/>
        <v>6.3768417437902675E-3</v>
      </c>
      <c r="Y526" s="13">
        <f t="shared" si="796"/>
        <v>2.8097760374666066E-3</v>
      </c>
      <c r="Z526" s="13">
        <f t="shared" si="797"/>
        <v>2.6717670167379512E-2</v>
      </c>
      <c r="AA526" s="13">
        <f t="shared" si="798"/>
        <v>1.5233451344296212E-2</v>
      </c>
      <c r="AB526" s="13">
        <f t="shared" si="799"/>
        <v>4.3427821064721314E-3</v>
      </c>
      <c r="AC526" s="13">
        <f t="shared" si="800"/>
        <v>2.591924307592442E-5</v>
      </c>
      <c r="AD526" s="13">
        <f t="shared" si="801"/>
        <v>1.0314526890329054E-3</v>
      </c>
      <c r="AE526" s="13">
        <f t="shared" si="802"/>
        <v>9.0896125883862676E-4</v>
      </c>
      <c r="AF526" s="13">
        <f t="shared" si="803"/>
        <v>4.005082243976502E-4</v>
      </c>
      <c r="AG526" s="13">
        <f t="shared" si="804"/>
        <v>1.1764845952848728E-4</v>
      </c>
      <c r="AH526" s="13">
        <f t="shared" si="805"/>
        <v>5.8861951126780556E-3</v>
      </c>
      <c r="AI526" s="13">
        <f t="shared" si="806"/>
        <v>3.3560960327106968E-3</v>
      </c>
      <c r="AJ526" s="13">
        <f t="shared" si="807"/>
        <v>9.5676242166324913E-4</v>
      </c>
      <c r="AK526" s="13">
        <f t="shared" si="808"/>
        <v>1.8183713508888427E-4</v>
      </c>
      <c r="AL526" s="13">
        <f t="shared" si="809"/>
        <v>5.2092846906497166E-7</v>
      </c>
      <c r="AM526" s="13">
        <f t="shared" si="810"/>
        <v>1.1761942006088747E-4</v>
      </c>
      <c r="AN526" s="13">
        <f t="shared" si="811"/>
        <v>1.0365138145371863E-4</v>
      </c>
      <c r="AO526" s="13">
        <f t="shared" si="812"/>
        <v>4.5671067208555768E-5</v>
      </c>
      <c r="AP526" s="13">
        <f t="shared" si="813"/>
        <v>1.3415781186989578E-5</v>
      </c>
      <c r="AQ526" s="13">
        <f t="shared" si="814"/>
        <v>2.9556434060643053E-6</v>
      </c>
      <c r="AR526" s="13">
        <f t="shared" si="815"/>
        <v>1.0374345573534948E-3</v>
      </c>
      <c r="AS526" s="13">
        <f t="shared" si="816"/>
        <v>5.9150774574765169E-4</v>
      </c>
      <c r="AT526" s="13">
        <f t="shared" si="817"/>
        <v>1.6862818517055154E-4</v>
      </c>
      <c r="AU526" s="13">
        <f t="shared" si="818"/>
        <v>3.2048568581264104E-5</v>
      </c>
      <c r="AV526" s="13">
        <f t="shared" si="819"/>
        <v>4.5682343097144287E-6</v>
      </c>
      <c r="AW526" s="13">
        <f t="shared" si="820"/>
        <v>7.2706188551223593E-9</v>
      </c>
      <c r="AX526" s="13">
        <f t="shared" si="821"/>
        <v>1.1177058113082732E-5</v>
      </c>
      <c r="AY526" s="13">
        <f t="shared" si="822"/>
        <v>9.8497128570247557E-6</v>
      </c>
      <c r="AZ526" s="13">
        <f t="shared" si="823"/>
        <v>4.3399990580831241E-6</v>
      </c>
      <c r="BA526" s="13">
        <f t="shared" si="824"/>
        <v>1.2748657141972066E-6</v>
      </c>
      <c r="BB526" s="13">
        <f t="shared" si="825"/>
        <v>2.8086686785251321E-7</v>
      </c>
      <c r="BC526" s="13">
        <f t="shared" si="826"/>
        <v>4.9502435639321554E-8</v>
      </c>
      <c r="BD526" s="13">
        <f t="shared" si="827"/>
        <v>1.5237212384067682E-4</v>
      </c>
      <c r="BE526" s="13">
        <f t="shared" si="828"/>
        <v>8.6877086220938526E-5</v>
      </c>
      <c r="BF526" s="13">
        <f t="shared" si="829"/>
        <v>2.4767089674920886E-5</v>
      </c>
      <c r="BG526" s="13">
        <f t="shared" si="830"/>
        <v>4.7071002466296898E-6</v>
      </c>
      <c r="BH526" s="13">
        <f t="shared" si="831"/>
        <v>6.7095467279277913E-7</v>
      </c>
      <c r="BI526" s="13">
        <f t="shared" si="832"/>
        <v>7.6510828213577492E-8</v>
      </c>
      <c r="BJ526" s="14">
        <f t="shared" si="833"/>
        <v>0.2243739386801871</v>
      </c>
      <c r="BK526" s="14">
        <f t="shared" si="834"/>
        <v>0.36758086290351294</v>
      </c>
      <c r="BL526" s="14">
        <f t="shared" si="835"/>
        <v>0.38129694282858984</v>
      </c>
      <c r="BM526" s="14">
        <f t="shared" si="836"/>
        <v>0.17901756730729934</v>
      </c>
      <c r="BN526" s="14">
        <f t="shared" si="837"/>
        <v>0.82094200483013169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1.875</v>
      </c>
      <c r="F529" s="10">
        <f>VLOOKUP(B529,home!$B$2:$E$405,3,FALSE)</f>
        <v>0.65190000000000003</v>
      </c>
      <c r="G529" s="10">
        <f>VLOOKUP(C529,away!$B$2:$E$405,4,FALSE)</f>
        <v>0.8296</v>
      </c>
      <c r="H529" s="10">
        <f>VLOOKUP(A529,away!$A$2:$E$405,3,FALSE)</f>
        <v>1.2222</v>
      </c>
      <c r="I529" s="10">
        <f>VLOOKUP(C529,away!$B$2:$E$405,3,FALSE)</f>
        <v>0.81820000000000004</v>
      </c>
      <c r="J529" s="10">
        <f>VLOOKUP(B529,home!$B$2:$E$405,4,FALSE)</f>
        <v>1.5455000000000001</v>
      </c>
      <c r="K529" s="12">
        <f t="shared" si="782"/>
        <v>1.0140304500000001</v>
      </c>
      <c r="L529" s="12">
        <f t="shared" si="783"/>
        <v>1.5455062438200002</v>
      </c>
      <c r="M529" s="13">
        <f t="shared" si="784"/>
        <v>7.7340564505404275E-2</v>
      </c>
      <c r="N529" s="13">
        <f t="shared" si="785"/>
        <v>7.8425687428669122E-2</v>
      </c>
      <c r="O529" s="13">
        <f t="shared" si="786"/>
        <v>0.11953032534366578</v>
      </c>
      <c r="P529" s="13">
        <f t="shared" si="787"/>
        <v>0.12120738959688383</v>
      </c>
      <c r="Q529" s="13">
        <f t="shared" si="788"/>
        <v>3.9763017557426346E-2</v>
      </c>
      <c r="R529" s="13">
        <f t="shared" si="789"/>
        <v>9.2367432072235786E-2</v>
      </c>
      <c r="S529" s="13">
        <f t="shared" si="790"/>
        <v>4.7488764100836821E-2</v>
      </c>
      <c r="T529" s="13">
        <f t="shared" si="791"/>
        <v>6.1453991908126719E-2</v>
      </c>
      <c r="U529" s="13">
        <f t="shared" si="792"/>
        <v>9.366338870955368E-2</v>
      </c>
      <c r="V529" s="13">
        <f t="shared" si="793"/>
        <v>8.269326091330095E-3</v>
      </c>
      <c r="W529" s="13">
        <f t="shared" si="794"/>
        <v>1.3440303529038319E-2</v>
      </c>
      <c r="X529" s="13">
        <f t="shared" si="795"/>
        <v>2.0772073022964705E-2</v>
      </c>
      <c r="Y529" s="13">
        <f t="shared" si="796"/>
        <v>1.6051684277038476E-2</v>
      </c>
      <c r="Z529" s="13">
        <f t="shared" si="797"/>
        <v>4.7584814331086696E-2</v>
      </c>
      <c r="AA529" s="13">
        <f t="shared" si="798"/>
        <v>4.8252450689318292E-2</v>
      </c>
      <c r="AB529" s="13">
        <f t="shared" si="799"/>
        <v>2.4464727143046122E-2</v>
      </c>
      <c r="AC529" s="13">
        <f t="shared" si="800"/>
        <v>8.0997552486306013E-4</v>
      </c>
      <c r="AD529" s="13">
        <f t="shared" si="801"/>
        <v>3.4072192589218275E-3</v>
      </c>
      <c r="AE529" s="13">
        <f t="shared" si="802"/>
        <v>5.2658786387274389E-3</v>
      </c>
      <c r="AF529" s="13">
        <f t="shared" si="803"/>
        <v>4.0692241576758114E-3</v>
      </c>
      <c r="AG529" s="13">
        <f t="shared" si="804"/>
        <v>2.0963371143970485E-3</v>
      </c>
      <c r="AH529" s="13">
        <f t="shared" si="805"/>
        <v>1.8385656914927481E-2</v>
      </c>
      <c r="AI529" s="13">
        <f t="shared" si="806"/>
        <v>1.8643615954989524E-2</v>
      </c>
      <c r="AJ529" s="13">
        <f t="shared" si="807"/>
        <v>9.4525971382326043E-3</v>
      </c>
      <c r="AK529" s="13">
        <f t="shared" si="808"/>
        <v>3.1950737765835745E-3</v>
      </c>
      <c r="AL529" s="13">
        <f t="shared" si="809"/>
        <v>5.0775434409536745E-5</v>
      </c>
      <c r="AM529" s="13">
        <f t="shared" si="810"/>
        <v>6.910048156746339E-4</v>
      </c>
      <c r="AN529" s="13">
        <f t="shared" si="811"/>
        <v>1.067952257134835E-3</v>
      </c>
      <c r="AO529" s="13">
        <f t="shared" si="812"/>
        <v>8.2526344075177526E-4</v>
      </c>
      <c r="AP529" s="13">
        <f t="shared" si="813"/>
        <v>4.2514993349274837E-4</v>
      </c>
      <c r="AQ529" s="13">
        <f t="shared" si="814"/>
        <v>1.6426796919317513E-4</v>
      </c>
      <c r="AR529" s="13">
        <f t="shared" si="815"/>
        <v>5.6830295117505604E-3</v>
      </c>
      <c r="AS529" s="13">
        <f t="shared" si="816"/>
        <v>5.7627649731637007E-3</v>
      </c>
      <c r="AT529" s="13">
        <f t="shared" si="817"/>
        <v>2.9218095794907128E-3</v>
      </c>
      <c r="AU529" s="13">
        <f t="shared" si="818"/>
        <v>9.8760129423509316E-4</v>
      </c>
      <c r="AV529" s="13">
        <f t="shared" si="819"/>
        <v>2.5036444620344842E-4</v>
      </c>
      <c r="AW529" s="13">
        <f t="shared" si="820"/>
        <v>2.2104103597528832E-6</v>
      </c>
      <c r="AX529" s="13">
        <f t="shared" si="821"/>
        <v>1.1678332069845264E-4</v>
      </c>
      <c r="AY529" s="13">
        <f t="shared" si="822"/>
        <v>1.8048935131349204E-4</v>
      </c>
      <c r="AZ529" s="13">
        <f t="shared" si="823"/>
        <v>1.3947370969901181E-4</v>
      </c>
      <c r="BA529" s="13">
        <f t="shared" si="824"/>
        <v>7.1852496396186935E-5</v>
      </c>
      <c r="BB529" s="13">
        <f t="shared" si="825"/>
        <v>2.7762120453590244E-5</v>
      </c>
      <c r="BC529" s="13">
        <f t="shared" si="826"/>
        <v>8.5813061005413354E-6</v>
      </c>
      <c r="BD529" s="13">
        <f t="shared" si="827"/>
        <v>1.4638595990373036E-3</v>
      </c>
      <c r="BE529" s="13">
        <f t="shared" si="828"/>
        <v>1.4843982079486165E-3</v>
      </c>
      <c r="BF529" s="13">
        <f t="shared" si="829"/>
        <v>7.5261249139266457E-4</v>
      </c>
      <c r="BG529" s="13">
        <f t="shared" si="830"/>
        <v>2.5439066110750837E-4</v>
      </c>
      <c r="BH529" s="13">
        <f t="shared" si="831"/>
        <v>6.4489969139661031E-5</v>
      </c>
      <c r="BI529" s="13">
        <f t="shared" si="832"/>
        <v>1.3078958485435326E-5</v>
      </c>
      <c r="BJ529" s="14">
        <f t="shared" si="833"/>
        <v>0.24846399761389423</v>
      </c>
      <c r="BK529" s="14">
        <f t="shared" si="834"/>
        <v>0.25534728460504108</v>
      </c>
      <c r="BL529" s="14">
        <f t="shared" si="835"/>
        <v>0.44759366743450757</v>
      </c>
      <c r="BM529" s="14">
        <f t="shared" si="836"/>
        <v>0.47017706853929081</v>
      </c>
      <c r="BN529" s="14">
        <f t="shared" si="837"/>
        <v>0.52863441650428511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1.875</v>
      </c>
      <c r="F530" s="10">
        <f>VLOOKUP(B530,home!$B$2:$E$405,3,FALSE)</f>
        <v>1.1852</v>
      </c>
      <c r="G530" s="10">
        <f>VLOOKUP(C530,away!$B$2:$E$405,4,FALSE)</f>
        <v>1.2444</v>
      </c>
      <c r="H530" s="10">
        <f>VLOOKUP(A530,away!$A$2:$E$405,3,FALSE)</f>
        <v>1.2222</v>
      </c>
      <c r="I530" s="10">
        <f>VLOOKUP(C530,away!$B$2:$E$405,3,FALSE)</f>
        <v>0.81820000000000004</v>
      </c>
      <c r="J530" s="10">
        <f>VLOOKUP(B530,home!$B$2:$E$405,4,FALSE)</f>
        <v>0.72729999999999995</v>
      </c>
      <c r="K530" s="12">
        <f t="shared" si="782"/>
        <v>2.7653678999999998</v>
      </c>
      <c r="L530" s="12">
        <f t="shared" si="783"/>
        <v>0.72730293829199999</v>
      </c>
      <c r="M530" s="13">
        <f t="shared" si="784"/>
        <v>3.0419517964209702E-2</v>
      </c>
      <c r="N530" s="13">
        <f t="shared" si="785"/>
        <v>8.4121158511698851E-2</v>
      </c>
      <c r="O530" s="13">
        <f t="shared" si="786"/>
        <v>2.2124204796795995E-2</v>
      </c>
      <c r="P530" s="13">
        <f t="shared" si="787"/>
        <v>6.1181565758085664E-2</v>
      </c>
      <c r="Q530" s="13">
        <f t="shared" si="788"/>
        <v>0.11631297572953191</v>
      </c>
      <c r="R530" s="13">
        <f t="shared" si="789"/>
        <v>8.0454995780418429E-3</v>
      </c>
      <c r="S530" s="13">
        <f t="shared" si="790"/>
        <v>3.0763012032398323E-2</v>
      </c>
      <c r="T530" s="13">
        <f t="shared" si="791"/>
        <v>8.4594769009574647E-2</v>
      </c>
      <c r="U530" s="13">
        <f t="shared" si="792"/>
        <v>2.2248766272580454E-2</v>
      </c>
      <c r="V530" s="13">
        <f t="shared" si="793"/>
        <v>6.874713522896681E-3</v>
      </c>
      <c r="W530" s="13">
        <f t="shared" si="794"/>
        <v>0.10721605647864219</v>
      </c>
      <c r="X530" s="13">
        <f t="shared" si="795"/>
        <v>7.7978552908997495E-2</v>
      </c>
      <c r="Y530" s="13">
        <f t="shared" si="796"/>
        <v>2.8357015327236022E-2</v>
      </c>
      <c r="Z530" s="13">
        <f t="shared" si="797"/>
        <v>1.9505051610456262E-3</v>
      </c>
      <c r="AA530" s="13">
        <f t="shared" si="798"/>
        <v>5.3938643611399053E-3</v>
      </c>
      <c r="AB530" s="13">
        <f t="shared" si="799"/>
        <v>7.4580096806251515E-3</v>
      </c>
      <c r="AC530" s="13">
        <f t="shared" si="800"/>
        <v>8.6417735556323276E-4</v>
      </c>
      <c r="AD530" s="13">
        <f t="shared" si="801"/>
        <v>7.4122960237656035E-2</v>
      </c>
      <c r="AE530" s="13">
        <f t="shared" si="802"/>
        <v>5.3909846775748317E-2</v>
      </c>
      <c r="AF530" s="13">
        <f t="shared" si="803"/>
        <v>1.9604394981436624E-2</v>
      </c>
      <c r="AG530" s="13">
        <f t="shared" si="804"/>
        <v>4.7527780244785989E-3</v>
      </c>
      <c r="AH530" s="13">
        <f t="shared" si="805"/>
        <v>3.5465203369554858E-4</v>
      </c>
      <c r="AI530" s="13">
        <f t="shared" si="806"/>
        <v>9.807433496513882E-4</v>
      </c>
      <c r="AJ530" s="13">
        <f t="shared" si="807"/>
        <v>1.3560580886322129E-3</v>
      </c>
      <c r="AK530" s="13">
        <f t="shared" si="808"/>
        <v>1.2499998362796253E-3</v>
      </c>
      <c r="AL530" s="13">
        <f t="shared" si="809"/>
        <v>6.9523420809293707E-5</v>
      </c>
      <c r="AM530" s="13">
        <f t="shared" si="810"/>
        <v>4.0995450978838069E-2</v>
      </c>
      <c r="AN530" s="13">
        <f t="shared" si="811"/>
        <v>2.9816111953514576E-2</v>
      </c>
      <c r="AO530" s="13">
        <f t="shared" si="812"/>
        <v>1.0842672916117185E-2</v>
      </c>
      <c r="AP530" s="13">
        <f t="shared" si="813"/>
        <v>2.628635956943706E-3</v>
      </c>
      <c r="AQ530" s="13">
        <f t="shared" si="814"/>
        <v>4.7795366379629E-4</v>
      </c>
      <c r="AR530" s="13">
        <f t="shared" si="815"/>
        <v>5.1587893235601186E-5</v>
      </c>
      <c r="AS530" s="13">
        <f t="shared" si="816"/>
        <v>1.4265950398235864E-4</v>
      </c>
      <c r="AT530" s="13">
        <f t="shared" si="817"/>
        <v>1.9725300647136841E-4</v>
      </c>
      <c r="AU530" s="13">
        <f t="shared" si="818"/>
        <v>1.8182571075813812E-4</v>
      </c>
      <c r="AV530" s="13">
        <f t="shared" si="819"/>
        <v>1.2570374598130997E-4</v>
      </c>
      <c r="AW530" s="13">
        <f t="shared" si="820"/>
        <v>3.8841580328051677E-6</v>
      </c>
      <c r="AX530" s="13">
        <f t="shared" si="821"/>
        <v>1.8894584030483733E-2</v>
      </c>
      <c r="AY530" s="13">
        <f t="shared" si="822"/>
        <v>1.374208648317592E-2</v>
      </c>
      <c r="AZ530" s="13">
        <f t="shared" si="823"/>
        <v>4.9973299387383111E-3</v>
      </c>
      <c r="BA530" s="13">
        <f t="shared" si="824"/>
        <v>1.2115242493529847E-3</v>
      </c>
      <c r="BB530" s="13">
        <f t="shared" si="825"/>
        <v>2.202862865916088E-4</v>
      </c>
      <c r="BC530" s="13">
        <f t="shared" si="826"/>
        <v>3.2042972700702146E-5</v>
      </c>
      <c r="BD530" s="13">
        <f t="shared" si="827"/>
        <v>6.2533377217577869E-6</v>
      </c>
      <c r="BE530" s="13">
        <f t="shared" si="828"/>
        <v>1.7292779403608114E-5</v>
      </c>
      <c r="BF530" s="13">
        <f t="shared" si="829"/>
        <v>2.3910448532259517E-5</v>
      </c>
      <c r="BG530" s="13">
        <f t="shared" si="830"/>
        <v>2.2040395615237522E-5</v>
      </c>
      <c r="BH530" s="13">
        <f t="shared" si="831"/>
        <v>1.5237450634419649E-5</v>
      </c>
      <c r="BI530" s="13">
        <f t="shared" si="832"/>
        <v>8.4274313724517454E-6</v>
      </c>
      <c r="BJ530" s="14">
        <f t="shared" si="833"/>
        <v>0.77482918741525375</v>
      </c>
      <c r="BK530" s="14">
        <f t="shared" si="834"/>
        <v>0.14391459653713884</v>
      </c>
      <c r="BL530" s="14">
        <f t="shared" si="835"/>
        <v>7.000398970115064E-2</v>
      </c>
      <c r="BM530" s="14">
        <f t="shared" si="836"/>
        <v>0.65475515415108165</v>
      </c>
      <c r="BN530" s="14">
        <f t="shared" si="837"/>
        <v>0.32220492233836395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1.4576</v>
      </c>
      <c r="F531" s="10">
        <f>VLOOKUP(B531,home!$B$2:$E$405,3,FALSE)</f>
        <v>1.6008</v>
      </c>
      <c r="G531" s="10">
        <f>VLOOKUP(C531,away!$B$2:$E$405,4,FALSE)</f>
        <v>1.2005999999999999</v>
      </c>
      <c r="H531" s="10">
        <f>VLOOKUP(A531,away!$A$2:$E$405,3,FALSE)</f>
        <v>1.1355999999999999</v>
      </c>
      <c r="I531" s="10">
        <f>VLOOKUP(C531,away!$B$2:$E$405,3,FALSE)</f>
        <v>0.66039999999999999</v>
      </c>
      <c r="J531" s="10">
        <f>VLOOKUP(B531,home!$B$2:$E$405,4,FALSE)</f>
        <v>0.29349999999999998</v>
      </c>
      <c r="K531" s="12">
        <f t="shared" si="782"/>
        <v>2.8013912916479997</v>
      </c>
      <c r="L531" s="12">
        <f t="shared" si="783"/>
        <v>0.22011039544</v>
      </c>
      <c r="M531" s="13">
        <f t="shared" si="784"/>
        <v>4.8727989199925027E-2</v>
      </c>
      <c r="N531" s="13">
        <f t="shared" si="785"/>
        <v>0.13650616460418774</v>
      </c>
      <c r="O531" s="13">
        <f t="shared" si="786"/>
        <v>1.0725536971791546E-2</v>
      </c>
      <c r="P531" s="13">
        <f t="shared" si="787"/>
        <v>3.0046425871025486E-2</v>
      </c>
      <c r="Q531" s="13">
        <f t="shared" si="788"/>
        <v>0.19120359038922</v>
      </c>
      <c r="R531" s="13">
        <f t="shared" si="789"/>
        <v>1.1804010920836883E-3</v>
      </c>
      <c r="S531" s="13">
        <f t="shared" si="790"/>
        <v>4.6317718135207749E-3</v>
      </c>
      <c r="T531" s="13">
        <f t="shared" si="791"/>
        <v>4.208589789011899E-2</v>
      </c>
      <c r="U531" s="13">
        <f t="shared" si="792"/>
        <v>3.3067653400150323E-3</v>
      </c>
      <c r="V531" s="13">
        <f t="shared" si="793"/>
        <v>3.1733573052159029E-4</v>
      </c>
      <c r="W531" s="13">
        <f t="shared" si="794"/>
        <v>0.17854535768273072</v>
      </c>
      <c r="X531" s="13">
        <f t="shared" si="795"/>
        <v>3.9299689283522093E-2</v>
      </c>
      <c r="Y531" s="13">
        <f t="shared" si="796"/>
        <v>4.3251350744325885E-3</v>
      </c>
      <c r="Z531" s="13">
        <f t="shared" si="797"/>
        <v>8.6606183718782826E-5</v>
      </c>
      <c r="AA531" s="13">
        <f t="shared" si="798"/>
        <v>2.4261780887266496E-4</v>
      </c>
      <c r="AB531" s="13">
        <f t="shared" si="799"/>
        <v>3.3983370848730127E-4</v>
      </c>
      <c r="AC531" s="13">
        <f t="shared" si="800"/>
        <v>1.2229630059513305E-5</v>
      </c>
      <c r="AD531" s="13">
        <f t="shared" si="801"/>
        <v>0.1250438525441448</v>
      </c>
      <c r="AE531" s="13">
        <f t="shared" si="802"/>
        <v>2.7523451830832758E-2</v>
      </c>
      <c r="AF531" s="13">
        <f t="shared" si="803"/>
        <v>3.0290989331791941E-3</v>
      </c>
      <c r="AG531" s="13">
        <f t="shared" si="804"/>
        <v>2.2224538800298487E-4</v>
      </c>
      <c r="AH531" s="13">
        <f t="shared" si="805"/>
        <v>4.7657303364726434E-6</v>
      </c>
      <c r="AI531" s="13">
        <f t="shared" si="806"/>
        <v>1.3350675462937152E-5</v>
      </c>
      <c r="AJ531" s="13">
        <f t="shared" si="807"/>
        <v>1.8700232989745387E-5</v>
      </c>
      <c r="AK531" s="13">
        <f t="shared" si="808"/>
        <v>1.7462223283087125E-5</v>
      </c>
      <c r="AL531" s="13">
        <f t="shared" si="809"/>
        <v>3.0163910232831602E-7</v>
      </c>
      <c r="AM531" s="13">
        <f t="shared" si="810"/>
        <v>7.005935191825674E-2</v>
      </c>
      <c r="AN531" s="13">
        <f t="shared" si="811"/>
        <v>1.542079165499761E-2</v>
      </c>
      <c r="AO531" s="13">
        <f t="shared" si="812"/>
        <v>1.6971382745896875E-3</v>
      </c>
      <c r="AP531" s="13">
        <f t="shared" si="813"/>
        <v>1.2451925891209849E-4</v>
      </c>
      <c r="AQ531" s="13">
        <f t="shared" si="814"/>
        <v>6.8519958297594334E-6</v>
      </c>
      <c r="AR531" s="13">
        <f t="shared" si="815"/>
        <v>2.0979735778427959E-7</v>
      </c>
      <c r="AS531" s="13">
        <f t="shared" si="816"/>
        <v>5.8772449110764043E-7</v>
      </c>
      <c r="AT531" s="13">
        <f t="shared" si="817"/>
        <v>8.2322313563859823E-7</v>
      </c>
      <c r="AU531" s="13">
        <f t="shared" si="818"/>
        <v>7.6872337442037655E-7</v>
      </c>
      <c r="AV531" s="13">
        <f t="shared" si="819"/>
        <v>5.3837374169687692E-7</v>
      </c>
      <c r="AW531" s="13">
        <f t="shared" si="820"/>
        <v>5.1665360873246477E-9</v>
      </c>
      <c r="AX531" s="13">
        <f t="shared" si="821"/>
        <v>3.2710609727051178E-2</v>
      </c>
      <c r="AY531" s="13">
        <f t="shared" si="822"/>
        <v>7.1999452421047435E-3</v>
      </c>
      <c r="AZ531" s="13">
        <f t="shared" si="823"/>
        <v>7.9239139719301062E-4</v>
      </c>
      <c r="BA531" s="13">
        <f t="shared" si="824"/>
        <v>5.813786125980256E-5</v>
      </c>
      <c r="BB531" s="13">
        <f t="shared" si="825"/>
        <v>3.1991869079827486E-6</v>
      </c>
      <c r="BC531" s="13">
        <f t="shared" si="826"/>
        <v>1.4083485908051077E-7</v>
      </c>
      <c r="BD531" s="13">
        <f t="shared" si="827"/>
        <v>7.6964298973608203E-9</v>
      </c>
      <c r="BE531" s="13">
        <f t="shared" si="828"/>
        <v>2.1560711691245907E-8</v>
      </c>
      <c r="BF531" s="13">
        <f t="shared" si="829"/>
        <v>3.0199994986794757E-8</v>
      </c>
      <c r="BG531" s="13">
        <f t="shared" si="830"/>
        <v>2.8200667654606698E-8</v>
      </c>
      <c r="BH531" s="13">
        <f t="shared" si="831"/>
        <v>1.975027619656866E-8</v>
      </c>
      <c r="BI531" s="13">
        <f t="shared" si="832"/>
        <v>1.1065650348942039E-8</v>
      </c>
      <c r="BJ531" s="14">
        <f t="shared" si="833"/>
        <v>0.87585756097233358</v>
      </c>
      <c r="BK531" s="14">
        <f t="shared" si="834"/>
        <v>9.0935999126259451E-2</v>
      </c>
      <c r="BL531" s="14">
        <f t="shared" si="835"/>
        <v>1.5852480099153899E-2</v>
      </c>
      <c r="BM531" s="14">
        <f t="shared" si="836"/>
        <v>0.55714259817766376</v>
      </c>
      <c r="BN531" s="14">
        <f t="shared" si="837"/>
        <v>0.41839010812823346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1.4576</v>
      </c>
      <c r="F532" s="10">
        <f>VLOOKUP(B532,home!$B$2:$E$405,3,FALSE)</f>
        <v>1.1434</v>
      </c>
      <c r="G532" s="10">
        <f>VLOOKUP(C532,away!$B$2:$E$405,4,FALSE)</f>
        <v>1.0290999999999999</v>
      </c>
      <c r="H532" s="10">
        <f>VLOOKUP(A532,away!$A$2:$E$405,3,FALSE)</f>
        <v>1.1355999999999999</v>
      </c>
      <c r="I532" s="10">
        <f>VLOOKUP(C532,away!$B$2:$E$405,3,FALSE)</f>
        <v>0.88060000000000005</v>
      </c>
      <c r="J532" s="10">
        <f>VLOOKUP(B532,home!$B$2:$E$405,4,FALSE)</f>
        <v>1.4677</v>
      </c>
      <c r="K532" s="12">
        <f t="shared" si="782"/>
        <v>1.715118477344</v>
      </c>
      <c r="L532" s="12">
        <f t="shared" si="783"/>
        <v>1.467713737672</v>
      </c>
      <c r="M532" s="13">
        <f t="shared" si="784"/>
        <v>4.14680422353981E-2</v>
      </c>
      <c r="N532" s="13">
        <f t="shared" si="785"/>
        <v>7.1122605457212662E-2</v>
      </c>
      <c r="O532" s="13">
        <f t="shared" si="786"/>
        <v>6.0863215263256505E-2</v>
      </c>
      <c r="P532" s="13">
        <f t="shared" si="787"/>
        <v>0.10438762508857657</v>
      </c>
      <c r="Q532" s="13">
        <f t="shared" si="788"/>
        <v>6.0991847388256352E-2</v>
      </c>
      <c r="R532" s="13">
        <f t="shared" si="789"/>
        <v>4.4664888580384865E-2</v>
      </c>
      <c r="S532" s="13">
        <f t="shared" si="790"/>
        <v>6.569381916908705E-2</v>
      </c>
      <c r="T532" s="13">
        <f t="shared" si="791"/>
        <v>8.9518572297737936E-2</v>
      </c>
      <c r="U532" s="13">
        <f t="shared" si="792"/>
        <v>7.6605575692729092E-2</v>
      </c>
      <c r="V532" s="13">
        <f t="shared" si="793"/>
        <v>1.8374582761377035E-2</v>
      </c>
      <c r="W532" s="13">
        <f t="shared" si="794"/>
        <v>3.486941480764795E-2</v>
      </c>
      <c r="X532" s="13">
        <f t="shared" si="795"/>
        <v>5.1178319137768352E-2</v>
      </c>
      <c r="Y532" s="13">
        <f t="shared" si="796"/>
        <v>3.755756103473222E-2</v>
      </c>
      <c r="Z532" s="13">
        <f t="shared" si="797"/>
        <v>2.1851756853673368E-2</v>
      </c>
      <c r="AA532" s="13">
        <f t="shared" si="798"/>
        <v>3.7478351942163583E-2</v>
      </c>
      <c r="AB532" s="13">
        <f t="shared" si="799"/>
        <v>3.2139906958203082E-2</v>
      </c>
      <c r="AC532" s="13">
        <f t="shared" si="800"/>
        <v>2.8908994629609189E-3</v>
      </c>
      <c r="AD532" s="13">
        <f t="shared" si="801"/>
        <v>1.4951294407692372E-2</v>
      </c>
      <c r="AE532" s="13">
        <f t="shared" si="802"/>
        <v>2.194422019814864E-2</v>
      </c>
      <c r="AF532" s="13">
        <f t="shared" si="803"/>
        <v>1.6103916723661071E-2</v>
      </c>
      <c r="AG532" s="13">
        <f t="shared" si="804"/>
        <v>7.8786466018810741E-3</v>
      </c>
      <c r="AH532" s="13">
        <f t="shared" si="805"/>
        <v>8.0180309316011736E-3</v>
      </c>
      <c r="AI532" s="13">
        <f t="shared" si="806"/>
        <v>1.3751873002704895E-2</v>
      </c>
      <c r="AJ532" s="13">
        <f t="shared" si="807"/>
        <v>1.1793045742513645E-2</v>
      </c>
      <c r="AK532" s="13">
        <f t="shared" si="808"/>
        <v>6.7421568857160483E-3</v>
      </c>
      <c r="AL532" s="13">
        <f t="shared" si="809"/>
        <v>2.9109078995847052E-4</v>
      </c>
      <c r="AM532" s="13">
        <f t="shared" si="810"/>
        <v>5.128648259768635E-3</v>
      </c>
      <c r="AN532" s="13">
        <f t="shared" si="811"/>
        <v>7.5273875065500215E-3</v>
      </c>
      <c r="AO532" s="13">
        <f t="shared" si="812"/>
        <v>5.5240250260720249E-3</v>
      </c>
      <c r="AP532" s="13">
        <f t="shared" si="813"/>
        <v>2.7025624726699465E-3</v>
      </c>
      <c r="AQ532" s="13">
        <f t="shared" si="814"/>
        <v>9.9164701701362273E-4</v>
      </c>
      <c r="AR532" s="13">
        <f t="shared" si="815"/>
        <v>2.3536348294780117E-3</v>
      </c>
      <c r="AS532" s="13">
        <f t="shared" si="816"/>
        <v>4.0367625849581324E-3</v>
      </c>
      <c r="AT532" s="13">
        <f t="shared" si="817"/>
        <v>3.461763049056312E-3</v>
      </c>
      <c r="AU532" s="13">
        <f t="shared" si="818"/>
        <v>1.9791112565410614E-3</v>
      </c>
      <c r="AV532" s="13">
        <f t="shared" si="819"/>
        <v>8.486025712032691E-4</v>
      </c>
      <c r="AW532" s="13">
        <f t="shared" si="820"/>
        <v>2.0354547348662198E-5</v>
      </c>
      <c r="AX532" s="13">
        <f t="shared" si="821"/>
        <v>1.4660398990212241E-3</v>
      </c>
      <c r="AY532" s="13">
        <f t="shared" si="822"/>
        <v>2.1517268997687223E-3</v>
      </c>
      <c r="AZ532" s="13">
        <f t="shared" si="823"/>
        <v>1.5790595652544683E-3</v>
      </c>
      <c r="BA532" s="13">
        <f t="shared" si="824"/>
        <v>7.7253580550878649E-4</v>
      </c>
      <c r="BB532" s="13">
        <f t="shared" si="825"/>
        <v>2.8346535364718759E-4</v>
      </c>
      <c r="BC532" s="13">
        <f t="shared" si="826"/>
        <v>8.3209198740405761E-5</v>
      </c>
      <c r="BD532" s="13">
        <f t="shared" si="827"/>
        <v>5.7574369544802879E-4</v>
      </c>
      <c r="BE532" s="13">
        <f t="shared" si="828"/>
        <v>9.8746865027723074E-4</v>
      </c>
      <c r="BF532" s="13">
        <f t="shared" si="829"/>
        <v>8.4681286394420964E-4</v>
      </c>
      <c r="BG532" s="13">
        <f t="shared" si="830"/>
        <v>4.8412812993443486E-4</v>
      </c>
      <c r="BH532" s="13">
        <f t="shared" si="831"/>
        <v>2.0758427526313655E-4</v>
      </c>
      <c r="BI532" s="13">
        <f t="shared" si="832"/>
        <v>7.1206325221973642E-5</v>
      </c>
      <c r="BJ532" s="14">
        <f t="shared" si="833"/>
        <v>0.43432670505875359</v>
      </c>
      <c r="BK532" s="14">
        <f t="shared" si="834"/>
        <v>0.23525778640712688</v>
      </c>
      <c r="BL532" s="14">
        <f t="shared" si="835"/>
        <v>0.30790986323059871</v>
      </c>
      <c r="BM532" s="14">
        <f t="shared" si="836"/>
        <v>0.61371651518464732</v>
      </c>
      <c r="BN532" s="14">
        <f t="shared" si="837"/>
        <v>0.38349822401308509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1.4576</v>
      </c>
      <c r="F533" s="10">
        <f>VLOOKUP(B533,home!$B$2:$E$405,3,FALSE)</f>
        <v>0.85760000000000003</v>
      </c>
      <c r="G533" s="10">
        <f>VLOOKUP(C533,away!$B$2:$E$405,4,FALSE)</f>
        <v>1.1434</v>
      </c>
      <c r="H533" s="10">
        <f>VLOOKUP(A533,away!$A$2:$E$405,3,FALSE)</f>
        <v>1.1355999999999999</v>
      </c>
      <c r="I533" s="10">
        <f>VLOOKUP(C533,away!$B$2:$E$405,3,FALSE)</f>
        <v>1.7612000000000001</v>
      </c>
      <c r="J533" s="10">
        <f>VLOOKUP(B533,home!$B$2:$E$405,4,FALSE)</f>
        <v>2.2014999999999998</v>
      </c>
      <c r="K533" s="12">
        <f t="shared" si="782"/>
        <v>1.4292931747840001</v>
      </c>
      <c r="L533" s="12">
        <f t="shared" si="783"/>
        <v>4.4030412120799998</v>
      </c>
      <c r="M533" s="13">
        <f t="shared" si="784"/>
        <v>2.9312263710125261E-3</v>
      </c>
      <c r="N533" s="13">
        <f t="shared" si="785"/>
        <v>4.189581845835076E-3</v>
      </c>
      <c r="O533" s="13">
        <f t="shared" si="786"/>
        <v>1.2906310513503851E-2</v>
      </c>
      <c r="P533" s="13">
        <f t="shared" si="787"/>
        <v>1.8446901528594038E-2</v>
      </c>
      <c r="Q533" s="13">
        <f t="shared" si="788"/>
        <v>2.9940703687255147E-3</v>
      </c>
      <c r="R533" s="13">
        <f t="shared" si="789"/>
        <v>2.841350854342943E-2</v>
      </c>
      <c r="S533" s="13">
        <f t="shared" si="790"/>
        <v>2.9022679668382317E-2</v>
      </c>
      <c r="T533" s="13">
        <f t="shared" si="791"/>
        <v>1.3183015225366003E-2</v>
      </c>
      <c r="U533" s="13">
        <f t="shared" si="792"/>
        <v>4.0611233832790562E-2</v>
      </c>
      <c r="V533" s="13">
        <f t="shared" si="793"/>
        <v>2.0294066039049204E-2</v>
      </c>
      <c r="W533" s="13">
        <f t="shared" si="794"/>
        <v>1.4264681142807977E-3</v>
      </c>
      <c r="X533" s="13">
        <f t="shared" si="795"/>
        <v>6.2807978948963951E-3</v>
      </c>
      <c r="Y533" s="13">
        <f t="shared" si="796"/>
        <v>1.3827305987987072E-2</v>
      </c>
      <c r="Z533" s="13">
        <f t="shared" si="797"/>
        <v>4.1701949698835637E-2</v>
      </c>
      <c r="AA533" s="13">
        <f t="shared" si="798"/>
        <v>5.9604312079731457E-2</v>
      </c>
      <c r="AB533" s="13">
        <f t="shared" si="799"/>
        <v>4.2596018221627861E-2</v>
      </c>
      <c r="AC533" s="13">
        <f t="shared" si="800"/>
        <v>7.9822101411901967E-3</v>
      </c>
      <c r="AD533" s="13">
        <f t="shared" si="801"/>
        <v>5.0971028494713666E-4</v>
      </c>
      <c r="AE533" s="13">
        <f t="shared" si="802"/>
        <v>2.2442753908432827E-3</v>
      </c>
      <c r="AF533" s="13">
        <f t="shared" si="803"/>
        <v>4.9408185185699635E-3</v>
      </c>
      <c r="AG533" s="13">
        <f t="shared" si="804"/>
        <v>7.2515425195571973E-3</v>
      </c>
      <c r="AH533" s="13">
        <f t="shared" si="805"/>
        <v>4.5903850787015123E-2</v>
      </c>
      <c r="AI533" s="13">
        <f t="shared" si="806"/>
        <v>6.5610060626183866E-2</v>
      </c>
      <c r="AJ533" s="13">
        <f t="shared" si="807"/>
        <v>4.688800592508454E-2</v>
      </c>
      <c r="AK533" s="13">
        <f t="shared" si="808"/>
        <v>2.2338902282651701E-2</v>
      </c>
      <c r="AL533" s="13">
        <f t="shared" si="809"/>
        <v>2.0093575291384555E-3</v>
      </c>
      <c r="AM533" s="13">
        <f t="shared" si="810"/>
        <v>1.4570508627843008E-4</v>
      </c>
      <c r="AN533" s="13">
        <f t="shared" si="811"/>
        <v>6.4154549969359985E-4</v>
      </c>
      <c r="AO533" s="13">
        <f t="shared" si="812"/>
        <v>1.4123756372876888E-3</v>
      </c>
      <c r="AP533" s="13">
        <f t="shared" si="813"/>
        <v>2.0729160459718151E-3</v>
      </c>
      <c r="AQ533" s="13">
        <f t="shared" si="814"/>
        <v>2.281783694898956E-3</v>
      </c>
      <c r="AR533" s="13">
        <f t="shared" si="815"/>
        <v>4.0423309361679698E-2</v>
      </c>
      <c r="AS533" s="13">
        <f t="shared" si="816"/>
        <v>5.7776760172830961E-2</v>
      </c>
      <c r="AT533" s="13">
        <f t="shared" si="817"/>
        <v>4.1289964488079679E-2</v>
      </c>
      <c r="AU533" s="13">
        <f t="shared" si="818"/>
        <v>1.967182147662868E-2</v>
      </c>
      <c r="AV533" s="13">
        <f t="shared" si="819"/>
        <v>7.0292000430286685E-3</v>
      </c>
      <c r="AW533" s="13">
        <f t="shared" si="820"/>
        <v>3.5126007365905503E-4</v>
      </c>
      <c r="AX533" s="13">
        <f t="shared" si="821"/>
        <v>3.4709214224845629E-5</v>
      </c>
      <c r="AY533" s="13">
        <f t="shared" si="822"/>
        <v>1.5282610067090868E-4</v>
      </c>
      <c r="AZ533" s="13">
        <f t="shared" si="823"/>
        <v>3.3644980976774901E-4</v>
      </c>
      <c r="BA533" s="13">
        <f t="shared" si="824"/>
        <v>4.9380079273462477E-4</v>
      </c>
      <c r="BB533" s="13">
        <f t="shared" si="825"/>
        <v>5.4355631024208197E-4</v>
      </c>
      <c r="BC533" s="13">
        <f t="shared" si="826"/>
        <v>4.786601670164057E-4</v>
      </c>
      <c r="BD533" s="13">
        <f t="shared" si="827"/>
        <v>2.9664249508022496E-2</v>
      </c>
      <c r="BE533" s="13">
        <f t="shared" si="828"/>
        <v>4.2398909356906184E-2</v>
      </c>
      <c r="BF533" s="13">
        <f t="shared" si="829"/>
        <v>3.0300235881055751E-2</v>
      </c>
      <c r="BG533" s="13">
        <f t="shared" si="830"/>
        <v>1.4435973446379419E-2</v>
      </c>
      <c r="BH533" s="13">
        <f t="shared" si="831"/>
        <v>5.158309579568289E-3</v>
      </c>
      <c r="BI533" s="13">
        <f t="shared" si="832"/>
        <v>1.4745473350999765E-3</v>
      </c>
      <c r="BJ533" s="14">
        <f t="shared" si="833"/>
        <v>6.5441914509795557E-2</v>
      </c>
      <c r="BK533" s="14">
        <f t="shared" si="834"/>
        <v>8.0839267378037663E-2</v>
      </c>
      <c r="BL533" s="14">
        <f t="shared" si="835"/>
        <v>0.65449548346129816</v>
      </c>
      <c r="BM533" s="14">
        <f t="shared" si="836"/>
        <v>0.7727954498498546</v>
      </c>
      <c r="BN533" s="14">
        <f t="shared" si="837"/>
        <v>6.9881599171100428E-2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1.2811999999999999</v>
      </c>
      <c r="F534" s="10">
        <f>VLOOKUP(B534,home!$B$2:$E$405,3,FALSE)</f>
        <v>1.0927</v>
      </c>
      <c r="G534" s="10">
        <f>VLOOKUP(C534,away!$B$2:$E$405,4,FALSE)</f>
        <v>1.3008999999999999</v>
      </c>
      <c r="H534" s="10">
        <f>VLOOKUP(A534,away!$A$2:$E$405,3,FALSE)</f>
        <v>0.82809999999999995</v>
      </c>
      <c r="I534" s="10">
        <f>VLOOKUP(C534,away!$B$2:$E$405,3,FALSE)</f>
        <v>0.40250000000000002</v>
      </c>
      <c r="J534" s="10">
        <f>VLOOKUP(B534,home!$B$2:$E$405,4,FALSE)</f>
        <v>0.72460000000000002</v>
      </c>
      <c r="K534" s="12">
        <f t="shared" si="782"/>
        <v>1.8212173825159996</v>
      </c>
      <c r="L534" s="12">
        <f t="shared" si="783"/>
        <v>0.24151660714999998</v>
      </c>
      <c r="M534" s="13">
        <f t="shared" si="784"/>
        <v>0.12710598796449343</v>
      </c>
      <c r="N534" s="13">
        <f t="shared" si="785"/>
        <v>0.23148763470280481</v>
      </c>
      <c r="O534" s="13">
        <f t="shared" si="786"/>
        <v>3.0698206961633182E-2</v>
      </c>
      <c r="P534" s="13">
        <f t="shared" si="787"/>
        <v>5.5908108130600008E-2</v>
      </c>
      <c r="Q534" s="13">
        <f t="shared" si="788"/>
        <v>0.21079465207913109</v>
      </c>
      <c r="R534" s="13">
        <f t="shared" si="789"/>
        <v>3.7070633954810772E-3</v>
      </c>
      <c r="S534" s="13">
        <f t="shared" si="790"/>
        <v>6.1478546463444774E-3</v>
      </c>
      <c r="T534" s="13">
        <f t="shared" si="791"/>
        <v>5.0910409175516431E-2</v>
      </c>
      <c r="U534" s="13">
        <f t="shared" si="792"/>
        <v>6.7513682939389199E-3</v>
      </c>
      <c r="V534" s="13">
        <f t="shared" si="793"/>
        <v>3.0046221691167106E-4</v>
      </c>
      <c r="W534" s="13">
        <f t="shared" si="794"/>
        <v>0.12796762816930868</v>
      </c>
      <c r="X534" s="13">
        <f t="shared" si="795"/>
        <v>3.0906307380484194E-2</v>
      </c>
      <c r="Y534" s="13">
        <f t="shared" si="796"/>
        <v>3.7321932490347724E-3</v>
      </c>
      <c r="Z534" s="13">
        <f t="shared" si="797"/>
        <v>2.984391245888495E-4</v>
      </c>
      <c r="AA534" s="13">
        <f t="shared" si="798"/>
        <v>5.4352252132407067E-4</v>
      </c>
      <c r="AB534" s="13">
        <f t="shared" si="799"/>
        <v>4.949363318121604E-4</v>
      </c>
      <c r="AC534" s="13">
        <f t="shared" si="800"/>
        <v>8.2599738126371941E-6</v>
      </c>
      <c r="AD534" s="13">
        <f t="shared" si="801"/>
        <v>5.8264217205322252E-2</v>
      </c>
      <c r="AE534" s="13">
        <f t="shared" si="802"/>
        <v>1.4071776057680082E-2</v>
      </c>
      <c r="AF534" s="13">
        <f t="shared" si="803"/>
        <v>1.6992838050127479E-3</v>
      </c>
      <c r="AG534" s="13">
        <f t="shared" si="804"/>
        <v>1.3680175305720701E-4</v>
      </c>
      <c r="AH534" s="13">
        <f t="shared" si="805"/>
        <v>1.8019501202878765E-5</v>
      </c>
      <c r="AI534" s="13">
        <f t="shared" si="806"/>
        <v>3.2817428814950766E-5</v>
      </c>
      <c r="AJ534" s="13">
        <f t="shared" si="807"/>
        <v>2.98838359036349E-5</v>
      </c>
      <c r="AK534" s="13">
        <f t="shared" si="808"/>
        <v>1.8141653801318539E-5</v>
      </c>
      <c r="AL534" s="13">
        <f t="shared" si="809"/>
        <v>1.453273811779339E-7</v>
      </c>
      <c r="AM534" s="13">
        <f t="shared" si="810"/>
        <v>2.122236103060415E-2</v>
      </c>
      <c r="AN534" s="13">
        <f t="shared" si="811"/>
        <v>5.1255526318238912E-3</v>
      </c>
      <c r="AO534" s="13">
        <f t="shared" si="812"/>
        <v>6.1895304070342955E-4</v>
      </c>
      <c r="AP534" s="13">
        <f t="shared" si="813"/>
        <v>4.9829146125289379E-5</v>
      </c>
      <c r="AQ534" s="13">
        <f t="shared" si="814"/>
        <v>3.0086415773403652E-6</v>
      </c>
      <c r="AR534" s="13">
        <f t="shared" si="815"/>
        <v>8.7040175861092493E-7</v>
      </c>
      <c r="AS534" s="13">
        <f t="shared" si="816"/>
        <v>1.5851908125547113E-6</v>
      </c>
      <c r="AT534" s="13">
        <f t="shared" si="817"/>
        <v>1.4434885312146515E-6</v>
      </c>
      <c r="AU534" s="13">
        <f t="shared" si="818"/>
        <v>8.7630213483687098E-7</v>
      </c>
      <c r="AV534" s="13">
        <f t="shared" si="819"/>
        <v>3.9898417007519707E-7</v>
      </c>
      <c r="AW534" s="13">
        <f t="shared" si="820"/>
        <v>1.7756351458574617E-9</v>
      </c>
      <c r="AX534" s="13">
        <f t="shared" si="821"/>
        <v>6.4417554678277361E-3</v>
      </c>
      <c r="AY534" s="13">
        <f t="shared" si="822"/>
        <v>1.5557909246797156E-3</v>
      </c>
      <c r="AZ534" s="13">
        <f t="shared" si="823"/>
        <v>1.8787467278170303E-4</v>
      </c>
      <c r="BA534" s="13">
        <f t="shared" si="824"/>
        <v>1.5124951179884456E-5</v>
      </c>
      <c r="BB534" s="13">
        <f t="shared" si="825"/>
        <v>9.132317230687708E-7</v>
      </c>
      <c r="BC534" s="13">
        <f t="shared" si="826"/>
        <v>4.4112125459463594E-8</v>
      </c>
      <c r="BD534" s="13">
        <f t="shared" si="827"/>
        <v>3.5036079932850612E-8</v>
      </c>
      <c r="BE534" s="13">
        <f t="shared" si="828"/>
        <v>6.3808317788927516E-8</v>
      </c>
      <c r="BF534" s="13">
        <f t="shared" si="829"/>
        <v>5.8104408753149853E-8</v>
      </c>
      <c r="BG534" s="13">
        <f t="shared" si="830"/>
        <v>3.5273586407350442E-8</v>
      </c>
      <c r="BH534" s="13">
        <f t="shared" si="831"/>
        <v>1.6060217177186676E-8</v>
      </c>
      <c r="BI534" s="13">
        <f t="shared" si="832"/>
        <v>5.8498293380148879E-9</v>
      </c>
      <c r="BJ534" s="14">
        <f t="shared" si="833"/>
        <v>0.76519211142850385</v>
      </c>
      <c r="BK534" s="14">
        <f t="shared" si="834"/>
        <v>0.19102660918422315</v>
      </c>
      <c r="BL534" s="14">
        <f t="shared" si="835"/>
        <v>4.2299348423758876E-2</v>
      </c>
      <c r="BM534" s="14">
        <f t="shared" si="836"/>
        <v>0.33755906577788652</v>
      </c>
      <c r="BN534" s="14">
        <f t="shared" si="837"/>
        <v>0.65970165323414354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1.2811999999999999</v>
      </c>
      <c r="F535" s="10">
        <f>VLOOKUP(B535,home!$B$2:$E$405,3,FALSE)</f>
        <v>0.1951</v>
      </c>
      <c r="G535" s="10">
        <f>VLOOKUP(C535,away!$B$2:$E$405,4,FALSE)</f>
        <v>0.39029999999999998</v>
      </c>
      <c r="H535" s="10">
        <f>VLOOKUP(A535,away!$A$2:$E$405,3,FALSE)</f>
        <v>0.82809999999999995</v>
      </c>
      <c r="I535" s="10">
        <f>VLOOKUP(C535,away!$B$2:$E$405,3,FALSE)</f>
        <v>1.2076</v>
      </c>
      <c r="J535" s="10">
        <f>VLOOKUP(B535,home!$B$2:$E$405,4,FALSE)</f>
        <v>0.90569999999999995</v>
      </c>
      <c r="K535" s="12">
        <f t="shared" si="782"/>
        <v>9.7560215435999992E-2</v>
      </c>
      <c r="L535" s="12">
        <f t="shared" si="783"/>
        <v>0.90571228129199988</v>
      </c>
      <c r="M535" s="13">
        <f t="shared" si="784"/>
        <v>0.36667752461055048</v>
      </c>
      <c r="N535" s="13">
        <f t="shared" si="785"/>
        <v>3.57731382965445E-2</v>
      </c>
      <c r="O535" s="13">
        <f t="shared" si="786"/>
        <v>0.33210433731352507</v>
      </c>
      <c r="P535" s="13">
        <f t="shared" si="787"/>
        <v>3.2400170695537522E-2</v>
      </c>
      <c r="Q535" s="13">
        <f t="shared" si="788"/>
        <v>1.7450175395163515E-3</v>
      </c>
      <c r="R535" s="13">
        <f t="shared" si="789"/>
        <v>0.15039548848760032</v>
      </c>
      <c r="S535" s="13">
        <f t="shared" si="790"/>
        <v>7.1573180154342283E-4</v>
      </c>
      <c r="T535" s="13">
        <f t="shared" si="791"/>
        <v>1.580483816609907E-3</v>
      </c>
      <c r="U535" s="13">
        <f t="shared" si="792"/>
        <v>1.4672616257452746E-2</v>
      </c>
      <c r="V535" s="13">
        <f t="shared" si="793"/>
        <v>7.0270138945238344E-6</v>
      </c>
      <c r="W535" s="13">
        <f t="shared" si="794"/>
        <v>5.6748095698271301E-5</v>
      </c>
      <c r="X535" s="13">
        <f t="shared" si="795"/>
        <v>5.1397447213858023E-5</v>
      </c>
      <c r="Y535" s="13">
        <f t="shared" si="796"/>
        <v>2.3275649584324247E-5</v>
      </c>
      <c r="Z535" s="13">
        <f t="shared" si="797"/>
        <v>4.5405013658043065E-2</v>
      </c>
      <c r="AA535" s="13">
        <f t="shared" si="798"/>
        <v>4.4297229143532039E-3</v>
      </c>
      <c r="AB535" s="13">
        <f t="shared" si="799"/>
        <v>2.1608236092304214E-4</v>
      </c>
      <c r="AC535" s="13">
        <f t="shared" si="800"/>
        <v>3.8807336552789477E-8</v>
      </c>
      <c r="AD535" s="13">
        <f t="shared" si="801"/>
        <v>1.3840891104765228E-6</v>
      </c>
      <c r="AE535" s="13">
        <f t="shared" si="802"/>
        <v>1.2535865057611063E-6</v>
      </c>
      <c r="AF535" s="13">
        <f t="shared" si="803"/>
        <v>5.6769434696487917E-7</v>
      </c>
      <c r="AG535" s="13">
        <f t="shared" si="804"/>
        <v>1.7138924735537762E-7</v>
      </c>
      <c r="AH535" s="13">
        <f t="shared" si="805"/>
        <v>1.0280969625580148E-2</v>
      </c>
      <c r="AI535" s="13">
        <f t="shared" si="806"/>
        <v>1.0030136115625715E-3</v>
      </c>
      <c r="AJ535" s="13">
        <f t="shared" si="807"/>
        <v>4.8927112014642442E-5</v>
      </c>
      <c r="AK535" s="13">
        <f t="shared" si="808"/>
        <v>1.5911131962699404E-6</v>
      </c>
      <c r="AL535" s="13">
        <f t="shared" si="809"/>
        <v>1.371629559117377E-10</v>
      </c>
      <c r="AM535" s="13">
        <f t="shared" si="810"/>
        <v>2.700640636014222E-8</v>
      </c>
      <c r="AN535" s="13">
        <f t="shared" si="811"/>
        <v>2.4460033913943186E-8</v>
      </c>
      <c r="AO535" s="13">
        <f t="shared" si="812"/>
        <v>1.1076876558338583E-8</v>
      </c>
      <c r="AP535" s="13">
        <f t="shared" si="813"/>
        <v>3.3441543790809047E-9</v>
      </c>
      <c r="AQ535" s="13">
        <f t="shared" si="814"/>
        <v>7.5721042291749934E-10</v>
      </c>
      <c r="AR535" s="13">
        <f t="shared" si="815"/>
        <v>1.8623200906955912E-3</v>
      </c>
      <c r="AS535" s="13">
        <f t="shared" si="816"/>
        <v>1.8168834925905294E-4</v>
      </c>
      <c r="AT535" s="13">
        <f t="shared" si="817"/>
        <v>8.8627772479622068E-6</v>
      </c>
      <c r="AU535" s="13">
        <f t="shared" si="818"/>
        <v>2.8821815255749071E-7</v>
      </c>
      <c r="AV535" s="13">
        <f t="shared" si="819"/>
        <v>7.0296562640186752E-9</v>
      </c>
      <c r="AW535" s="13">
        <f t="shared" si="820"/>
        <v>3.3666451418229496E-13</v>
      </c>
      <c r="AX535" s="13">
        <f t="shared" si="821"/>
        <v>4.3912513710793946E-10</v>
      </c>
      <c r="AY535" s="13">
        <f t="shared" si="822"/>
        <v>3.9772102970269406E-10</v>
      </c>
      <c r="AZ535" s="13">
        <f t="shared" si="823"/>
        <v>1.8011041056491514E-10</v>
      </c>
      <c r="BA535" s="13">
        <f t="shared" si="824"/>
        <v>5.437607027906267E-11</v>
      </c>
      <c r="BB535" s="13">
        <f t="shared" si="825"/>
        <v>1.231226866503599E-11</v>
      </c>
      <c r="BC535" s="13">
        <f t="shared" si="826"/>
        <v>2.2302745880979508E-12</v>
      </c>
      <c r="BD535" s="13">
        <f t="shared" si="827"/>
        <v>2.811210296399712E-4</v>
      </c>
      <c r="BE535" s="13">
        <f t="shared" si="828"/>
        <v>2.7426228215265734E-5</v>
      </c>
      <c r="BF535" s="13">
        <f t="shared" si="829"/>
        <v>1.3378543666391132E-6</v>
      </c>
      <c r="BG535" s="13">
        <f t="shared" si="830"/>
        <v>4.3507120077101749E-8</v>
      </c>
      <c r="BH535" s="13">
        <f t="shared" si="831"/>
        <v>1.0611410019304915E-9</v>
      </c>
      <c r="BI535" s="13">
        <f t="shared" si="832"/>
        <v>2.0705028951262316E-11</v>
      </c>
      <c r="BJ535" s="14">
        <f t="shared" si="833"/>
        <v>3.9233505334934596E-2</v>
      </c>
      <c r="BK535" s="14">
        <f t="shared" si="834"/>
        <v>0.39980049346374652</v>
      </c>
      <c r="BL535" s="14">
        <f t="shared" si="835"/>
        <v>0.51551584496240743</v>
      </c>
      <c r="BM535" s="14">
        <f t="shared" si="836"/>
        <v>8.0859180078472939E-2</v>
      </c>
      <c r="BN535" s="14">
        <f t="shared" si="837"/>
        <v>0.91909567694327421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1.4286000000000001</v>
      </c>
      <c r="F536" s="10">
        <f>VLOOKUP(B536,home!$B$2:$E$405,3,FALSE)</f>
        <v>0.875</v>
      </c>
      <c r="G536" s="10">
        <f>VLOOKUP(C536,away!$B$2:$E$405,4,FALSE)</f>
        <v>0.4667</v>
      </c>
      <c r="H536" s="10">
        <f>VLOOKUP(A536,away!$A$2:$E$405,3,FALSE)</f>
        <v>1.25</v>
      </c>
      <c r="I536" s="10">
        <f>VLOOKUP(C536,away!$B$2:$E$405,3,FALSE)</f>
        <v>0.5333</v>
      </c>
      <c r="J536" s="10">
        <f>VLOOKUP(B536,home!$B$2:$E$405,4,FALSE)</f>
        <v>1.4</v>
      </c>
      <c r="K536" s="12">
        <f t="shared" si="782"/>
        <v>0.58338666750000012</v>
      </c>
      <c r="L536" s="12">
        <f t="shared" si="783"/>
        <v>0.93327499999999997</v>
      </c>
      <c r="M536" s="13">
        <f t="shared" si="784"/>
        <v>0.21944324002321522</v>
      </c>
      <c r="N536" s="13">
        <f t="shared" si="785"/>
        <v>0.1280202605025462</v>
      </c>
      <c r="O536" s="13">
        <f t="shared" si="786"/>
        <v>0.20480088983266617</v>
      </c>
      <c r="P536" s="13">
        <f t="shared" si="787"/>
        <v>0.11947810862051379</v>
      </c>
      <c r="Q536" s="13">
        <f t="shared" si="788"/>
        <v>3.7342656573531155E-2</v>
      </c>
      <c r="R536" s="13">
        <f t="shared" si="789"/>
        <v>9.5567775229290747E-2</v>
      </c>
      <c r="S536" s="13">
        <f t="shared" si="790"/>
        <v>1.6262768493147832E-2</v>
      </c>
      <c r="T536" s="13">
        <f t="shared" si="791"/>
        <v>3.4850967813662287E-2</v>
      </c>
      <c r="U536" s="13">
        <f t="shared" si="792"/>
        <v>5.5752965911405002E-2</v>
      </c>
      <c r="V536" s="13">
        <f t="shared" si="793"/>
        <v>9.8382556200411211E-4</v>
      </c>
      <c r="W536" s="13">
        <f t="shared" si="794"/>
        <v>7.2617359913431058E-3</v>
      </c>
      <c r="X536" s="13">
        <f t="shared" si="795"/>
        <v>6.777196657320737E-3</v>
      </c>
      <c r="Y536" s="13">
        <f t="shared" si="796"/>
        <v>3.162494105180505E-3</v>
      </c>
      <c r="Z536" s="13">
        <f t="shared" si="797"/>
        <v>2.9730338475705442E-2</v>
      </c>
      <c r="AA536" s="13">
        <f t="shared" si="798"/>
        <v>1.7344283086988835E-2</v>
      </c>
      <c r="AB536" s="13">
        <f t="shared" si="799"/>
        <v>5.0592117551475149E-3</v>
      </c>
      <c r="AC536" s="13">
        <f t="shared" si="800"/>
        <v>3.34783659057833E-5</v>
      </c>
      <c r="AD536" s="13">
        <f t="shared" si="801"/>
        <v>1.0590999900636159E-3</v>
      </c>
      <c r="AE536" s="13">
        <f t="shared" si="802"/>
        <v>9.8843154322662114E-4</v>
      </c>
      <c r="AF536" s="13">
        <f t="shared" si="803"/>
        <v>4.6123922425241233E-4</v>
      </c>
      <c r="AG536" s="13">
        <f t="shared" si="804"/>
        <v>1.4348767900472338E-4</v>
      </c>
      <c r="AH536" s="13">
        <f t="shared" si="805"/>
        <v>6.9366454102284987E-3</v>
      </c>
      <c r="AI536" s="13">
        <f t="shared" si="806"/>
        <v>4.0467464495023758E-3</v>
      </c>
      <c r="AJ536" s="13">
        <f t="shared" si="807"/>
        <v>1.1804089626963241E-3</v>
      </c>
      <c r="AK536" s="13">
        <f t="shared" si="808"/>
        <v>2.2954495034484688E-4</v>
      </c>
      <c r="AL536" s="13">
        <f t="shared" si="809"/>
        <v>7.2910550130508939E-7</v>
      </c>
      <c r="AM536" s="13">
        <f t="shared" si="810"/>
        <v>1.2357296275049929E-4</v>
      </c>
      <c r="AN536" s="13">
        <f t="shared" si="811"/>
        <v>1.1532755681097221E-4</v>
      </c>
      <c r="AO536" s="13">
        <f t="shared" si="812"/>
        <v>5.3816162791380041E-5</v>
      </c>
      <c r="AP536" s="13">
        <f t="shared" si="813"/>
        <v>1.6741759776375069E-5</v>
      </c>
      <c r="AQ536" s="13">
        <f t="shared" si="814"/>
        <v>3.9061664638241105E-6</v>
      </c>
      <c r="AR536" s="13">
        <f t="shared" si="815"/>
        <v>1.2947595490462006E-3</v>
      </c>
      <c r="AS536" s="13">
        <f t="shared" si="816"/>
        <v>7.5534545853186605E-4</v>
      </c>
      <c r="AT536" s="13">
        <f t="shared" si="817"/>
        <v>2.203292349320824E-4</v>
      </c>
      <c r="AU536" s="13">
        <f t="shared" si="818"/>
        <v>4.2845712706617397E-5</v>
      </c>
      <c r="AV536" s="13">
        <f t="shared" si="819"/>
        <v>6.2489043881439827E-6</v>
      </c>
      <c r="AW536" s="13">
        <f t="shared" si="820"/>
        <v>1.1026914480827812E-8</v>
      </c>
      <c r="AX536" s="13">
        <f t="shared" si="821"/>
        <v>1.2015136488685897E-5</v>
      </c>
      <c r="AY536" s="13">
        <f t="shared" si="822"/>
        <v>1.1213426506478331E-5</v>
      </c>
      <c r="AZ536" s="13">
        <f t="shared" si="823"/>
        <v>5.2326053114167817E-6</v>
      </c>
      <c r="BA536" s="13">
        <f t="shared" si="824"/>
        <v>1.627819907337499E-6</v>
      </c>
      <c r="BB536" s="13">
        <f t="shared" si="825"/>
        <v>3.7980090600510105E-7</v>
      </c>
      <c r="BC536" s="13">
        <f t="shared" si="826"/>
        <v>7.0891738110382144E-8</v>
      </c>
      <c r="BD536" s="13">
        <f t="shared" si="827"/>
        <v>2.0139445302268206E-4</v>
      </c>
      <c r="BE536" s="13">
        <f t="shared" si="828"/>
        <v>1.1749083880188784E-4</v>
      </c>
      <c r="BF536" s="13">
        <f t="shared" si="829"/>
        <v>3.4271294455206526E-5</v>
      </c>
      <c r="BG536" s="13">
        <f t="shared" si="830"/>
        <v>6.6644720877113903E-6</v>
      </c>
      <c r="BH536" s="13">
        <f t="shared" si="831"/>
        <v>9.7199104047417886E-7</v>
      </c>
      <c r="BI536" s="13">
        <f t="shared" si="832"/>
        <v>1.1340932278841784E-7</v>
      </c>
      <c r="BJ536" s="14">
        <f t="shared" si="833"/>
        <v>0.22041147436958247</v>
      </c>
      <c r="BK536" s="14">
        <f t="shared" si="834"/>
        <v>0.35621336359679451</v>
      </c>
      <c r="BL536" s="14">
        <f t="shared" si="835"/>
        <v>0.39359890690660593</v>
      </c>
      <c r="BM536" s="14">
        <f t="shared" si="836"/>
        <v>0.19528995016733314</v>
      </c>
      <c r="BN536" s="14">
        <f t="shared" si="837"/>
        <v>0.80465293078176325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1.4286000000000001</v>
      </c>
      <c r="F537" s="10">
        <f>VLOOKUP(B537,home!$B$2:$E$405,3,FALSE)</f>
        <v>0.93330000000000002</v>
      </c>
      <c r="G537" s="10">
        <f>VLOOKUP(C537,away!$B$2:$E$405,4,FALSE)</f>
        <v>1.4</v>
      </c>
      <c r="H537" s="10">
        <f>VLOOKUP(A537,away!$A$2:$E$405,3,FALSE)</f>
        <v>1.25</v>
      </c>
      <c r="I537" s="10">
        <f>VLOOKUP(C537,away!$B$2:$E$405,3,FALSE)</f>
        <v>0.8</v>
      </c>
      <c r="J537" s="10">
        <f>VLOOKUP(B537,home!$B$2:$E$405,4,FALSE)</f>
        <v>0.5333</v>
      </c>
      <c r="K537" s="12">
        <f t="shared" si="782"/>
        <v>1.866637332</v>
      </c>
      <c r="L537" s="12">
        <f t="shared" si="783"/>
        <v>0.5333</v>
      </c>
      <c r="M537" s="13">
        <f t="shared" si="784"/>
        <v>9.0723638580250288E-2</v>
      </c>
      <c r="N537" s="13">
        <f t="shared" si="785"/>
        <v>0.16934813066877066</v>
      </c>
      <c r="O537" s="13">
        <f t="shared" si="786"/>
        <v>4.8382916454847477E-2</v>
      </c>
      <c r="P537" s="13">
        <f t="shared" si="787"/>
        <v>9.0313358085655382E-2</v>
      </c>
      <c r="Q537" s="13">
        <f t="shared" si="788"/>
        <v>0.15805577140537075</v>
      </c>
      <c r="R537" s="13">
        <f t="shared" si="789"/>
        <v>1.2901304672685078E-2</v>
      </c>
      <c r="S537" s="13">
        <f t="shared" si="790"/>
        <v>2.2476233251747611E-2</v>
      </c>
      <c r="T537" s="13">
        <f t="shared" si="791"/>
        <v>8.4291142890484214E-2</v>
      </c>
      <c r="U537" s="13">
        <f t="shared" si="792"/>
        <v>2.4082056933540003E-2</v>
      </c>
      <c r="V537" s="13">
        <f t="shared" si="793"/>
        <v>2.4860654153746639E-3</v>
      </c>
      <c r="W537" s="13">
        <f t="shared" si="794"/>
        <v>9.8344267814441041E-2</v>
      </c>
      <c r="X537" s="13">
        <f t="shared" si="795"/>
        <v>5.2446998025441408E-2</v>
      </c>
      <c r="Y537" s="13">
        <f t="shared" si="796"/>
        <v>1.3984992023483949E-2</v>
      </c>
      <c r="Z537" s="13">
        <f t="shared" si="797"/>
        <v>2.2934219273143177E-3</v>
      </c>
      <c r="AA537" s="13">
        <f t="shared" si="798"/>
        <v>4.2809869875522957E-3</v>
      </c>
      <c r="AB537" s="13">
        <f t="shared" si="799"/>
        <v>3.9955250643856676E-3</v>
      </c>
      <c r="AC537" s="13">
        <f t="shared" si="800"/>
        <v>1.5467641592417666E-4</v>
      </c>
      <c r="AD537" s="13">
        <f t="shared" si="801"/>
        <v>4.5893270422660434E-2</v>
      </c>
      <c r="AE537" s="13">
        <f t="shared" si="802"/>
        <v>2.4474881116404806E-2</v>
      </c>
      <c r="AF537" s="13">
        <f t="shared" si="803"/>
        <v>6.5262270496893411E-3</v>
      </c>
      <c r="AG537" s="13">
        <f t="shared" si="804"/>
        <v>1.1601456285331088E-3</v>
      </c>
      <c r="AH537" s="13">
        <f t="shared" si="805"/>
        <v>3.0577047845918131E-4</v>
      </c>
      <c r="AI537" s="13">
        <f t="shared" si="806"/>
        <v>5.707625901154096E-4</v>
      </c>
      <c r="AJ537" s="13">
        <f t="shared" si="807"/>
        <v>5.3270337920921897E-4</v>
      </c>
      <c r="AK537" s="13">
        <f t="shared" si="808"/>
        <v>3.3145467150482691E-4</v>
      </c>
      <c r="AL537" s="13">
        <f t="shared" si="809"/>
        <v>6.1590768436427964E-6</v>
      </c>
      <c r="AM537" s="13">
        <f t="shared" si="810"/>
        <v>1.713321837170188E-2</v>
      </c>
      <c r="AN537" s="13">
        <f t="shared" si="811"/>
        <v>9.1371453576286118E-3</v>
      </c>
      <c r="AO537" s="13">
        <f t="shared" si="812"/>
        <v>2.4364198096116689E-3</v>
      </c>
      <c r="AP537" s="13">
        <f t="shared" si="813"/>
        <v>4.3311422815530109E-4</v>
      </c>
      <c r="AQ537" s="13">
        <f t="shared" si="814"/>
        <v>5.7744954468805493E-5</v>
      </c>
      <c r="AR537" s="13">
        <f t="shared" si="815"/>
        <v>3.2613479232456291E-5</v>
      </c>
      <c r="AS537" s="13">
        <f t="shared" si="816"/>
        <v>6.0877537861709605E-5</v>
      </c>
      <c r="AT537" s="13">
        <f t="shared" si="817"/>
        <v>5.6818142426455311E-5</v>
      </c>
      <c r="AU537" s="13">
        <f t="shared" si="818"/>
        <v>3.5352955262704852E-5</v>
      </c>
      <c r="AV537" s="13">
        <f t="shared" si="819"/>
        <v>1.6497786522472688E-5</v>
      </c>
      <c r="AW537" s="13">
        <f t="shared" si="820"/>
        <v>1.7031176621225827E-7</v>
      </c>
      <c r="AX537" s="13">
        <f t="shared" si="821"/>
        <v>5.3302508383211641E-3</v>
      </c>
      <c r="AY537" s="13">
        <f t="shared" si="822"/>
        <v>2.8426227720766764E-3</v>
      </c>
      <c r="AZ537" s="13">
        <f t="shared" si="823"/>
        <v>7.5798536217424565E-4</v>
      </c>
      <c r="BA537" s="13">
        <f t="shared" si="824"/>
        <v>1.3474453121584178E-4</v>
      </c>
      <c r="BB537" s="13">
        <f t="shared" si="825"/>
        <v>1.7964814624352098E-5</v>
      </c>
      <c r="BC537" s="13">
        <f t="shared" si="826"/>
        <v>1.9161271278333953E-6</v>
      </c>
      <c r="BD537" s="13">
        <f t="shared" si="827"/>
        <v>2.8987947457781564E-6</v>
      </c>
      <c r="BE537" s="13">
        <f t="shared" si="828"/>
        <v>5.4109984902749551E-6</v>
      </c>
      <c r="BF537" s="13">
        <f t="shared" si="829"/>
        <v>5.0501858926714367E-6</v>
      </c>
      <c r="BG537" s="13">
        <f t="shared" si="830"/>
        <v>3.1422885069334163E-6</v>
      </c>
      <c r="BH537" s="13">
        <f t="shared" si="831"/>
        <v>1.4663782587391141E-6</v>
      </c>
      <c r="BI537" s="13">
        <f t="shared" si="832"/>
        <v>5.474392801191172E-7</v>
      </c>
      <c r="BJ537" s="14">
        <f t="shared" si="833"/>
        <v>0.69280895421238597</v>
      </c>
      <c r="BK537" s="14">
        <f t="shared" si="834"/>
        <v>0.20900275359787243</v>
      </c>
      <c r="BL537" s="14">
        <f t="shared" si="835"/>
        <v>9.5604157218779476E-2</v>
      </c>
      <c r="BM537" s="14">
        <f t="shared" si="836"/>
        <v>0.4271417146284624</v>
      </c>
      <c r="BN537" s="14">
        <f t="shared" si="837"/>
        <v>0.56972511986757968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1.4286000000000001</v>
      </c>
      <c r="F538" s="10">
        <f>VLOOKUP(B538,home!$B$2:$E$405,3,FALSE)</f>
        <v>0.875</v>
      </c>
      <c r="G538" s="10">
        <f>VLOOKUP(C538,away!$B$2:$E$405,4,FALSE)</f>
        <v>0.875</v>
      </c>
      <c r="H538" s="10">
        <f>VLOOKUP(A538,away!$A$2:$E$405,3,FALSE)</f>
        <v>1.25</v>
      </c>
      <c r="I538" s="10">
        <f>VLOOKUP(C538,away!$B$2:$E$405,3,FALSE)</f>
        <v>1.8</v>
      </c>
      <c r="J538" s="10">
        <f>VLOOKUP(B538,home!$B$2:$E$405,4,FALSE)</f>
        <v>1.4</v>
      </c>
      <c r="K538" s="12">
        <f t="shared" si="782"/>
        <v>1.0937718750000001</v>
      </c>
      <c r="L538" s="12">
        <f t="shared" si="783"/>
        <v>3.15</v>
      </c>
      <c r="M538" s="13">
        <f t="shared" si="784"/>
        <v>1.4353350567592389E-2</v>
      </c>
      <c r="N538" s="13">
        <f t="shared" si="785"/>
        <v>1.569929116284784E-2</v>
      </c>
      <c r="O538" s="13">
        <f t="shared" si="786"/>
        <v>4.5213054287916027E-2</v>
      </c>
      <c r="P538" s="13">
        <f t="shared" si="787"/>
        <v>4.9452767162970701E-2</v>
      </c>
      <c r="Q538" s="13">
        <f t="shared" si="788"/>
        <v>8.5857215656795077E-3</v>
      </c>
      <c r="R538" s="13">
        <f t="shared" si="789"/>
        <v>7.121056050346776E-2</v>
      </c>
      <c r="S538" s="13">
        <f t="shared" si="790"/>
        <v>4.2595911117727467E-2</v>
      </c>
      <c r="T538" s="13">
        <f t="shared" si="791"/>
        <v>2.7045022931890445E-2</v>
      </c>
      <c r="U538" s="13">
        <f t="shared" si="792"/>
        <v>7.7888108281678872E-2</v>
      </c>
      <c r="V538" s="13">
        <f t="shared" si="793"/>
        <v>1.6306573349699538E-2</v>
      </c>
      <c r="W538" s="13">
        <f t="shared" si="794"/>
        <v>3.1302735917070703E-3</v>
      </c>
      <c r="X538" s="13">
        <f t="shared" si="795"/>
        <v>9.8603618138772709E-3</v>
      </c>
      <c r="Y538" s="13">
        <f t="shared" si="796"/>
        <v>1.5530069856856706E-2</v>
      </c>
      <c r="Z538" s="13">
        <f t="shared" si="797"/>
        <v>7.477108852864113E-2</v>
      </c>
      <c r="AA538" s="13">
        <f t="shared" si="798"/>
        <v>8.1782513695762796E-2</v>
      </c>
      <c r="AB538" s="13">
        <f t="shared" si="799"/>
        <v>4.4725706673613821E-2</v>
      </c>
      <c r="AC538" s="13">
        <f t="shared" si="800"/>
        <v>3.5113977886691602E-3</v>
      </c>
      <c r="AD538" s="13">
        <f t="shared" si="801"/>
        <v>8.5595130391610667E-4</v>
      </c>
      <c r="AE538" s="13">
        <f t="shared" si="802"/>
        <v>2.6962466073357358E-3</v>
      </c>
      <c r="AF538" s="13">
        <f t="shared" si="803"/>
        <v>4.2465884065537854E-3</v>
      </c>
      <c r="AG538" s="13">
        <f t="shared" si="804"/>
        <v>4.4589178268814736E-3</v>
      </c>
      <c r="AH538" s="13">
        <f t="shared" si="805"/>
        <v>5.8882232216304883E-2</v>
      </c>
      <c r="AI538" s="13">
        <f t="shared" si="806"/>
        <v>6.4403729535413193E-2</v>
      </c>
      <c r="AJ538" s="13">
        <f t="shared" si="807"/>
        <v>3.5221494005470887E-2</v>
      </c>
      <c r="AK538" s="13">
        <f t="shared" si="808"/>
        <v>1.2841426512888386E-2</v>
      </c>
      <c r="AL538" s="13">
        <f t="shared" si="809"/>
        <v>4.8392418604112353E-4</v>
      </c>
      <c r="AM538" s="13">
        <f t="shared" si="810"/>
        <v>1.8724309251860302E-4</v>
      </c>
      <c r="AN538" s="13">
        <f t="shared" si="811"/>
        <v>5.8981574143359946E-4</v>
      </c>
      <c r="AO538" s="13">
        <f t="shared" si="812"/>
        <v>9.2895979275791946E-4</v>
      </c>
      <c r="AP538" s="13">
        <f t="shared" si="813"/>
        <v>9.754077823958152E-4</v>
      </c>
      <c r="AQ538" s="13">
        <f t="shared" si="814"/>
        <v>7.6813362863670438E-4</v>
      </c>
      <c r="AR538" s="13">
        <f t="shared" si="815"/>
        <v>3.7095806296272058E-2</v>
      </c>
      <c r="AS538" s="13">
        <f t="shared" si="816"/>
        <v>4.0574349607310295E-2</v>
      </c>
      <c r="AT538" s="13">
        <f t="shared" si="817"/>
        <v>2.2189541223446647E-2</v>
      </c>
      <c r="AU538" s="13">
        <f t="shared" si="818"/>
        <v>8.0900987031196792E-3</v>
      </c>
      <c r="AV538" s="13">
        <f t="shared" si="819"/>
        <v>2.2121806068615695E-3</v>
      </c>
      <c r="AW538" s="13">
        <f t="shared" si="820"/>
        <v>4.6313983128354234E-5</v>
      </c>
      <c r="AX538" s="13">
        <f t="shared" si="821"/>
        <v>3.4133538064145139E-5</v>
      </c>
      <c r="AY538" s="13">
        <f t="shared" si="822"/>
        <v>1.0752064490205719E-4</v>
      </c>
      <c r="AZ538" s="13">
        <f t="shared" si="823"/>
        <v>1.6934501572074011E-4</v>
      </c>
      <c r="BA538" s="13">
        <f t="shared" si="824"/>
        <v>1.7781226650677708E-4</v>
      </c>
      <c r="BB538" s="13">
        <f t="shared" si="825"/>
        <v>1.4002715987408693E-4</v>
      </c>
      <c r="BC538" s="13">
        <f t="shared" si="826"/>
        <v>8.821711072067472E-5</v>
      </c>
      <c r="BD538" s="13">
        <f t="shared" si="827"/>
        <v>1.9475298305542829E-2</v>
      </c>
      <c r="BE538" s="13">
        <f t="shared" si="828"/>
        <v>2.1301533543837903E-2</v>
      </c>
      <c r="BF538" s="13">
        <f t="shared" si="829"/>
        <v>1.1649509142309489E-2</v>
      </c>
      <c r="BG538" s="13">
        <f t="shared" si="830"/>
        <v>4.2473018191378316E-3</v>
      </c>
      <c r="BH538" s="13">
        <f t="shared" si="831"/>
        <v>1.161394818602324E-3</v>
      </c>
      <c r="BI538" s="13">
        <f t="shared" si="832"/>
        <v>2.5406019767158983E-4</v>
      </c>
      <c r="BJ538" s="14">
        <f t="shared" si="833"/>
        <v>9.6275060841077065E-2</v>
      </c>
      <c r="BK538" s="14">
        <f t="shared" si="834"/>
        <v>0.12681144481760243</v>
      </c>
      <c r="BL538" s="14">
        <f t="shared" si="835"/>
        <v>0.66041989997662875</v>
      </c>
      <c r="BM538" s="14">
        <f t="shared" si="836"/>
        <v>0.7537015422517015</v>
      </c>
      <c r="BN538" s="14">
        <f t="shared" si="837"/>
        <v>0.20451474525047419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1.4286000000000001</v>
      </c>
      <c r="F539" s="10">
        <f>VLOOKUP(B539,home!$B$2:$E$405,3,FALSE)</f>
        <v>0.35</v>
      </c>
      <c r="G539" s="10">
        <f>VLOOKUP(C539,away!$B$2:$E$405,4,FALSE)</f>
        <v>0.7</v>
      </c>
      <c r="H539" s="10">
        <f>VLOOKUP(A539,away!$A$2:$E$405,3,FALSE)</f>
        <v>1.25</v>
      </c>
      <c r="I539" s="10">
        <f>VLOOKUP(C539,away!$B$2:$E$405,3,FALSE)</f>
        <v>1.4</v>
      </c>
      <c r="J539" s="10">
        <f>VLOOKUP(B539,home!$B$2:$E$405,4,FALSE)</f>
        <v>1.2</v>
      </c>
      <c r="K539" s="12">
        <f t="shared" si="782"/>
        <v>0.35000699999999996</v>
      </c>
      <c r="L539" s="12">
        <f t="shared" si="783"/>
        <v>2.1</v>
      </c>
      <c r="M539" s="13">
        <f t="shared" si="784"/>
        <v>8.6292982446379202E-2</v>
      </c>
      <c r="N539" s="13">
        <f t="shared" si="785"/>
        <v>3.0203147907109842E-2</v>
      </c>
      <c r="O539" s="13">
        <f t="shared" si="786"/>
        <v>0.18121526313739633</v>
      </c>
      <c r="P539" s="13">
        <f t="shared" si="787"/>
        <v>6.3426610604930669E-2</v>
      </c>
      <c r="Q539" s="13">
        <f t="shared" si="788"/>
        <v>5.2856565947618974E-3</v>
      </c>
      <c r="R539" s="13">
        <f t="shared" si="789"/>
        <v>0.19027602629426621</v>
      </c>
      <c r="S539" s="13">
        <f t="shared" si="790"/>
        <v>1.1654872791449987E-2</v>
      </c>
      <c r="T539" s="13">
        <f t="shared" si="791"/>
        <v>1.1099878848999985E-2</v>
      </c>
      <c r="U539" s="13">
        <f t="shared" si="792"/>
        <v>6.6597941135177224E-2</v>
      </c>
      <c r="V539" s="13">
        <f t="shared" si="793"/>
        <v>9.5183364759397499E-4</v>
      </c>
      <c r="W539" s="13">
        <f t="shared" si="794"/>
        <v>6.1667226925427585E-4</v>
      </c>
      <c r="X539" s="13">
        <f t="shared" si="795"/>
        <v>1.2950117654339794E-3</v>
      </c>
      <c r="Y539" s="13">
        <f t="shared" si="796"/>
        <v>1.3597623537056787E-3</v>
      </c>
      <c r="Z539" s="13">
        <f t="shared" si="797"/>
        <v>0.13319321840598633</v>
      </c>
      <c r="AA539" s="13">
        <f t="shared" si="798"/>
        <v>4.6618558794624052E-2</v>
      </c>
      <c r="AB539" s="13">
        <f t="shared" si="799"/>
        <v>8.1584109540149899E-3</v>
      </c>
      <c r="AC539" s="13">
        <f t="shared" si="800"/>
        <v>4.3725732683511944E-5</v>
      </c>
      <c r="AD539" s="13">
        <f t="shared" si="801"/>
        <v>5.3959902736220313E-5</v>
      </c>
      <c r="AE539" s="13">
        <f t="shared" si="802"/>
        <v>1.1331579574606265E-4</v>
      </c>
      <c r="AF539" s="13">
        <f t="shared" si="803"/>
        <v>1.1898158553336582E-4</v>
      </c>
      <c r="AG539" s="13">
        <f t="shared" si="804"/>
        <v>8.3287109873356064E-5</v>
      </c>
      <c r="AH539" s="13">
        <f t="shared" si="805"/>
        <v>6.9926439663142839E-2</v>
      </c>
      <c r="AI539" s="13">
        <f t="shared" si="806"/>
        <v>2.4474743367177632E-2</v>
      </c>
      <c r="AJ539" s="13">
        <f t="shared" si="807"/>
        <v>4.2831657508578709E-3</v>
      </c>
      <c r="AK539" s="13">
        <f t="shared" si="808"/>
        <v>4.99712664986837E-4</v>
      </c>
      <c r="AL539" s="13">
        <f t="shared" si="809"/>
        <v>1.2855622516260687E-6</v>
      </c>
      <c r="AM539" s="13">
        <f t="shared" si="810"/>
        <v>3.7772687353992541E-6</v>
      </c>
      <c r="AN539" s="13">
        <f t="shared" si="811"/>
        <v>7.9322643443384325E-6</v>
      </c>
      <c r="AO539" s="13">
        <f t="shared" si="812"/>
        <v>8.3288775615553574E-6</v>
      </c>
      <c r="AP539" s="13">
        <f t="shared" si="813"/>
        <v>5.8302142930887493E-6</v>
      </c>
      <c r="AQ539" s="13">
        <f t="shared" si="814"/>
        <v>3.0608625038715942E-6</v>
      </c>
      <c r="AR539" s="13">
        <f t="shared" si="815"/>
        <v>2.9369104658519975E-2</v>
      </c>
      <c r="AS539" s="13">
        <f t="shared" si="816"/>
        <v>1.0279392214214599E-2</v>
      </c>
      <c r="AT539" s="13">
        <f t="shared" si="817"/>
        <v>1.7989296153603047E-3</v>
      </c>
      <c r="AU539" s="13">
        <f t="shared" si="818"/>
        <v>2.098793192944714E-4</v>
      </c>
      <c r="AV539" s="13">
        <f t="shared" si="819"/>
        <v>1.8364807727075006E-5</v>
      </c>
      <c r="AW539" s="13">
        <f t="shared" si="820"/>
        <v>2.6247420908618335E-8</v>
      </c>
      <c r="AX539" s="13">
        <f t="shared" si="821"/>
        <v>2.2034508304514769E-7</v>
      </c>
      <c r="AY539" s="13">
        <f t="shared" si="822"/>
        <v>4.6272467439481017E-7</v>
      </c>
      <c r="AZ539" s="13">
        <f t="shared" si="823"/>
        <v>4.8586090811455077E-7</v>
      </c>
      <c r="BA539" s="13">
        <f t="shared" si="824"/>
        <v>3.4010263568018552E-7</v>
      </c>
      <c r="BB539" s="13">
        <f t="shared" si="825"/>
        <v>1.7855388373209743E-7</v>
      </c>
      <c r="BC539" s="13">
        <f t="shared" si="826"/>
        <v>7.4992631167480873E-8</v>
      </c>
      <c r="BD539" s="13">
        <f t="shared" si="827"/>
        <v>1.0279186630482001E-2</v>
      </c>
      <c r="BE539" s="13">
        <f t="shared" si="828"/>
        <v>3.5977872749751133E-3</v>
      </c>
      <c r="BF539" s="13">
        <f t="shared" si="829"/>
        <v>6.2962536537610728E-4</v>
      </c>
      <c r="BG539" s="13">
        <f t="shared" si="830"/>
        <v>7.345776175306507E-5</v>
      </c>
      <c r="BH539" s="13">
        <f t="shared" si="831"/>
        <v>6.4276827044762581E-6</v>
      </c>
      <c r="BI539" s="13">
        <f t="shared" si="832"/>
        <v>4.4994678806912453E-7</v>
      </c>
      <c r="BJ539" s="14">
        <f t="shared" si="833"/>
        <v>5.0260366200409058E-2</v>
      </c>
      <c r="BK539" s="14">
        <f t="shared" si="834"/>
        <v>0.16237177350996337</v>
      </c>
      <c r="BL539" s="14">
        <f t="shared" si="835"/>
        <v>0.64831286703883917</v>
      </c>
      <c r="BM539" s="14">
        <f t="shared" si="836"/>
        <v>0.43743810169310032</v>
      </c>
      <c r="BN539" s="14">
        <f t="shared" si="837"/>
        <v>0.55669968698484418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1.4286000000000001</v>
      </c>
      <c r="F540" s="10">
        <f>VLOOKUP(B540,home!$B$2:$E$405,3,FALSE)</f>
        <v>0.4667</v>
      </c>
      <c r="G540" s="10">
        <f>VLOOKUP(C540,away!$B$2:$E$405,4,FALSE)</f>
        <v>0.7</v>
      </c>
      <c r="H540" s="10">
        <f>VLOOKUP(A540,away!$A$2:$E$405,3,FALSE)</f>
        <v>1.25</v>
      </c>
      <c r="I540" s="10">
        <f>VLOOKUP(C540,away!$B$2:$E$405,3,FALSE)</f>
        <v>0.8</v>
      </c>
      <c r="J540" s="10">
        <f>VLOOKUP(B540,home!$B$2:$E$405,4,FALSE)</f>
        <v>0.8</v>
      </c>
      <c r="K540" s="12">
        <f t="shared" si="782"/>
        <v>0.46670933400000003</v>
      </c>
      <c r="L540" s="12">
        <f t="shared" si="783"/>
        <v>0.8</v>
      </c>
      <c r="M540" s="13">
        <f t="shared" si="784"/>
        <v>0.28175726700725445</v>
      </c>
      <c r="N540" s="13">
        <f t="shared" si="785"/>
        <v>0.1314987464346159</v>
      </c>
      <c r="O540" s="13">
        <f t="shared" si="786"/>
        <v>0.22540581360580356</v>
      </c>
      <c r="P540" s="13">
        <f t="shared" si="787"/>
        <v>0.10519899714769271</v>
      </c>
      <c r="Q540" s="13">
        <f t="shared" si="788"/>
        <v>3.0685846185167232E-2</v>
      </c>
      <c r="R540" s="13">
        <f t="shared" si="789"/>
        <v>9.0162325442321431E-2</v>
      </c>
      <c r="S540" s="13">
        <f t="shared" si="790"/>
        <v>9.8194707792535162E-3</v>
      </c>
      <c r="T540" s="13">
        <f t="shared" si="791"/>
        <v>2.4548676948133785E-2</v>
      </c>
      <c r="U540" s="13">
        <f t="shared" si="792"/>
        <v>4.207959885907709E-2</v>
      </c>
      <c r="V540" s="13">
        <f t="shared" si="793"/>
        <v>4.0736343712158838E-4</v>
      </c>
      <c r="W540" s="13">
        <f t="shared" si="794"/>
        <v>4.7737902787686132E-3</v>
      </c>
      <c r="X540" s="13">
        <f t="shared" si="795"/>
        <v>3.8190322230148904E-3</v>
      </c>
      <c r="Y540" s="13">
        <f t="shared" si="796"/>
        <v>1.5276128892059563E-3</v>
      </c>
      <c r="Z540" s="13">
        <f t="shared" si="797"/>
        <v>2.4043286784619051E-2</v>
      </c>
      <c r="AA540" s="13">
        <f t="shared" si="798"/>
        <v>1.1221226362420558E-2</v>
      </c>
      <c r="AB540" s="13">
        <f t="shared" si="799"/>
        <v>2.6185255411342711E-3</v>
      </c>
      <c r="AC540" s="13">
        <f t="shared" si="800"/>
        <v>9.5060159217483678E-6</v>
      </c>
      <c r="AD540" s="13">
        <f t="shared" si="801"/>
        <v>5.5699312041494341E-4</v>
      </c>
      <c r="AE540" s="13">
        <f t="shared" si="802"/>
        <v>4.4559449633195471E-4</v>
      </c>
      <c r="AF540" s="13">
        <f t="shared" si="803"/>
        <v>1.782377985327819E-4</v>
      </c>
      <c r="AG540" s="13">
        <f t="shared" si="804"/>
        <v>4.7530079608741847E-5</v>
      </c>
      <c r="AH540" s="13">
        <f t="shared" si="805"/>
        <v>4.8086573569238091E-3</v>
      </c>
      <c r="AI540" s="13">
        <f t="shared" si="806"/>
        <v>2.2442452724841114E-3</v>
      </c>
      <c r="AJ540" s="13">
        <f t="shared" si="807"/>
        <v>5.2370510822685409E-4</v>
      </c>
      <c r="AK540" s="13">
        <f t="shared" si="808"/>
        <v>8.1472687424317673E-5</v>
      </c>
      <c r="AL540" s="13">
        <f t="shared" si="809"/>
        <v>1.4196948351464263E-7</v>
      </c>
      <c r="AM540" s="13">
        <f t="shared" si="810"/>
        <v>5.1990777654288046E-5</v>
      </c>
      <c r="AN540" s="13">
        <f t="shared" si="811"/>
        <v>4.159262212343044E-5</v>
      </c>
      <c r="AO540" s="13">
        <f t="shared" si="812"/>
        <v>1.6637048849372176E-5</v>
      </c>
      <c r="AP540" s="13">
        <f t="shared" si="813"/>
        <v>4.4365463598325808E-6</v>
      </c>
      <c r="AQ540" s="13">
        <f t="shared" si="814"/>
        <v>8.8730927196651607E-7</v>
      </c>
      <c r="AR540" s="13">
        <f t="shared" si="815"/>
        <v>7.6938517710780979E-4</v>
      </c>
      <c r="AS540" s="13">
        <f t="shared" si="816"/>
        <v>3.5907924359745796E-4</v>
      </c>
      <c r="AT540" s="13">
        <f t="shared" si="817"/>
        <v>8.3792817316296687E-5</v>
      </c>
      <c r="AU540" s="13">
        <f t="shared" si="818"/>
        <v>1.3035629987890832E-5</v>
      </c>
      <c r="AV540" s="13">
        <f t="shared" si="819"/>
        <v>1.5209625474797395E-6</v>
      </c>
      <c r="AW540" s="13">
        <f t="shared" si="820"/>
        <v>1.4724107355431722E-9</v>
      </c>
      <c r="AX540" s="13">
        <f t="shared" si="821"/>
        <v>4.0440968688624718E-6</v>
      </c>
      <c r="AY540" s="13">
        <f t="shared" si="822"/>
        <v>3.2352774950899777E-6</v>
      </c>
      <c r="AZ540" s="13">
        <f t="shared" si="823"/>
        <v>1.2941109980359912E-6</v>
      </c>
      <c r="BA540" s="13">
        <f t="shared" si="824"/>
        <v>3.4509626614293098E-7</v>
      </c>
      <c r="BB540" s="13">
        <f t="shared" si="825"/>
        <v>6.9019253228586196E-8</v>
      </c>
      <c r="BC540" s="13">
        <f t="shared" si="826"/>
        <v>1.1043080516573795E-8</v>
      </c>
      <c r="BD540" s="13">
        <f t="shared" si="827"/>
        <v>1.0258469028104128E-4</v>
      </c>
      <c r="BE540" s="13">
        <f t="shared" si="828"/>
        <v>4.7877232479661047E-5</v>
      </c>
      <c r="BF540" s="13">
        <f t="shared" si="829"/>
        <v>1.1172375642172889E-5</v>
      </c>
      <c r="BG540" s="13">
        <f t="shared" si="830"/>
        <v>1.7380839983854437E-6</v>
      </c>
      <c r="BH540" s="13">
        <f t="shared" si="831"/>
        <v>2.0279500633063185E-7</v>
      </c>
      <c r="BI540" s="13">
        <f t="shared" si="832"/>
        <v>1.8929264468619011E-8</v>
      </c>
      <c r="BJ540" s="14">
        <f t="shared" si="833"/>
        <v>0.19820660340201557</v>
      </c>
      <c r="BK540" s="14">
        <f t="shared" si="834"/>
        <v>0.39719598163422259</v>
      </c>
      <c r="BL540" s="14">
        <f t="shared" si="835"/>
        <v>0.38053597817304502</v>
      </c>
      <c r="BM540" s="14">
        <f t="shared" si="836"/>
        <v>0.13526962036596263</v>
      </c>
      <c r="BN540" s="14">
        <f t="shared" si="837"/>
        <v>0.86470899582285521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1.4861</v>
      </c>
      <c r="F541" s="10">
        <f>VLOOKUP(B541,home!$B$2:$E$405,3,FALSE)</f>
        <v>1.6449</v>
      </c>
      <c r="G541" s="10">
        <f>VLOOKUP(C541,away!$B$2:$E$405,4,FALSE)</f>
        <v>1.5477000000000001</v>
      </c>
      <c r="H541" s="10">
        <f>VLOOKUP(A541,away!$A$2:$E$405,3,FALSE)</f>
        <v>1.0625</v>
      </c>
      <c r="I541" s="10">
        <f>VLOOKUP(C541,away!$B$2:$E$405,3,FALSE)</f>
        <v>0.56469999999999998</v>
      </c>
      <c r="J541" s="10">
        <f>VLOOKUP(B541,home!$B$2:$E$405,4,FALSE)</f>
        <v>1.1503000000000001</v>
      </c>
      <c r="K541" s="12">
        <f t="shared" si="782"/>
        <v>3.7833308119530003</v>
      </c>
      <c r="L541" s="12">
        <f t="shared" si="783"/>
        <v>0.69017281062500002</v>
      </c>
      <c r="M541" s="13">
        <f t="shared" si="784"/>
        <v>1.1407278954276803E-2</v>
      </c>
      <c r="N541" s="13">
        <f t="shared" si="785"/>
        <v>4.3157509948258434E-2</v>
      </c>
      <c r="O541" s="13">
        <f t="shared" si="786"/>
        <v>7.8729937774566321E-3</v>
      </c>
      <c r="P541" s="13">
        <f t="shared" si="787"/>
        <v>2.978613994056592E-2</v>
      </c>
      <c r="Q541" s="13">
        <f t="shared" si="788"/>
        <v>8.1639568577207125E-2</v>
      </c>
      <c r="R541" s="13">
        <f t="shared" si="789"/>
        <v>2.7168631217101896E-3</v>
      </c>
      <c r="S541" s="13">
        <f t="shared" si="790"/>
        <v>1.9444035166386962E-2</v>
      </c>
      <c r="T541" s="13">
        <f t="shared" si="791"/>
        <v>5.634541050314347E-2</v>
      </c>
      <c r="U541" s="13">
        <f t="shared" si="792"/>
        <v>1.0278791960224975E-2</v>
      </c>
      <c r="V541" s="13">
        <f t="shared" si="793"/>
        <v>5.6412591644015176E-3</v>
      </c>
      <c r="W541" s="13">
        <f t="shared" si="794"/>
        <v>0.10295649842423257</v>
      </c>
      <c r="X541" s="13">
        <f t="shared" si="795"/>
        <v>7.105777588956097E-2</v>
      </c>
      <c r="Y541" s="13">
        <f t="shared" si="796"/>
        <v>2.4521072451229826E-2</v>
      </c>
      <c r="Z541" s="13">
        <f t="shared" si="797"/>
        <v>6.2503501893137786E-4</v>
      </c>
      <c r="AA541" s="13">
        <f t="shared" si="798"/>
        <v>2.3647142456727087E-3</v>
      </c>
      <c r="AB541" s="13">
        <f t="shared" si="799"/>
        <v>4.4732481335588775E-3</v>
      </c>
      <c r="AC541" s="13">
        <f t="shared" si="800"/>
        <v>9.2063659301099931E-4</v>
      </c>
      <c r="AD541" s="13">
        <f t="shared" si="801"/>
        <v>9.7379623194797413E-2</v>
      </c>
      <c r="AE541" s="13">
        <f t="shared" si="802"/>
        <v>6.7208768237956767E-2</v>
      </c>
      <c r="AF541" s="13">
        <f t="shared" si="803"/>
        <v>2.3192832236717423E-2</v>
      </c>
      <c r="AG541" s="13">
        <f t="shared" si="804"/>
        <v>5.3356874037231248E-3</v>
      </c>
      <c r="AH541" s="13">
        <f t="shared" si="805"/>
        <v>1.0784554393872977E-4</v>
      </c>
      <c r="AI541" s="13">
        <f t="shared" si="806"/>
        <v>4.080153693152275E-4</v>
      </c>
      <c r="AJ541" s="13">
        <f t="shared" si="807"/>
        <v>7.7182855924034133E-4</v>
      </c>
      <c r="AK541" s="13">
        <f t="shared" si="808"/>
        <v>9.7336092323975845E-4</v>
      </c>
      <c r="AL541" s="13">
        <f t="shared" si="809"/>
        <v>9.6156885454441748E-5</v>
      </c>
      <c r="AM541" s="13">
        <f t="shared" si="810"/>
        <v>7.3683865777850022E-2</v>
      </c>
      <c r="AN541" s="13">
        <f t="shared" si="811"/>
        <v>5.0854600741613999E-2</v>
      </c>
      <c r="AO541" s="13">
        <f t="shared" si="812"/>
        <v>1.7549231363525968E-2</v>
      </c>
      <c r="AP541" s="13">
        <f t="shared" si="813"/>
        <v>4.0373341114910413E-3</v>
      </c>
      <c r="AQ541" s="13">
        <f t="shared" si="814"/>
        <v>6.9661455778998957E-4</v>
      </c>
      <c r="AR541" s="13">
        <f t="shared" si="815"/>
        <v>1.4886412434715016E-5</v>
      </c>
      <c r="AS541" s="13">
        <f t="shared" si="816"/>
        <v>5.6320222843697606E-5</v>
      </c>
      <c r="AT541" s="13">
        <f t="shared" si="817"/>
        <v>1.0653901721031018E-4</v>
      </c>
      <c r="AU541" s="13">
        <f t="shared" si="818"/>
        <v>1.3435744882898585E-4</v>
      </c>
      <c r="AV541" s="13">
        <f t="shared" si="819"/>
        <v>1.2707966899252516E-4</v>
      </c>
      <c r="AW541" s="13">
        <f t="shared" si="820"/>
        <v>6.9744513760691269E-6</v>
      </c>
      <c r="AX541" s="13">
        <f t="shared" si="821"/>
        <v>4.6461739956858192E-2</v>
      </c>
      <c r="AY541" s="13">
        <f t="shared" si="822"/>
        <v>3.2066629652552685E-2</v>
      </c>
      <c r="AZ541" s="13">
        <f t="shared" si="823"/>
        <v>1.1065757957286626E-2</v>
      </c>
      <c r="BA541" s="13">
        <f t="shared" si="824"/>
        <v>2.5457617570254906E-3</v>
      </c>
      <c r="BB541" s="13">
        <f t="shared" si="825"/>
        <v>4.392538867569802E-4</v>
      </c>
      <c r="BC541" s="13">
        <f t="shared" si="826"/>
        <v>6.0632217920204117E-5</v>
      </c>
      <c r="BD541" s="13">
        <f t="shared" si="827"/>
        <v>1.7123661850317016E-6</v>
      </c>
      <c r="BE541" s="13">
        <f t="shared" si="828"/>
        <v>6.4784477491768494E-6</v>
      </c>
      <c r="BF541" s="13">
        <f t="shared" si="829"/>
        <v>1.2255055491544167E-5</v>
      </c>
      <c r="BG541" s="13">
        <f t="shared" si="830"/>
        <v>1.5454976347784292E-5</v>
      </c>
      <c r="BH541" s="13">
        <f t="shared" si="831"/>
        <v>1.461782205364429E-5</v>
      </c>
      <c r="BI541" s="13">
        <f t="shared" si="832"/>
        <v>1.1060811315839705E-5</v>
      </c>
      <c r="BJ541" s="14">
        <f t="shared" si="833"/>
        <v>0.81225616884749818</v>
      </c>
      <c r="BK541" s="14">
        <f t="shared" si="834"/>
        <v>9.9362136356649339E-2</v>
      </c>
      <c r="BL541" s="14">
        <f t="shared" si="835"/>
        <v>3.0468423883810696E-2</v>
      </c>
      <c r="BM541" s="14">
        <f t="shared" si="836"/>
        <v>0.73407175458623808</v>
      </c>
      <c r="BN541" s="14">
        <f t="shared" si="837"/>
        <v>0.17658035431947508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2</v>
      </c>
      <c r="F542" s="10">
        <f>VLOOKUP(B542,home!$B$2:$E$405,3,FALSE)</f>
        <v>1.25</v>
      </c>
      <c r="G542" s="10">
        <f>VLOOKUP(C542,away!$B$2:$E$405,4,FALSE)</f>
        <v>0.5</v>
      </c>
      <c r="H542" s="10">
        <f>VLOOKUP(A542,away!$A$2:$E$405,3,FALSE)</f>
        <v>1.4137999999999999</v>
      </c>
      <c r="I542" s="10">
        <f>VLOOKUP(C542,away!$B$2:$E$405,3,FALSE)</f>
        <v>0.47149999999999997</v>
      </c>
      <c r="J542" s="10">
        <f>VLOOKUP(B542,home!$B$2:$E$405,4,FALSE)</f>
        <v>0.70730000000000004</v>
      </c>
      <c r="K542" s="12">
        <f t="shared" si="782"/>
        <v>1.25</v>
      </c>
      <c r="L542" s="12">
        <f t="shared" si="783"/>
        <v>0.47149091890999995</v>
      </c>
      <c r="M542" s="13">
        <f t="shared" si="784"/>
        <v>0.17879937372418775</v>
      </c>
      <c r="N542" s="13">
        <f t="shared" si="785"/>
        <v>0.22349921715523469</v>
      </c>
      <c r="O542" s="13">
        <f t="shared" si="786"/>
        <v>8.4302281017749781E-2</v>
      </c>
      <c r="P542" s="13">
        <f t="shared" si="787"/>
        <v>0.10537785127218723</v>
      </c>
      <c r="Q542" s="13">
        <f t="shared" si="788"/>
        <v>0.13968701072202167</v>
      </c>
      <c r="R542" s="13">
        <f t="shared" si="789"/>
        <v>1.9873879971633941E-2</v>
      </c>
      <c r="S542" s="13">
        <f t="shared" si="790"/>
        <v>1.5526468727839015E-2</v>
      </c>
      <c r="T542" s="13">
        <f t="shared" si="791"/>
        <v>6.5861157045117011E-2</v>
      </c>
      <c r="U542" s="13">
        <f t="shared" si="792"/>
        <v>2.4842349964542425E-2</v>
      </c>
      <c r="V542" s="13">
        <f t="shared" si="793"/>
        <v>1.0167484733216946E-3</v>
      </c>
      <c r="W542" s="13">
        <f t="shared" si="794"/>
        <v>5.8202921134175724E-2</v>
      </c>
      <c r="X542" s="13">
        <f t="shared" si="795"/>
        <v>2.7442148768798767E-2</v>
      </c>
      <c r="Y542" s="13">
        <f t="shared" si="796"/>
        <v>6.4693619699329255E-3</v>
      </c>
      <c r="Z542" s="13">
        <f t="shared" si="797"/>
        <v>3.1234513100442444E-3</v>
      </c>
      <c r="AA542" s="13">
        <f t="shared" si="798"/>
        <v>3.9043141375553056E-3</v>
      </c>
      <c r="AB542" s="13">
        <f t="shared" si="799"/>
        <v>2.4401963359720657E-3</v>
      </c>
      <c r="AC542" s="13">
        <f t="shared" si="800"/>
        <v>3.7452161873967586E-5</v>
      </c>
      <c r="AD542" s="13">
        <f t="shared" si="801"/>
        <v>1.818841285442991E-2</v>
      </c>
      <c r="AE542" s="13">
        <f t="shared" si="802"/>
        <v>8.5756714902496135E-3</v>
      </c>
      <c r="AF542" s="13">
        <f t="shared" si="803"/>
        <v>2.0216756156040388E-3</v>
      </c>
      <c r="AG542" s="13">
        <f t="shared" si="804"/>
        <v>3.1773389791302947E-4</v>
      </c>
      <c r="AH542" s="13">
        <f t="shared" si="805"/>
        <v>3.6816973208585088E-4</v>
      </c>
      <c r="AI542" s="13">
        <f t="shared" si="806"/>
        <v>4.6021216510731361E-4</v>
      </c>
      <c r="AJ542" s="13">
        <f t="shared" si="807"/>
        <v>2.8763260319207096E-4</v>
      </c>
      <c r="AK542" s="13">
        <f t="shared" si="808"/>
        <v>1.198469179966963E-4</v>
      </c>
      <c r="AL542" s="13">
        <f t="shared" si="809"/>
        <v>8.8291771085615202E-7</v>
      </c>
      <c r="AM542" s="13">
        <f t="shared" si="810"/>
        <v>4.5471032136074757E-3</v>
      </c>
      <c r="AN542" s="13">
        <f t="shared" si="811"/>
        <v>2.1439178725624025E-3</v>
      </c>
      <c r="AO542" s="13">
        <f t="shared" si="812"/>
        <v>5.0541890390100948E-4</v>
      </c>
      <c r="AP542" s="13">
        <f t="shared" si="813"/>
        <v>7.943347447825734E-5</v>
      </c>
      <c r="AQ542" s="13">
        <f t="shared" si="814"/>
        <v>9.363040468491893E-6</v>
      </c>
      <c r="AR542" s="13">
        <f t="shared" si="815"/>
        <v>3.471773705920127E-5</v>
      </c>
      <c r="AS542" s="13">
        <f t="shared" si="816"/>
        <v>4.3397171324001594E-5</v>
      </c>
      <c r="AT542" s="13">
        <f t="shared" si="817"/>
        <v>2.7123232077500993E-5</v>
      </c>
      <c r="AU542" s="13">
        <f t="shared" si="818"/>
        <v>1.1301346698958753E-5</v>
      </c>
      <c r="AV542" s="13">
        <f t="shared" si="819"/>
        <v>3.5316708434246094E-6</v>
      </c>
      <c r="AW542" s="13">
        <f t="shared" si="820"/>
        <v>1.4454433431023645E-8</v>
      </c>
      <c r="AX542" s="13">
        <f t="shared" si="821"/>
        <v>9.4731316950155816E-4</v>
      </c>
      <c r="AY542" s="13">
        <f t="shared" si="822"/>
        <v>4.4664955678383418E-4</v>
      </c>
      <c r="AZ542" s="13">
        <f t="shared" si="823"/>
        <v>1.0529560497937706E-4</v>
      </c>
      <c r="BA542" s="13">
        <f t="shared" si="824"/>
        <v>1.6548640516303623E-5</v>
      </c>
      <c r="BB542" s="13">
        <f t="shared" si="825"/>
        <v>1.9506334309358121E-6</v>
      </c>
      <c r="BC542" s="13">
        <f t="shared" si="826"/>
        <v>1.8394118976169847E-7</v>
      </c>
      <c r="BD542" s="13">
        <f t="shared" si="827"/>
        <v>2.7281829580864272E-6</v>
      </c>
      <c r="BE542" s="13">
        <f t="shared" si="828"/>
        <v>3.4102286976080343E-6</v>
      </c>
      <c r="BF542" s="13">
        <f t="shared" si="829"/>
        <v>2.131392936005021E-6</v>
      </c>
      <c r="BG542" s="13">
        <f t="shared" si="830"/>
        <v>8.8808039000209263E-7</v>
      </c>
      <c r="BH542" s="13">
        <f t="shared" si="831"/>
        <v>2.7752512187565388E-7</v>
      </c>
      <c r="BI542" s="13">
        <f t="shared" si="832"/>
        <v>6.9381280468913444E-8</v>
      </c>
      <c r="BJ542" s="14">
        <f t="shared" si="833"/>
        <v>0.55906848870489689</v>
      </c>
      <c r="BK542" s="14">
        <f t="shared" si="834"/>
        <v>0.30120542683390428</v>
      </c>
      <c r="BL542" s="14">
        <f t="shared" si="835"/>
        <v>0.13672845879522255</v>
      </c>
      <c r="BM542" s="14">
        <f t="shared" si="836"/>
        <v>0.24813957667870254</v>
      </c>
      <c r="BN542" s="14">
        <f t="shared" si="837"/>
        <v>0.75153961386301493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2</v>
      </c>
      <c r="F543" s="10">
        <f>VLOOKUP(B543,home!$B$2:$E$405,3,FALSE)</f>
        <v>1</v>
      </c>
      <c r="G543" s="10">
        <f>VLOOKUP(C543,away!$B$2:$E$405,4,FALSE)</f>
        <v>1.3332999999999999</v>
      </c>
      <c r="H543" s="10">
        <f>VLOOKUP(A543,away!$A$2:$E$405,3,FALSE)</f>
        <v>1.4137999999999999</v>
      </c>
      <c r="I543" s="10">
        <f>VLOOKUP(C543,away!$B$2:$E$405,3,FALSE)</f>
        <v>0.70730000000000004</v>
      </c>
      <c r="J543" s="10">
        <f>VLOOKUP(B543,home!$B$2:$E$405,4,FALSE)</f>
        <v>1.4146000000000001</v>
      </c>
      <c r="K543" s="12">
        <f t="shared" si="782"/>
        <v>2.6665999999999999</v>
      </c>
      <c r="L543" s="12">
        <f t="shared" si="783"/>
        <v>1.4145727548040001</v>
      </c>
      <c r="M543" s="13">
        <f t="shared" si="784"/>
        <v>1.6887648963467602E-2</v>
      </c>
      <c r="N543" s="13">
        <f t="shared" si="785"/>
        <v>4.5032604725982701E-2</v>
      </c>
      <c r="O543" s="13">
        <f t="shared" si="786"/>
        <v>2.3888808116415281E-2</v>
      </c>
      <c r="P543" s="13">
        <f t="shared" si="787"/>
        <v>6.3701895723232982E-2</v>
      </c>
      <c r="Q543" s="13">
        <f t="shared" si="788"/>
        <v>6.0041971881152754E-2</v>
      </c>
      <c r="R543" s="13">
        <f t="shared" si="789"/>
        <v>1.6896228553110865E-2</v>
      </c>
      <c r="S543" s="13">
        <f t="shared" si="790"/>
        <v>6.007247556353193E-2</v>
      </c>
      <c r="T543" s="13">
        <f t="shared" si="791"/>
        <v>8.4933737567786563E-2</v>
      </c>
      <c r="U543" s="13">
        <f t="shared" si="792"/>
        <v>4.5055483059725426E-2</v>
      </c>
      <c r="V543" s="13">
        <f t="shared" si="793"/>
        <v>2.5177707503294875E-2</v>
      </c>
      <c r="W543" s="13">
        <f t="shared" si="794"/>
        <v>5.3369307406093969E-2</v>
      </c>
      <c r="X543" s="13">
        <f t="shared" si="795"/>
        <v>7.5494768199419873E-2</v>
      </c>
      <c r="Y543" s="13">
        <f t="shared" si="796"/>
        <v>5.3396421112571403E-2</v>
      </c>
      <c r="Z543" s="13">
        <f t="shared" si="797"/>
        <v>7.9669815233906812E-3</v>
      </c>
      <c r="AA543" s="13">
        <f t="shared" si="798"/>
        <v>2.1244752930273589E-2</v>
      </c>
      <c r="AB543" s="13">
        <f t="shared" si="799"/>
        <v>2.8325629081933784E-2</v>
      </c>
      <c r="AC543" s="13">
        <f t="shared" si="800"/>
        <v>5.9358014450181006E-3</v>
      </c>
      <c r="AD543" s="13">
        <f t="shared" si="801"/>
        <v>3.557864878227255E-2</v>
      </c>
      <c r="AE543" s="13">
        <f t="shared" si="802"/>
        <v>5.0328587220143266E-2</v>
      </c>
      <c r="AF543" s="13">
        <f t="shared" si="803"/>
        <v>3.559672413469573E-2</v>
      </c>
      <c r="AG543" s="13">
        <f t="shared" si="804"/>
        <v>1.678471870707153E-2</v>
      </c>
      <c r="AH543" s="13">
        <f t="shared" si="805"/>
        <v>2.8174687502538309E-3</v>
      </c>
      <c r="AI543" s="13">
        <f t="shared" si="806"/>
        <v>7.5130621694268641E-3</v>
      </c>
      <c r="AJ543" s="13">
        <f t="shared" si="807"/>
        <v>1.0017165790496841E-2</v>
      </c>
      <c r="AK543" s="13">
        <f t="shared" si="808"/>
        <v>8.90392476564629E-3</v>
      </c>
      <c r="AL543" s="13">
        <f t="shared" si="809"/>
        <v>8.956173958905349E-4</v>
      </c>
      <c r="AM543" s="13">
        <f t="shared" si="810"/>
        <v>1.8974804968561586E-2</v>
      </c>
      <c r="AN543" s="13">
        <f t="shared" si="811"/>
        <v>2.6841242136246793E-2</v>
      </c>
      <c r="AO543" s="13">
        <f t="shared" si="812"/>
        <v>1.898444491551592E-2</v>
      </c>
      <c r="AP543" s="13">
        <f t="shared" si="813"/>
        <v>8.9516261808553852E-3</v>
      </c>
      <c r="AQ543" s="13">
        <f t="shared" si="814"/>
        <v>3.1656816266570518E-3</v>
      </c>
      <c r="AR543" s="13">
        <f t="shared" si="815"/>
        <v>7.9710290632414903E-4</v>
      </c>
      <c r="AS543" s="13">
        <f t="shared" si="816"/>
        <v>2.1255546100039757E-3</v>
      </c>
      <c r="AT543" s="13">
        <f t="shared" si="817"/>
        <v>2.8340019615183017E-3</v>
      </c>
      <c r="AU543" s="13">
        <f t="shared" si="818"/>
        <v>2.5190498768615671E-3</v>
      </c>
      <c r="AV543" s="13">
        <f t="shared" si="819"/>
        <v>1.6793246004097641E-3</v>
      </c>
      <c r="AW543" s="13">
        <f t="shared" si="820"/>
        <v>9.384328104119142E-5</v>
      </c>
      <c r="AX543" s="13">
        <f t="shared" si="821"/>
        <v>8.4330358215277176E-3</v>
      </c>
      <c r="AY543" s="13">
        <f t="shared" si="822"/>
        <v>1.1929142713419277E-2</v>
      </c>
      <c r="AZ543" s="13">
        <f t="shared" si="823"/>
        <v>8.4373201352857877E-3</v>
      </c>
      <c r="BA543" s="13">
        <f t="shared" si="824"/>
        <v>3.9784010623114922E-3</v>
      </c>
      <c r="BB543" s="13">
        <f t="shared" si="825"/>
        <v>1.4069344376072817E-3</v>
      </c>
      <c r="BC543" s="13">
        <f t="shared" si="826"/>
        <v>3.9804222464694984E-4</v>
      </c>
      <c r="BD543" s="13">
        <f t="shared" si="827"/>
        <v>1.8792667567687105E-4</v>
      </c>
      <c r="BE543" s="13">
        <f t="shared" si="828"/>
        <v>5.0112527335994432E-4</v>
      </c>
      <c r="BF543" s="13">
        <f t="shared" si="829"/>
        <v>6.6815032697081387E-4</v>
      </c>
      <c r="BG543" s="13">
        <f t="shared" si="830"/>
        <v>5.9389655396679063E-4</v>
      </c>
      <c r="BH543" s="13">
        <f t="shared" si="831"/>
        <v>3.9592113770196109E-4</v>
      </c>
      <c r="BI543" s="13">
        <f t="shared" si="832"/>
        <v>2.1115266115920978E-4</v>
      </c>
      <c r="BJ543" s="14">
        <f t="shared" si="833"/>
        <v>0.62205816595982577</v>
      </c>
      <c r="BK543" s="14">
        <f t="shared" si="834"/>
        <v>0.18460028930785527</v>
      </c>
      <c r="BL543" s="14">
        <f t="shared" si="835"/>
        <v>0.17717572980123611</v>
      </c>
      <c r="BM543" s="14">
        <f t="shared" si="836"/>
        <v>0.75351670919656755</v>
      </c>
      <c r="BN543" s="14">
        <f t="shared" si="837"/>
        <v>0.22644915796336221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1.5981000000000001</v>
      </c>
      <c r="F544" s="10">
        <f>VLOOKUP(B544,home!$B$2:$E$405,3,FALSE)</f>
        <v>1.0107999999999999</v>
      </c>
      <c r="G544" s="10">
        <f>VLOOKUP(C544,away!$B$2:$E$405,4,FALSE)</f>
        <v>0.83430000000000004</v>
      </c>
      <c r="H544" s="10">
        <f>VLOOKUP(A544,away!$A$2:$E$405,3,FALSE)</f>
        <v>1.1214999999999999</v>
      </c>
      <c r="I544" s="10">
        <f>VLOOKUP(C544,away!$B$2:$E$405,3,FALSE)</f>
        <v>0.89170000000000005</v>
      </c>
      <c r="J544" s="10">
        <f>VLOOKUP(B544,home!$B$2:$E$405,4,FALSE)</f>
        <v>1.0287999999999999</v>
      </c>
      <c r="K544" s="12">
        <f t="shared" si="782"/>
        <v>1.3476944141639999</v>
      </c>
      <c r="L544" s="12">
        <f t="shared" si="783"/>
        <v>1.0288427466399999</v>
      </c>
      <c r="M544" s="13">
        <f t="shared" si="784"/>
        <v>9.287162081762329E-2</v>
      </c>
      <c r="N544" s="13">
        <f t="shared" si="785"/>
        <v>0.12516256461026798</v>
      </c>
      <c r="O544" s="13">
        <f t="shared" si="786"/>
        <v>9.5550293446912127E-2</v>
      </c>
      <c r="P544" s="13">
        <f t="shared" si="787"/>
        <v>0.12877259675013453</v>
      </c>
      <c r="Q544" s="13">
        <f t="shared" si="788"/>
        <v>8.4340444593849456E-2</v>
      </c>
      <c r="R544" s="13">
        <f t="shared" si="789"/>
        <v>4.9153113176089523E-2</v>
      </c>
      <c r="S544" s="13">
        <f t="shared" si="790"/>
        <v>4.4637913949882556E-2</v>
      </c>
      <c r="T544" s="13">
        <f t="shared" si="791"/>
        <v>8.6773054668774788E-2</v>
      </c>
      <c r="U544" s="13">
        <f t="shared" si="792"/>
        <v>6.6243376066186757E-2</v>
      </c>
      <c r="V544" s="13">
        <f t="shared" si="793"/>
        <v>6.8770441057713731E-3</v>
      </c>
      <c r="W544" s="13">
        <f t="shared" si="794"/>
        <v>3.788838202241307E-2</v>
      </c>
      <c r="X544" s="13">
        <f t="shared" si="795"/>
        <v>3.8981187025685059E-2</v>
      </c>
      <c r="Y544" s="13">
        <f t="shared" si="796"/>
        <v>2.0052755763396667E-2</v>
      </c>
      <c r="Z544" s="13">
        <f t="shared" si="797"/>
        <v>1.6856941321998241E-2</v>
      </c>
      <c r="AA544" s="13">
        <f t="shared" si="798"/>
        <v>2.2718005659547343E-2</v>
      </c>
      <c r="AB544" s="13">
        <f t="shared" si="799"/>
        <v>1.5308464664159048E-2</v>
      </c>
      <c r="AC544" s="13">
        <f t="shared" si="800"/>
        <v>5.9596705892833734E-4</v>
      </c>
      <c r="AD544" s="13">
        <f t="shared" si="801"/>
        <v>1.2765490203329464E-2</v>
      </c>
      <c r="AE544" s="13">
        <f t="shared" si="802"/>
        <v>1.3133682002999495E-2</v>
      </c>
      <c r="AF544" s="13">
        <f t="shared" si="803"/>
        <v>6.756246732731167E-3</v>
      </c>
      <c r="AG544" s="13">
        <f t="shared" si="804"/>
        <v>2.3170384818268865E-3</v>
      </c>
      <c r="AH544" s="13">
        <f t="shared" si="805"/>
        <v>4.335785452418495E-3</v>
      </c>
      <c r="AI544" s="13">
        <f t="shared" si="806"/>
        <v>5.8433138352379371E-3</v>
      </c>
      <c r="AJ544" s="13">
        <f t="shared" si="807"/>
        <v>3.9375007079786948E-3</v>
      </c>
      <c r="AK544" s="13">
        <f t="shared" si="808"/>
        <v>1.7688492366365602E-3</v>
      </c>
      <c r="AL544" s="13">
        <f t="shared" si="809"/>
        <v>3.3053897446863308E-5</v>
      </c>
      <c r="AM544" s="13">
        <f t="shared" si="810"/>
        <v>3.4407959682184732E-3</v>
      </c>
      <c r="AN544" s="13">
        <f t="shared" si="811"/>
        <v>3.5400379745697316E-3</v>
      </c>
      <c r="AO544" s="13">
        <f t="shared" si="812"/>
        <v>1.8210711964831122E-3</v>
      </c>
      <c r="AP544" s="13">
        <f t="shared" si="813"/>
        <v>6.2453196387222542E-4</v>
      </c>
      <c r="AQ544" s="13">
        <f t="shared" si="814"/>
        <v>1.6063629526869339E-4</v>
      </c>
      <c r="AR544" s="13">
        <f t="shared" si="815"/>
        <v>8.9216828274159981E-4</v>
      </c>
      <c r="AS544" s="13">
        <f t="shared" si="816"/>
        <v>1.2023702111451423E-3</v>
      </c>
      <c r="AT544" s="13">
        <f t="shared" si="817"/>
        <v>8.1021380865874885E-4</v>
      </c>
      <c r="AU544" s="13">
        <f t="shared" si="818"/>
        <v>3.6397354140264517E-4</v>
      </c>
      <c r="AV544" s="13">
        <f t="shared" si="819"/>
        <v>1.2263127716295868E-4</v>
      </c>
      <c r="AW544" s="13">
        <f t="shared" si="820"/>
        <v>1.2730943860018831E-6</v>
      </c>
      <c r="AX544" s="13">
        <f t="shared" si="821"/>
        <v>7.7285691777434083E-4</v>
      </c>
      <c r="AY544" s="13">
        <f t="shared" si="822"/>
        <v>7.9514823404267735E-4</v>
      </c>
      <c r="AZ544" s="13">
        <f t="shared" si="823"/>
        <v>4.0904124654920674E-4</v>
      </c>
      <c r="BA544" s="13">
        <f t="shared" si="824"/>
        <v>1.4027970652957843E-4</v>
      </c>
      <c r="BB544" s="13">
        <f t="shared" si="825"/>
        <v>3.6081439640936153E-5</v>
      </c>
      <c r="BC544" s="13">
        <f t="shared" si="826"/>
        <v>7.4244254925812249E-6</v>
      </c>
      <c r="BD544" s="13">
        <f t="shared" si="827"/>
        <v>1.5298347774682654E-4</v>
      </c>
      <c r="BE544" s="13">
        <f t="shared" si="828"/>
        <v>2.0617497841878075E-4</v>
      </c>
      <c r="BF544" s="13">
        <f t="shared" si="829"/>
        <v>1.3893043337768704E-4</v>
      </c>
      <c r="BG544" s="13">
        <f t="shared" si="830"/>
        <v>6.2411923006830847E-5</v>
      </c>
      <c r="BH544" s="13">
        <f t="shared" si="831"/>
        <v>2.1028050003384909E-5</v>
      </c>
      <c r="BI544" s="13">
        <f t="shared" si="832"/>
        <v>5.6678771060646194E-6</v>
      </c>
      <c r="BJ544" s="14">
        <f t="shared" si="833"/>
        <v>0.43991875147371562</v>
      </c>
      <c r="BK544" s="14">
        <f t="shared" si="834"/>
        <v>0.27458334481382962</v>
      </c>
      <c r="BL544" s="14">
        <f t="shared" si="835"/>
        <v>0.26883725610593723</v>
      </c>
      <c r="BM544" s="14">
        <f t="shared" si="836"/>
        <v>0.42355178518094705</v>
      </c>
      <c r="BN544" s="14">
        <f t="shared" si="837"/>
        <v>0.57585063339487685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1.5981000000000001</v>
      </c>
      <c r="F545" s="10">
        <f>VLOOKUP(B545,home!$B$2:$E$405,3,FALSE)</f>
        <v>0.68259999999999998</v>
      </c>
      <c r="G545" s="10">
        <f>VLOOKUP(C545,away!$B$2:$E$405,4,FALSE)</f>
        <v>0.73</v>
      </c>
      <c r="H545" s="10">
        <f>VLOOKUP(A545,away!$A$2:$E$405,3,FALSE)</f>
        <v>1.1214999999999999</v>
      </c>
      <c r="I545" s="10">
        <f>VLOOKUP(C545,away!$B$2:$E$405,3,FALSE)</f>
        <v>1.3374999999999999</v>
      </c>
      <c r="J545" s="10">
        <f>VLOOKUP(B545,home!$B$2:$E$405,4,FALSE)</f>
        <v>0.56740000000000002</v>
      </c>
      <c r="K545" s="12">
        <f t="shared" si="782"/>
        <v>0.7963300338</v>
      </c>
      <c r="L545" s="12">
        <f t="shared" si="783"/>
        <v>0.85110354624999984</v>
      </c>
      <c r="M545" s="13">
        <f t="shared" si="784"/>
        <v>0.19254342234849456</v>
      </c>
      <c r="N545" s="13">
        <f t="shared" si="785"/>
        <v>0.15332811002674437</v>
      </c>
      <c r="O545" s="13">
        <f t="shared" si="786"/>
        <v>0.16387438956791517</v>
      </c>
      <c r="P545" s="13">
        <f t="shared" si="787"/>
        <v>0.13049809818357228</v>
      </c>
      <c r="Q545" s="13">
        <f t="shared" si="788"/>
        <v>6.1049889520043719E-2</v>
      </c>
      <c r="R545" s="13">
        <f t="shared" si="789"/>
        <v>6.9737037050403294E-2</v>
      </c>
      <c r="S545" s="13">
        <f t="shared" si="790"/>
        <v>2.2111575432977155E-2</v>
      </c>
      <c r="T545" s="13">
        <f t="shared" si="791"/>
        <v>5.1959777468679906E-2</v>
      </c>
      <c r="U545" s="13">
        <f t="shared" si="792"/>
        <v>5.5533697071459512E-2</v>
      </c>
      <c r="V545" s="13">
        <f t="shared" si="793"/>
        <v>1.6651473595184184E-3</v>
      </c>
      <c r="W545" s="13">
        <f t="shared" si="794"/>
        <v>1.6205286861660898E-2</v>
      </c>
      <c r="X545" s="13">
        <f t="shared" si="795"/>
        <v>1.3792377115958118E-2</v>
      </c>
      <c r="Y545" s="13">
        <f t="shared" si="796"/>
        <v>5.86937053730465E-3</v>
      </c>
      <c r="Z545" s="13">
        <f t="shared" si="797"/>
        <v>1.9784479846188627E-2</v>
      </c>
      <c r="AA545" s="13">
        <f t="shared" si="798"/>
        <v>1.5754975504630807E-2</v>
      </c>
      <c r="AB545" s="13">
        <f t="shared" si="799"/>
        <v>6.2730800880604108E-3</v>
      </c>
      <c r="AC545" s="13">
        <f t="shared" si="800"/>
        <v>7.0535570938399288E-5</v>
      </c>
      <c r="AD545" s="13">
        <f t="shared" si="801"/>
        <v>3.2261891585712789E-3</v>
      </c>
      <c r="AE545" s="13">
        <f t="shared" si="802"/>
        <v>2.7458210337333181E-3</v>
      </c>
      <c r="AF545" s="13">
        <f t="shared" si="803"/>
        <v>1.1684890095891337E-3</v>
      </c>
      <c r="AG545" s="13">
        <f t="shared" si="804"/>
        <v>3.3150171327182067E-4</v>
      </c>
      <c r="AH545" s="13">
        <f t="shared" si="805"/>
        <v>4.2096602394506976E-3</v>
      </c>
      <c r="AI545" s="13">
        <f t="shared" si="806"/>
        <v>3.3522788807682901E-3</v>
      </c>
      <c r="AJ545" s="13">
        <f t="shared" si="807"/>
        <v>1.3347601772146192E-3</v>
      </c>
      <c r="AK545" s="13">
        <f t="shared" si="808"/>
        <v>3.5430320567873727E-4</v>
      </c>
      <c r="AL545" s="13">
        <f t="shared" si="809"/>
        <v>1.9122456118170332E-6</v>
      </c>
      <c r="AM545" s="13">
        <f t="shared" si="810"/>
        <v>5.1382226433805214E-4</v>
      </c>
      <c r="AN545" s="13">
        <f t="shared" si="811"/>
        <v>4.3731595132032094E-4</v>
      </c>
      <c r="AO545" s="13">
        <f t="shared" si="812"/>
        <v>1.8610057850020873E-4</v>
      </c>
      <c r="AP545" s="13">
        <f t="shared" si="813"/>
        <v>5.2796954106901376E-5</v>
      </c>
      <c r="AQ545" s="13">
        <f t="shared" si="814"/>
        <v>1.1233918717895563E-5</v>
      </c>
      <c r="AR545" s="13">
        <f t="shared" si="815"/>
        <v>7.1657135166082258E-4</v>
      </c>
      <c r="AS545" s="13">
        <f t="shared" si="816"/>
        <v>5.7062728868817448E-4</v>
      </c>
      <c r="AT545" s="13">
        <f t="shared" si="817"/>
        <v>2.2720382404412817E-4</v>
      </c>
      <c r="AU545" s="13">
        <f t="shared" si="818"/>
        <v>6.0309742960183286E-5</v>
      </c>
      <c r="AV545" s="13">
        <f t="shared" si="819"/>
        <v>1.2006614912488016E-5</v>
      </c>
      <c r="AW545" s="13">
        <f t="shared" si="820"/>
        <v>3.6001174372665316E-8</v>
      </c>
      <c r="AX545" s="13">
        <f t="shared" si="821"/>
        <v>6.8195350187918899E-5</v>
      </c>
      <c r="AY545" s="13">
        <f t="shared" si="822"/>
        <v>5.8041304382698363E-5</v>
      </c>
      <c r="AZ545" s="13">
        <f t="shared" si="823"/>
        <v>2.4699579994545116E-5</v>
      </c>
      <c r="BA545" s="13">
        <f t="shared" si="824"/>
        <v>7.007300041414301E-6</v>
      </c>
      <c r="BB545" s="13">
        <f t="shared" si="825"/>
        <v>1.4909844787213705E-6</v>
      </c>
      <c r="BC545" s="13">
        <f t="shared" si="826"/>
        <v>2.537964354486932E-7</v>
      </c>
      <c r="BD545" s="13">
        <f t="shared" si="827"/>
        <v>1.0164606975661359E-4</v>
      </c>
      <c r="BE545" s="13">
        <f t="shared" si="828"/>
        <v>8.0943818164921257E-5</v>
      </c>
      <c r="BF545" s="13">
        <f t="shared" si="829"/>
        <v>3.2228996727586396E-5</v>
      </c>
      <c r="BG545" s="13">
        <f t="shared" si="830"/>
        <v>8.5549726844729898E-6</v>
      </c>
      <c r="BH545" s="13">
        <f t="shared" si="831"/>
        <v>1.703145421746113E-6</v>
      </c>
      <c r="BI545" s="13">
        <f t="shared" si="832"/>
        <v>2.7125317025307953E-7</v>
      </c>
      <c r="BJ545" s="14">
        <f t="shared" si="833"/>
        <v>0.31103777042806136</v>
      </c>
      <c r="BK545" s="14">
        <f t="shared" si="834"/>
        <v>0.34694873244549523</v>
      </c>
      <c r="BL545" s="14">
        <f t="shared" si="835"/>
        <v>0.32223624886377289</v>
      </c>
      <c r="BM545" s="14">
        <f t="shared" si="836"/>
        <v>0.22891827958313646</v>
      </c>
      <c r="BN545" s="14">
        <f t="shared" si="837"/>
        <v>0.77103094669717342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1.5981000000000001</v>
      </c>
      <c r="F546" s="10">
        <f>VLOOKUP(B546,home!$B$2:$E$405,3,FALSE)</f>
        <v>1.0951</v>
      </c>
      <c r="G546" s="10">
        <f>VLOOKUP(C546,away!$B$2:$E$405,4,FALSE)</f>
        <v>0.50060000000000004</v>
      </c>
      <c r="H546" s="10">
        <f>VLOOKUP(A546,away!$A$2:$E$405,3,FALSE)</f>
        <v>1.1214999999999999</v>
      </c>
      <c r="I546" s="10">
        <f>VLOOKUP(C546,away!$B$2:$E$405,3,FALSE)</f>
        <v>1.5158</v>
      </c>
      <c r="J546" s="10">
        <f>VLOOKUP(B546,home!$B$2:$E$405,4,FALSE)</f>
        <v>1.2632000000000001</v>
      </c>
      <c r="K546" s="12">
        <f t="shared" si="782"/>
        <v>0.87608970258600005</v>
      </c>
      <c r="L546" s="12">
        <f t="shared" si="783"/>
        <v>2.1474017250400004</v>
      </c>
      <c r="M546" s="13">
        <f t="shared" si="784"/>
        <v>4.8631129539231523E-2</v>
      </c>
      <c r="N546" s="13">
        <f t="shared" si="785"/>
        <v>4.260523181444658E-2</v>
      </c>
      <c r="O546" s="13">
        <f t="shared" si="786"/>
        <v>0.10443057146318949</v>
      </c>
      <c r="P546" s="13">
        <f t="shared" si="787"/>
        <v>9.1490548294071689E-2</v>
      </c>
      <c r="Q546" s="13">
        <f t="shared" si="788"/>
        <v>1.8663002434463047E-2</v>
      </c>
      <c r="R546" s="13">
        <f t="shared" si="789"/>
        <v>0.11212719465348309</v>
      </c>
      <c r="S546" s="13">
        <f t="shared" si="790"/>
        <v>4.303067040832987E-2</v>
      </c>
      <c r="T546" s="13">
        <f t="shared" si="791"/>
        <v>4.0076963622191666E-2</v>
      </c>
      <c r="U546" s="13">
        <f t="shared" si="792"/>
        <v>9.8233480615772528E-2</v>
      </c>
      <c r="V546" s="13">
        <f t="shared" si="793"/>
        <v>8.9949235452471653E-3</v>
      </c>
      <c r="W546" s="13">
        <f t="shared" si="794"/>
        <v>5.450154750723509E-3</v>
      </c>
      <c r="X546" s="13">
        <f t="shared" si="795"/>
        <v>1.1703671713438616E-2</v>
      </c>
      <c r="Y546" s="13">
        <f t="shared" si="796"/>
        <v>1.2566242413369972E-2</v>
      </c>
      <c r="Z546" s="13">
        <f t="shared" si="797"/>
        <v>8.0260710407595165E-2</v>
      </c>
      <c r="AA546" s="13">
        <f t="shared" si="798"/>
        <v>7.0315581910331118E-2</v>
      </c>
      <c r="AB546" s="13">
        <f t="shared" si="799"/>
        <v>3.0801378621491758E-2</v>
      </c>
      <c r="AC546" s="13">
        <f t="shared" si="800"/>
        <v>1.0576436518326584E-3</v>
      </c>
      <c r="AD546" s="13">
        <f t="shared" si="801"/>
        <v>1.1937061136522583E-3</v>
      </c>
      <c r="AE546" s="13">
        <f t="shared" si="802"/>
        <v>2.5633665676476542E-3</v>
      </c>
      <c r="AF546" s="13">
        <f t="shared" si="803"/>
        <v>2.7522888946382188E-3</v>
      </c>
      <c r="AG546" s="13">
        <f t="shared" si="804"/>
        <v>1.9700899733848492E-3</v>
      </c>
      <c r="AH546" s="13">
        <f t="shared" si="805"/>
        <v>4.3087996995551443E-2</v>
      </c>
      <c r="AI546" s="13">
        <f t="shared" si="806"/>
        <v>3.774895047285913E-2</v>
      </c>
      <c r="AJ546" s="13">
        <f t="shared" si="807"/>
        <v>1.6535733396350397E-2</v>
      </c>
      <c r="AK546" s="13">
        <f t="shared" si="808"/>
        <v>4.8289285844166701E-3</v>
      </c>
      <c r="AL546" s="13">
        <f t="shared" si="809"/>
        <v>7.9590499766494412E-5</v>
      </c>
      <c r="AM546" s="13">
        <f t="shared" si="810"/>
        <v>2.0915872681693946E-4</v>
      </c>
      <c r="AN546" s="13">
        <f t="shared" si="811"/>
        <v>4.4914781077386596E-4</v>
      </c>
      <c r="AO546" s="13">
        <f t="shared" si="812"/>
        <v>4.8225039182686976E-4</v>
      </c>
      <c r="AP546" s="13">
        <f t="shared" si="813"/>
        <v>3.4519510777007874E-4</v>
      </c>
      <c r="AQ546" s="13">
        <f t="shared" si="814"/>
        <v>1.85318142475209E-4</v>
      </c>
      <c r="AR546" s="13">
        <f t="shared" si="815"/>
        <v>1.8505447815353092E-2</v>
      </c>
      <c r="AS546" s="13">
        <f t="shared" si="816"/>
        <v>1.6212432272773435E-2</v>
      </c>
      <c r="AT546" s="13">
        <f t="shared" si="817"/>
        <v>7.1017724840248724E-3</v>
      </c>
      <c r="AU546" s="13">
        <f t="shared" si="818"/>
        <v>2.0739299144542636E-3</v>
      </c>
      <c r="AV546" s="13">
        <f t="shared" si="819"/>
        <v>4.5423716048461092E-4</v>
      </c>
      <c r="AW546" s="13">
        <f t="shared" si="820"/>
        <v>4.1593034313325743E-6</v>
      </c>
      <c r="AX546" s="13">
        <f t="shared" si="821"/>
        <v>3.0540301128386477E-5</v>
      </c>
      <c r="AY546" s="13">
        <f t="shared" si="822"/>
        <v>6.5582295326338183E-5</v>
      </c>
      <c r="AZ546" s="13">
        <f t="shared" si="823"/>
        <v>7.0415767057930705E-5</v>
      </c>
      <c r="BA546" s="13">
        <f t="shared" si="824"/>
        <v>5.040364655007174E-5</v>
      </c>
      <c r="BB546" s="13">
        <f t="shared" si="825"/>
        <v>2.7059219387482634E-5</v>
      </c>
      <c r="BC546" s="13">
        <f t="shared" si="826"/>
        <v>1.1621402878183196E-5</v>
      </c>
      <c r="BD546" s="13">
        <f t="shared" si="827"/>
        <v>6.6231050935544955E-3</v>
      </c>
      <c r="BE546" s="13">
        <f t="shared" si="828"/>
        <v>5.80243417160798E-3</v>
      </c>
      <c r="BF546" s="13">
        <f t="shared" si="829"/>
        <v>2.5417264138394391E-3</v>
      </c>
      <c r="BG546" s="13">
        <f t="shared" si="830"/>
        <v>7.4226011265185834E-4</v>
      </c>
      <c r="BH546" s="13">
        <f t="shared" si="831"/>
        <v>1.6257161033365433E-4</v>
      </c>
      <c r="BI546" s="13">
        <f t="shared" si="832"/>
        <v>2.8485462749227672E-5</v>
      </c>
      <c r="BJ546" s="14">
        <f t="shared" si="833"/>
        <v>0.14147141110994776</v>
      </c>
      <c r="BK546" s="14">
        <f t="shared" si="834"/>
        <v>0.19335008823380573</v>
      </c>
      <c r="BL546" s="14">
        <f t="shared" si="835"/>
        <v>0.57835821922527253</v>
      </c>
      <c r="BM546" s="14">
        <f t="shared" si="836"/>
        <v>0.57543132778584083</v>
      </c>
      <c r="BN546" s="14">
        <f t="shared" si="837"/>
        <v>0.41794767819888545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1.2726999999999999</v>
      </c>
      <c r="F547" s="10">
        <f>VLOOKUP(B547,home!$B$2:$E$405,3,FALSE)</f>
        <v>0.31430000000000002</v>
      </c>
      <c r="G547" s="10">
        <f>VLOOKUP(C547,away!$B$2:$E$405,4,FALSE)</f>
        <v>1.1786000000000001</v>
      </c>
      <c r="H547" s="10">
        <f>VLOOKUP(A547,away!$A$2:$E$405,3,FALSE)</f>
        <v>0.89510000000000001</v>
      </c>
      <c r="I547" s="10">
        <f>VLOOKUP(C547,away!$B$2:$E$405,3,FALSE)</f>
        <v>0.93100000000000005</v>
      </c>
      <c r="J547" s="10">
        <f>VLOOKUP(B547,home!$B$2:$E$405,4,FALSE)</f>
        <v>0.67030000000000001</v>
      </c>
      <c r="K547" s="12">
        <f t="shared" si="782"/>
        <v>0.47145132634600007</v>
      </c>
      <c r="L547" s="12">
        <f t="shared" si="783"/>
        <v>0.55858652843000001</v>
      </c>
      <c r="M547" s="13">
        <f t="shared" si="784"/>
        <v>0.35699344640641401</v>
      </c>
      <c r="N547" s="13">
        <f t="shared" si="785"/>
        <v>0.16830503380513359</v>
      </c>
      <c r="O547" s="13">
        <f t="shared" si="786"/>
        <v>0.19941172990042005</v>
      </c>
      <c r="P547" s="13">
        <f t="shared" si="787"/>
        <v>9.4012924550503363E-2</v>
      </c>
      <c r="Q547" s="13">
        <f t="shared" si="788"/>
        <v>3.9673815709069297E-2</v>
      </c>
      <c r="R547" s="13">
        <f t="shared" si="789"/>
        <v>5.5694352966648229E-2</v>
      </c>
      <c r="S547" s="13">
        <f t="shared" si="790"/>
        <v>6.1894903614537599E-3</v>
      </c>
      <c r="T547" s="13">
        <f t="shared" si="791"/>
        <v>2.216125898650062E-2</v>
      </c>
      <c r="U547" s="13">
        <f t="shared" si="792"/>
        <v>2.6257176576108595E-2</v>
      </c>
      <c r="V547" s="13">
        <f t="shared" si="793"/>
        <v>1.8110886168138461E-4</v>
      </c>
      <c r="W547" s="13">
        <f t="shared" si="794"/>
        <v>6.2347576790824982E-3</v>
      </c>
      <c r="X547" s="13">
        <f t="shared" si="795"/>
        <v>3.4826516475609769E-3</v>
      </c>
      <c r="Y547" s="13">
        <f t="shared" si="796"/>
        <v>9.7268114677105286E-4</v>
      </c>
      <c r="Z547" s="13">
        <f t="shared" si="797"/>
        <v>1.0370038425598371E-2</v>
      </c>
      <c r="AA547" s="13">
        <f t="shared" si="798"/>
        <v>4.8889683700073386E-3</v>
      </c>
      <c r="AB547" s="13">
        <f t="shared" si="799"/>
        <v>1.1524553112518007E-3</v>
      </c>
      <c r="AC547" s="13">
        <f t="shared" si="800"/>
        <v>2.9808974646581999E-6</v>
      </c>
      <c r="AD547" s="13">
        <f t="shared" si="801"/>
        <v>7.3484619431233818E-4</v>
      </c>
      <c r="AE547" s="13">
        <f t="shared" si="802"/>
        <v>4.1047518461092625E-4</v>
      </c>
      <c r="AF547" s="13">
        <f t="shared" si="803"/>
        <v>1.1464295418924031E-4</v>
      </c>
      <c r="AG547" s="13">
        <f t="shared" si="804"/>
        <v>2.1346003263175759E-5</v>
      </c>
      <c r="AH547" s="13">
        <f t="shared" si="805"/>
        <v>1.448140940960174E-3</v>
      </c>
      <c r="AI547" s="13">
        <f t="shared" si="806"/>
        <v>6.8272796735161878E-4</v>
      </c>
      <c r="AJ547" s="13">
        <f t="shared" si="807"/>
        <v>1.6093650287071461E-4</v>
      </c>
      <c r="AK547" s="13">
        <f t="shared" si="808"/>
        <v>2.5291242578628421E-5</v>
      </c>
      <c r="AL547" s="13">
        <f t="shared" si="809"/>
        <v>3.1400339839142024E-8</v>
      </c>
      <c r="AM547" s="13">
        <f t="shared" si="810"/>
        <v>6.928884259377251E-5</v>
      </c>
      <c r="AN547" s="13">
        <f t="shared" si="811"/>
        <v>3.8703814043388109E-5</v>
      </c>
      <c r="AO547" s="13">
        <f t="shared" si="812"/>
        <v>1.080971456174822E-5</v>
      </c>
      <c r="AP547" s="13">
        <f t="shared" si="813"/>
        <v>2.0127203101220528E-6</v>
      </c>
      <c r="AQ547" s="13">
        <f t="shared" si="814"/>
        <v>2.8106961268290759E-7</v>
      </c>
      <c r="AR547" s="13">
        <f t="shared" si="815"/>
        <v>1.6178240417765948E-4</v>
      </c>
      <c r="AS547" s="13">
        <f t="shared" si="816"/>
        <v>7.6272529029002237E-5</v>
      </c>
      <c r="AT547" s="13">
        <f t="shared" si="817"/>
        <v>1.7979392487243445E-5</v>
      </c>
      <c r="AU547" s="13">
        <f t="shared" si="818"/>
        <v>2.825469478335411E-6</v>
      </c>
      <c r="AV547" s="13">
        <f t="shared" si="819"/>
        <v>3.3301783327784256E-7</v>
      </c>
      <c r="AW547" s="13">
        <f t="shared" si="820"/>
        <v>2.2969903306142015E-10</v>
      </c>
      <c r="AX547" s="13">
        <f t="shared" si="821"/>
        <v>5.4443861236355403E-6</v>
      </c>
      <c r="AY547" s="13">
        <f t="shared" si="822"/>
        <v>3.0411607442340412E-6</v>
      </c>
      <c r="AZ547" s="13">
        <f t="shared" si="823"/>
        <v>8.4937571125964403E-7</v>
      </c>
      <c r="BA547" s="13">
        <f t="shared" si="824"/>
        <v>1.5814994329509559E-7</v>
      </c>
      <c r="BB547" s="13">
        <f t="shared" si="825"/>
        <v>2.2085106949152199E-8</v>
      </c>
      <c r="BC547" s="13">
        <f t="shared" si="826"/>
        <v>2.4672886441464395E-9</v>
      </c>
      <c r="BD547" s="13">
        <f t="shared" si="827"/>
        <v>1.5061578585109651E-5</v>
      </c>
      <c r="BE547" s="13">
        <f t="shared" si="828"/>
        <v>7.1008012008144577E-6</v>
      </c>
      <c r="BF547" s="13">
        <f t="shared" si="829"/>
        <v>1.6738410721216226E-6</v>
      </c>
      <c r="BG547" s="13">
        <f t="shared" si="830"/>
        <v>2.6304486451471658E-7</v>
      </c>
      <c r="BH547" s="13">
        <f t="shared" si="831"/>
        <v>3.1003212565991754E-8</v>
      </c>
      <c r="BI547" s="13">
        <f t="shared" si="832"/>
        <v>2.9233011370447601E-9</v>
      </c>
      <c r="BJ547" s="14">
        <f t="shared" si="833"/>
        <v>0.24224212309653345</v>
      </c>
      <c r="BK547" s="14">
        <f t="shared" si="834"/>
        <v>0.45738302363860123</v>
      </c>
      <c r="BL547" s="14">
        <f t="shared" si="835"/>
        <v>0.29000510578343885</v>
      </c>
      <c r="BM547" s="14">
        <f t="shared" si="836"/>
        <v>8.5905946674938297E-2</v>
      </c>
      <c r="BN547" s="14">
        <f t="shared" si="837"/>
        <v>0.91409130333818844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1.2726999999999999</v>
      </c>
      <c r="F548" s="10">
        <f>VLOOKUP(B548,home!$B$2:$E$405,3,FALSE)</f>
        <v>0.91669999999999996</v>
      </c>
      <c r="G548" s="10">
        <f>VLOOKUP(C548,away!$B$2:$E$405,4,FALSE)</f>
        <v>0.91669999999999996</v>
      </c>
      <c r="H548" s="10">
        <f>VLOOKUP(A548,away!$A$2:$E$405,3,FALSE)</f>
        <v>0.89510000000000001</v>
      </c>
      <c r="I548" s="10">
        <f>VLOOKUP(C548,away!$B$2:$E$405,3,FALSE)</f>
        <v>1.4896</v>
      </c>
      <c r="J548" s="10">
        <f>VLOOKUP(B548,home!$B$2:$E$405,4,FALSE)</f>
        <v>1.1172</v>
      </c>
      <c r="K548" s="12">
        <f t="shared" si="782"/>
        <v>1.069499305303</v>
      </c>
      <c r="L548" s="12">
        <f t="shared" si="783"/>
        <v>1.4896085205120002</v>
      </c>
      <c r="M548" s="13">
        <f t="shared" si="784"/>
        <v>7.7373740512564793E-2</v>
      </c>
      <c r="N548" s="13">
        <f t="shared" si="785"/>
        <v>8.2751161726882641E-2</v>
      </c>
      <c r="O548" s="13">
        <f t="shared" si="786"/>
        <v>0.11525658313140104</v>
      </c>
      <c r="P548" s="13">
        <f t="shared" si="787"/>
        <v>0.12326683559063088</v>
      </c>
      <c r="Q548" s="13">
        <f t="shared" si="788"/>
        <v>4.4251154989958588E-2</v>
      </c>
      <c r="R548" s="13">
        <f t="shared" si="789"/>
        <v>8.584359413881737E-2</v>
      </c>
      <c r="S548" s="13">
        <f t="shared" si="790"/>
        <v>4.9095186092431922E-2</v>
      </c>
      <c r="T548" s="13">
        <f t="shared" si="791"/>
        <v>6.5916897515539419E-2</v>
      </c>
      <c r="U548" s="13">
        <f t="shared" si="792"/>
        <v>9.1809664296177859E-2</v>
      </c>
      <c r="V548" s="13">
        <f t="shared" si="793"/>
        <v>8.6905858818894146E-3</v>
      </c>
      <c r="W548" s="13">
        <f t="shared" si="794"/>
        <v>1.5775526506872029E-2</v>
      </c>
      <c r="X548" s="13">
        <f t="shared" si="795"/>
        <v>2.3499358700199483E-2</v>
      </c>
      <c r="Y548" s="13">
        <f t="shared" si="796"/>
        <v>1.7502422473192482E-2</v>
      </c>
      <c r="Z548" s="13">
        <f t="shared" si="797"/>
        <v>4.2624449753518798E-2</v>
      </c>
      <c r="AA548" s="13">
        <f t="shared" si="798"/>
        <v>4.5586819400310986E-2</v>
      </c>
      <c r="AB548" s="13">
        <f t="shared" si="799"/>
        <v>2.4377535839802959E-2</v>
      </c>
      <c r="AC548" s="13">
        <f t="shared" si="800"/>
        <v>8.6532993460743037E-4</v>
      </c>
      <c r="AD548" s="13">
        <f t="shared" si="801"/>
        <v>4.2179786599721731E-3</v>
      </c>
      <c r="AE548" s="13">
        <f t="shared" si="802"/>
        <v>6.2831369512323376E-3</v>
      </c>
      <c r="AF548" s="13">
        <f t="shared" si="803"/>
        <v>4.6797071690497429E-3</v>
      </c>
      <c r="AG548" s="13">
        <f t="shared" si="804"/>
        <v>2.3236438908391969E-3</v>
      </c>
      <c r="AH548" s="13">
        <f t="shared" si="805"/>
        <v>1.5873435883744298E-2</v>
      </c>
      <c r="AI548" s="13">
        <f t="shared" si="806"/>
        <v>1.6976628650436237E-2</v>
      </c>
      <c r="AJ548" s="13">
        <f t="shared" si="807"/>
        <v>9.0782462740142799E-3</v>
      </c>
      <c r="AK548" s="13">
        <f t="shared" si="808"/>
        <v>3.2363926944759401E-3</v>
      </c>
      <c r="AL548" s="13">
        <f t="shared" si="809"/>
        <v>5.5143505832490481E-5</v>
      </c>
      <c r="AM548" s="13">
        <f t="shared" si="810"/>
        <v>9.0222504932462391E-4</v>
      </c>
      <c r="AN548" s="13">
        <f t="shared" si="811"/>
        <v>1.3439621208933194E-3</v>
      </c>
      <c r="AO548" s="13">
        <f t="shared" si="812"/>
        <v>1.0009887132640342E-3</v>
      </c>
      <c r="AP548" s="13">
        <f t="shared" si="813"/>
        <v>4.9702710540481631E-4</v>
      </c>
      <c r="AQ548" s="13">
        <f t="shared" si="814"/>
        <v>1.850939527841075E-4</v>
      </c>
      <c r="AR548" s="13">
        <f t="shared" si="815"/>
        <v>4.7290410684452874E-3</v>
      </c>
      <c r="AS548" s="13">
        <f t="shared" si="816"/>
        <v>5.0577061374515921E-3</v>
      </c>
      <c r="AT548" s="13">
        <f t="shared" si="817"/>
        <v>2.7046066002155982E-3</v>
      </c>
      <c r="AU548" s="13">
        <f t="shared" si="818"/>
        <v>9.6419162668283018E-4</v>
      </c>
      <c r="AV548" s="13">
        <f t="shared" si="819"/>
        <v>2.5780056872906404E-4</v>
      </c>
      <c r="AW548" s="13">
        <f t="shared" si="820"/>
        <v>2.4403073468520897E-6</v>
      </c>
      <c r="AX548" s="13">
        <f t="shared" si="821"/>
        <v>1.6082151057994162E-4</v>
      </c>
      <c r="AY548" s="13">
        <f t="shared" si="822"/>
        <v>2.395610924414918E-4</v>
      </c>
      <c r="AZ548" s="13">
        <f t="shared" si="823"/>
        <v>1.7842612224200463E-4</v>
      </c>
      <c r="BA548" s="13">
        <f t="shared" si="824"/>
        <v>8.8595023991201971E-5</v>
      </c>
      <c r="BB548" s="13">
        <f t="shared" si="825"/>
        <v>3.2992975653064861E-5</v>
      </c>
      <c r="BC548" s="13">
        <f t="shared" si="826"/>
        <v>9.8293235299700774E-6</v>
      </c>
      <c r="BD548" s="13">
        <f t="shared" si="827"/>
        <v>1.174069978234547E-3</v>
      </c>
      <c r="BE548" s="13">
        <f t="shared" si="828"/>
        <v>1.2556670260989564E-3</v>
      </c>
      <c r="BF548" s="13">
        <f t="shared" si="829"/>
        <v>6.714675060523589E-4</v>
      </c>
      <c r="BG548" s="13">
        <f t="shared" si="830"/>
        <v>2.3937801041884523E-4</v>
      </c>
      <c r="BH548" s="13">
        <f t="shared" si="831"/>
        <v>6.4003653961942301E-5</v>
      </c>
      <c r="BI548" s="13">
        <f t="shared" si="832"/>
        <v>1.3690372689830184E-5</v>
      </c>
      <c r="BJ548" s="14">
        <f t="shared" si="833"/>
        <v>0.27184051157384681</v>
      </c>
      <c r="BK548" s="14">
        <f t="shared" si="834"/>
        <v>0.2595863826103984</v>
      </c>
      <c r="BL548" s="14">
        <f t="shared" si="835"/>
        <v>0.42517052285816181</v>
      </c>
      <c r="BM548" s="14">
        <f t="shared" si="836"/>
        <v>0.47024167592057592</v>
      </c>
      <c r="BN548" s="14">
        <f t="shared" si="837"/>
        <v>0.52874307009025534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1.2726999999999999</v>
      </c>
      <c r="F549" s="10">
        <f>VLOOKUP(B549,home!$B$2:$E$405,3,FALSE)</f>
        <v>1.4404999999999999</v>
      </c>
      <c r="G549" s="10">
        <f>VLOOKUP(C549,away!$B$2:$E$405,4,FALSE)</f>
        <v>1.0476000000000001</v>
      </c>
      <c r="H549" s="10">
        <f>VLOOKUP(A549,away!$A$2:$E$405,3,FALSE)</f>
        <v>0.89510000000000001</v>
      </c>
      <c r="I549" s="10">
        <f>VLOOKUP(C549,away!$B$2:$E$405,3,FALSE)</f>
        <v>1.4896</v>
      </c>
      <c r="J549" s="10">
        <f>VLOOKUP(B549,home!$B$2:$E$405,4,FALSE)</f>
        <v>2.0482</v>
      </c>
      <c r="K549" s="12">
        <f t="shared" si="782"/>
        <v>1.9205905890599999</v>
      </c>
      <c r="L549" s="12">
        <f t="shared" si="783"/>
        <v>2.7309489542720002</v>
      </c>
      <c r="M549" s="13">
        <f t="shared" si="784"/>
        <v>9.5468927556594547E-3</v>
      </c>
      <c r="N549" s="13">
        <f t="shared" si="785"/>
        <v>1.833567238128464E-2</v>
      </c>
      <c r="O549" s="13">
        <f t="shared" si="786"/>
        <v>2.6072076787615122E-2</v>
      </c>
      <c r="P549" s="13">
        <f t="shared" si="787"/>
        <v>5.0073785315543282E-2</v>
      </c>
      <c r="Q549" s="13">
        <f t="shared" si="788"/>
        <v>1.760765990979132E-2</v>
      </c>
      <c r="R549" s="13">
        <f t="shared" si="789"/>
        <v>3.5600755419418408E-2</v>
      </c>
      <c r="S549" s="13">
        <f t="shared" si="790"/>
        <v>6.565968739778516E-2</v>
      </c>
      <c r="T549" s="13">
        <f t="shared" si="791"/>
        <v>4.8085620417821627E-2</v>
      </c>
      <c r="U549" s="13">
        <f t="shared" si="792"/>
        <v>6.8374475821961794E-2</v>
      </c>
      <c r="V549" s="13">
        <f t="shared" si="793"/>
        <v>3.8265261038796947E-2</v>
      </c>
      <c r="W549" s="13">
        <f t="shared" si="794"/>
        <v>1.127236863937142E-2</v>
      </c>
      <c r="X549" s="13">
        <f t="shared" si="795"/>
        <v>3.0784263347859869E-2</v>
      </c>
      <c r="Y549" s="13">
        <f t="shared" si="796"/>
        <v>4.2035125898935891E-2</v>
      </c>
      <c r="Z549" s="13">
        <f t="shared" si="797"/>
        <v>3.2407948594651313E-2</v>
      </c>
      <c r="AA549" s="13">
        <f t="shared" si="798"/>
        <v>6.2242401081627576E-2</v>
      </c>
      <c r="AB549" s="13">
        <f t="shared" si="799"/>
        <v>5.977108487893594E-2</v>
      </c>
      <c r="AC549" s="13">
        <f t="shared" si="800"/>
        <v>1.2543914256578893E-2</v>
      </c>
      <c r="AD549" s="13">
        <f t="shared" si="801"/>
        <v>5.4124012812979587E-3</v>
      </c>
      <c r="AE549" s="13">
        <f t="shared" si="802"/>
        <v>1.4780991619261092E-2</v>
      </c>
      <c r="AF549" s="13">
        <f t="shared" si="803"/>
        <v>2.0183066802862144E-2</v>
      </c>
      <c r="AG549" s="13">
        <f t="shared" si="804"/>
        <v>1.837297505975943E-2</v>
      </c>
      <c r="AH549" s="13">
        <f t="shared" si="805"/>
        <v>2.2126113331165941E-2</v>
      </c>
      <c r="AI549" s="13">
        <f t="shared" si="806"/>
        <v>4.2495205036312322E-2</v>
      </c>
      <c r="AJ549" s="13">
        <f t="shared" si="807"/>
        <v>4.0807945436458277E-2</v>
      </c>
      <c r="AK549" s="13">
        <f t="shared" si="808"/>
        <v>2.6125118654711916E-2</v>
      </c>
      <c r="AL549" s="13">
        <f t="shared" si="809"/>
        <v>2.6317307026546802E-3</v>
      </c>
      <c r="AM549" s="13">
        <f t="shared" si="810"/>
        <v>2.0790013930154271E-3</v>
      </c>
      <c r="AN549" s="13">
        <f t="shared" si="811"/>
        <v>5.6776466801855118E-3</v>
      </c>
      <c r="AO549" s="13">
        <f t="shared" si="812"/>
        <v>7.7526816319892595E-3</v>
      </c>
      <c r="AP549" s="13">
        <f t="shared" si="813"/>
        <v>7.0573925985616039E-3</v>
      </c>
      <c r="AQ549" s="13">
        <f t="shared" si="814"/>
        <v>4.8183447342321929E-3</v>
      </c>
      <c r="AR549" s="13">
        <f t="shared" si="815"/>
        <v>1.2085057212770275E-2</v>
      </c>
      <c r="AS549" s="13">
        <f t="shared" si="816"/>
        <v>2.3210447151098264E-2</v>
      </c>
      <c r="AT549" s="13">
        <f t="shared" si="817"/>
        <v>2.2288883183136907E-2</v>
      </c>
      <c r="AU549" s="13">
        <f t="shared" si="818"/>
        <v>1.4269273094063482E-2</v>
      </c>
      <c r="AV549" s="13">
        <f t="shared" si="819"/>
        <v>6.8513579042963502E-3</v>
      </c>
      <c r="AW549" s="13">
        <f t="shared" si="820"/>
        <v>3.8343109110010358E-4</v>
      </c>
      <c r="AX549" s="13">
        <f t="shared" si="821"/>
        <v>6.6548508501134394E-4</v>
      </c>
      <c r="AY549" s="13">
        <f t="shared" si="822"/>
        <v>1.8174057969953428E-3</v>
      </c>
      <c r="AZ549" s="13">
        <f t="shared" si="823"/>
        <v>2.4816212303961516E-3</v>
      </c>
      <c r="BA549" s="13">
        <f t="shared" si="824"/>
        <v>2.259060301349855E-3</v>
      </c>
      <c r="BB549" s="13">
        <f t="shared" si="825"/>
        <v>1.5423445919021943E-3</v>
      </c>
      <c r="BC549" s="13">
        <f t="shared" si="826"/>
        <v>8.4241287007647426E-4</v>
      </c>
      <c r="BD549" s="13">
        <f t="shared" si="827"/>
        <v>5.5006123929220458E-3</v>
      </c>
      <c r="BE549" s="13">
        <f t="shared" si="828"/>
        <v>1.0564424395912889E-2</v>
      </c>
      <c r="BF549" s="13">
        <f t="shared" si="829"/>
        <v>1.0144967036813083E-2</v>
      </c>
      <c r="BG549" s="13">
        <f t="shared" si="830"/>
        <v>6.4947760724090422E-3</v>
      </c>
      <c r="BH549" s="13">
        <f t="shared" si="831"/>
        <v>3.1184514506802197E-3</v>
      </c>
      <c r="BI549" s="13">
        <f t="shared" si="832"/>
        <v>1.1978537017233858E-3</v>
      </c>
      <c r="BJ549" s="14">
        <f t="shared" si="833"/>
        <v>0.26386354227196074</v>
      </c>
      <c r="BK549" s="14">
        <f t="shared" si="834"/>
        <v>0.18053867726401379</v>
      </c>
      <c r="BL549" s="14">
        <f t="shared" si="835"/>
        <v>0.49934128004403322</v>
      </c>
      <c r="BM549" s="14">
        <f t="shared" si="836"/>
        <v>0.81748063089945167</v>
      </c>
      <c r="BN549" s="14">
        <f t="shared" si="837"/>
        <v>0.15723684256931222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1.2726999999999999</v>
      </c>
      <c r="F550" s="10">
        <f>VLOOKUP(B550,home!$B$2:$E$405,3,FALSE)</f>
        <v>0.94289999999999996</v>
      </c>
      <c r="G550" s="10">
        <f>VLOOKUP(C550,away!$B$2:$E$405,4,FALSE)</f>
        <v>0.52380000000000004</v>
      </c>
      <c r="H550" s="10">
        <f>VLOOKUP(A550,away!$A$2:$E$405,3,FALSE)</f>
        <v>0.89510000000000001</v>
      </c>
      <c r="I550" s="10">
        <f>VLOOKUP(C550,away!$B$2:$E$405,3,FALSE)</f>
        <v>0.55859999999999999</v>
      </c>
      <c r="J550" s="10">
        <f>VLOOKUP(B550,home!$B$2:$E$405,4,FALSE)</f>
        <v>0.67030000000000001</v>
      </c>
      <c r="K550" s="12">
        <f t="shared" si="782"/>
        <v>0.62857510115400006</v>
      </c>
      <c r="L550" s="12">
        <f t="shared" si="783"/>
        <v>0.33515191705799996</v>
      </c>
      <c r="M550" s="13">
        <f t="shared" si="784"/>
        <v>0.38146849323349519</v>
      </c>
      <c r="N550" s="13">
        <f t="shared" si="785"/>
        <v>0.23978159672130822</v>
      </c>
      <c r="O550" s="13">
        <f t="shared" si="786"/>
        <v>0.12784989680443259</v>
      </c>
      <c r="P550" s="13">
        <f t="shared" si="787"/>
        <v>8.0363261816374681E-2</v>
      </c>
      <c r="Q550" s="13">
        <f t="shared" si="788"/>
        <v>7.5360370706981983E-2</v>
      </c>
      <c r="R550" s="13">
        <f t="shared" si="789"/>
        <v>2.1424569004836518E-2</v>
      </c>
      <c r="S550" s="13">
        <f t="shared" si="790"/>
        <v>4.2324949270542474E-3</v>
      </c>
      <c r="T550" s="13">
        <f t="shared" si="791"/>
        <v>2.5257172712646551E-2</v>
      </c>
      <c r="U550" s="13">
        <f t="shared" si="792"/>
        <v>1.3466950629395968E-2</v>
      </c>
      <c r="V550" s="13">
        <f t="shared" si="793"/>
        <v>9.9072430763601699E-5</v>
      </c>
      <c r="W550" s="13">
        <f t="shared" si="794"/>
        <v>1.5789884213381379E-2</v>
      </c>
      <c r="X550" s="13">
        <f t="shared" si="795"/>
        <v>5.2920099642386189E-3</v>
      </c>
      <c r="Y550" s="13">
        <f t="shared" si="796"/>
        <v>8.8681364230230517E-4</v>
      </c>
      <c r="Z550" s="13">
        <f t="shared" si="797"/>
        <v>2.3934951247041223E-3</v>
      </c>
      <c r="AA550" s="13">
        <f t="shared" si="798"/>
        <v>1.5044914401224994E-3</v>
      </c>
      <c r="AB550" s="13">
        <f t="shared" si="799"/>
        <v>4.7284292958016367E-4</v>
      </c>
      <c r="AC550" s="13">
        <f t="shared" si="800"/>
        <v>1.3044628575928358E-6</v>
      </c>
      <c r="AD550" s="13">
        <f t="shared" si="801"/>
        <v>2.4812820166590374E-3</v>
      </c>
      <c r="AE550" s="13">
        <f t="shared" si="802"/>
        <v>8.3160642464481652E-4</v>
      </c>
      <c r="AF550" s="13">
        <f t="shared" si="803"/>
        <v>1.3935724372872969E-4</v>
      </c>
      <c r="AG550" s="13">
        <f t="shared" si="804"/>
        <v>1.5568615797200901E-5</v>
      </c>
      <c r="AH550" s="13">
        <f t="shared" si="805"/>
        <v>2.0054611987839076E-4</v>
      </c>
      <c r="AI550" s="13">
        <f t="shared" si="806"/>
        <v>1.2605829758860167E-4</v>
      </c>
      <c r="AJ550" s="13">
        <f t="shared" si="807"/>
        <v>3.9618553579028171E-5</v>
      </c>
      <c r="AK550" s="13">
        <f t="shared" si="808"/>
        <v>8.3010787745042678E-6</v>
      </c>
      <c r="AL550" s="13">
        <f t="shared" si="809"/>
        <v>1.0992351086809457E-8</v>
      </c>
      <c r="AM550" s="13">
        <f t="shared" si="810"/>
        <v>3.1193441892261127E-4</v>
      </c>
      <c r="AN550" s="13">
        <f t="shared" si="811"/>
        <v>1.0454541849828642E-4</v>
      </c>
      <c r="AO550" s="13">
        <f t="shared" si="812"/>
        <v>1.7519298714665789E-5</v>
      </c>
      <c r="AP550" s="13">
        <f t="shared" si="813"/>
        <v>1.9572088499106649E-6</v>
      </c>
      <c r="AQ550" s="13">
        <f t="shared" si="814"/>
        <v>1.639905745326106E-7</v>
      </c>
      <c r="AR550" s="13">
        <f t="shared" si="815"/>
        <v>1.3442683307157231E-5</v>
      </c>
      <c r="AS550" s="13">
        <f t="shared" si="816"/>
        <v>8.4497360195775436E-6</v>
      </c>
      <c r="AT550" s="13">
        <f t="shared" si="817"/>
        <v>2.6556468366152759E-6</v>
      </c>
      <c r="AU550" s="13">
        <f t="shared" si="818"/>
        <v>5.5642449298491582E-7</v>
      </c>
      <c r="AV550" s="13">
        <f t="shared" si="819"/>
        <v>8.7438645490639165E-8</v>
      </c>
      <c r="AW550" s="13">
        <f t="shared" si="820"/>
        <v>6.4326063040026205E-11</v>
      </c>
      <c r="AX550" s="13">
        <f t="shared" si="821"/>
        <v>3.2679034821282417E-5</v>
      </c>
      <c r="AY550" s="13">
        <f t="shared" si="822"/>
        <v>1.0952441167957937E-5</v>
      </c>
      <c r="AZ550" s="13">
        <f t="shared" si="823"/>
        <v>1.8353658269530308E-6</v>
      </c>
      <c r="BA550" s="13">
        <f t="shared" si="824"/>
        <v>2.0504212513534993E-7</v>
      </c>
      <c r="BB550" s="13">
        <f t="shared" si="825"/>
        <v>1.7180065329189707E-8</v>
      </c>
      <c r="BC550" s="13">
        <f t="shared" si="826"/>
        <v>1.1515863660519223E-9</v>
      </c>
      <c r="BD550" s="13">
        <f t="shared" si="827"/>
        <v>7.5089018013288638E-7</v>
      </c>
      <c r="BE550" s="13">
        <f t="shared" si="828"/>
        <v>4.7199087093257434E-7</v>
      </c>
      <c r="BF550" s="13">
        <f t="shared" si="829"/>
        <v>1.4834085472010375E-7</v>
      </c>
      <c r="BG550" s="13">
        <f t="shared" si="830"/>
        <v>3.1081122586986677E-8</v>
      </c>
      <c r="BH550" s="13">
        <f t="shared" si="831"/>
        <v>4.8842049435237566E-9</v>
      </c>
      <c r="BI550" s="13">
        <f t="shared" si="832"/>
        <v>6.1401792328646277E-10</v>
      </c>
      <c r="BJ550" s="14">
        <f t="shared" si="833"/>
        <v>0.36631747281284188</v>
      </c>
      <c r="BK550" s="14">
        <f t="shared" si="834"/>
        <v>0.4661755903040643</v>
      </c>
      <c r="BL550" s="14">
        <f t="shared" si="835"/>
        <v>0.16511987458874133</v>
      </c>
      <c r="BM550" s="14">
        <f t="shared" si="836"/>
        <v>7.3747292166080614E-2</v>
      </c>
      <c r="BN550" s="14">
        <f t="shared" si="837"/>
        <v>0.92624818828742916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1.5476000000000001</v>
      </c>
      <c r="F551" s="10">
        <f>VLOOKUP(B551,home!$B$2:$E$405,3,FALSE)</f>
        <v>0.48459999999999998</v>
      </c>
      <c r="G551" s="10">
        <f>VLOOKUP(C551,away!$B$2:$E$405,4,FALSE)</f>
        <v>0.96919999999999995</v>
      </c>
      <c r="H551" s="10">
        <f>VLOOKUP(A551,away!$A$2:$E$405,3,FALSE)</f>
        <v>1.3095000000000001</v>
      </c>
      <c r="I551" s="10">
        <f>VLOOKUP(C551,away!$B$2:$E$405,3,FALSE)</f>
        <v>1.7181999999999999</v>
      </c>
      <c r="J551" s="10">
        <f>VLOOKUP(B551,home!$B$2:$E$405,4,FALSE)</f>
        <v>1.3364</v>
      </c>
      <c r="K551" s="12">
        <f t="shared" si="782"/>
        <v>0.72686797763199995</v>
      </c>
      <c r="L551" s="12">
        <f t="shared" si="783"/>
        <v>3.00687714756</v>
      </c>
      <c r="M551" s="13">
        <f t="shared" si="784"/>
        <v>2.3903147714243195E-2</v>
      </c>
      <c r="N551" s="13">
        <f t="shared" si="785"/>
        <v>1.7374432638090912E-2</v>
      </c>
      <c r="O551" s="13">
        <f t="shared" si="786"/>
        <v>7.1873828616708907E-2</v>
      </c>
      <c r="P551" s="13">
        <f t="shared" si="787"/>
        <v>5.2242784451296168E-2</v>
      </c>
      <c r="Q551" s="13">
        <f t="shared" si="788"/>
        <v>6.3144593570762771E-3</v>
      </c>
      <c r="R551" s="13">
        <f t="shared" si="789"/>
        <v>0.10805788638761302</v>
      </c>
      <c r="S551" s="13">
        <f t="shared" si="790"/>
        <v>2.8545492834802226E-2</v>
      </c>
      <c r="T551" s="13">
        <f t="shared" si="791"/>
        <v>1.8986803539989067E-2</v>
      </c>
      <c r="U551" s="13">
        <f t="shared" si="792"/>
        <v>7.8543817345752678E-2</v>
      </c>
      <c r="V551" s="13">
        <f t="shared" si="793"/>
        <v>6.9321229481419666E-3</v>
      </c>
      <c r="W551" s="13">
        <f t="shared" si="794"/>
        <v>1.5299261009058308E-3</v>
      </c>
      <c r="X551" s="13">
        <f t="shared" si="795"/>
        <v>4.6002998302693172E-3</v>
      </c>
      <c r="Y551" s="13">
        <f t="shared" si="796"/>
        <v>6.91626821578048E-3</v>
      </c>
      <c r="Z551" s="13">
        <f t="shared" si="797"/>
        <v>0.10830559639751614</v>
      </c>
      <c r="AA551" s="13">
        <f t="shared" si="798"/>
        <v>7.8723869819690165E-2</v>
      </c>
      <c r="AB551" s="13">
        <f t="shared" si="799"/>
        <v>2.8610930023601513E-2</v>
      </c>
      <c r="AC551" s="13">
        <f t="shared" si="800"/>
        <v>9.4692916937950955E-4</v>
      </c>
      <c r="AD551" s="13">
        <f t="shared" si="801"/>
        <v>2.7801357272295806E-4</v>
      </c>
      <c r="AE551" s="13">
        <f t="shared" si="802"/>
        <v>8.3595265853217264E-4</v>
      </c>
      <c r="AF551" s="13">
        <f t="shared" si="803"/>
        <v>1.2568034726912092E-3</v>
      </c>
      <c r="AG551" s="13">
        <f t="shared" si="804"/>
        <v>1.259684547003082E-3</v>
      </c>
      <c r="AH551" s="13">
        <f t="shared" si="805"/>
        <v>8.1415405690136985E-2</v>
      </c>
      <c r="AI551" s="13">
        <f t="shared" si="806"/>
        <v>5.9178251282078688E-2</v>
      </c>
      <c r="AJ551" s="13">
        <f t="shared" si="807"/>
        <v>2.1507387914601422E-2</v>
      </c>
      <c r="AK551" s="13">
        <f t="shared" si="808"/>
        <v>5.2110105192110841E-3</v>
      </c>
      <c r="AL551" s="13">
        <f t="shared" si="809"/>
        <v>8.2784438397727475E-5</v>
      </c>
      <c r="AM551" s="13">
        <f t="shared" si="810"/>
        <v>4.0415832671876699E-5</v>
      </c>
      <c r="AN551" s="13">
        <f t="shared" si="811"/>
        <v>1.2152544366067486E-4</v>
      </c>
      <c r="AO551" s="13">
        <f t="shared" si="812"/>
        <v>1.8270603969518682E-4</v>
      </c>
      <c r="AP551" s="13">
        <f t="shared" si="813"/>
        <v>1.8312487182688247E-4</v>
      </c>
      <c r="AQ551" s="13">
        <f t="shared" si="814"/>
        <v>1.3765849806152676E-4</v>
      </c>
      <c r="AR551" s="13">
        <f t="shared" si="815"/>
        <v>4.8961224565799863E-2</v>
      </c>
      <c r="AS551" s="13">
        <f t="shared" si="816"/>
        <v>3.5588346282529139E-2</v>
      </c>
      <c r="AT551" s="13">
        <f t="shared" si="817"/>
        <v>1.2934014644824628E-2</v>
      </c>
      <c r="AU551" s="13">
        <f t="shared" si="818"/>
        <v>3.1337736891821157E-3</v>
      </c>
      <c r="AV551" s="13">
        <f t="shared" si="819"/>
        <v>5.6945993595304393E-4</v>
      </c>
      <c r="AW551" s="13">
        <f t="shared" si="820"/>
        <v>5.0259414725034562E-6</v>
      </c>
      <c r="AX551" s="13">
        <f t="shared" si="821"/>
        <v>4.8961624264200526E-6</v>
      </c>
      <c r="AY551" s="13">
        <f t="shared" si="822"/>
        <v>1.4722158910744376E-5</v>
      </c>
      <c r="AZ551" s="13">
        <f t="shared" si="823"/>
        <v>2.2133861595732046E-5</v>
      </c>
      <c r="BA551" s="13">
        <f t="shared" si="824"/>
        <v>2.2184600873154204E-5</v>
      </c>
      <c r="BB551" s="13">
        <f t="shared" si="825"/>
        <v>1.6676592348306752E-5</v>
      </c>
      <c r="BC551" s="13">
        <f t="shared" si="826"/>
        <v>1.0028892886259505E-5</v>
      </c>
      <c r="BD551" s="13">
        <f t="shared" si="827"/>
        <v>2.4536731210576132E-2</v>
      </c>
      <c r="BE551" s="13">
        <f t="shared" si="828"/>
        <v>1.7834964192731447E-2</v>
      </c>
      <c r="BF551" s="13">
        <f t="shared" si="829"/>
        <v>6.4818321769549202E-3</v>
      </c>
      <c r="BG551" s="13">
        <f t="shared" si="830"/>
        <v>1.5704787486044156E-3</v>
      </c>
      <c r="BH551" s="13">
        <f t="shared" si="831"/>
        <v>2.8538267797803134E-4</v>
      </c>
      <c r="BI551" s="13">
        <f t="shared" si="832"/>
        <v>4.1487105998619202E-5</v>
      </c>
      <c r="BJ551" s="14">
        <f t="shared" si="833"/>
        <v>6.0108716888018075E-2</v>
      </c>
      <c r="BK551" s="14">
        <f t="shared" si="834"/>
        <v>0.11266798371517153</v>
      </c>
      <c r="BL551" s="14">
        <f t="shared" si="835"/>
        <v>0.68506008283052677</v>
      </c>
      <c r="BM551" s="14">
        <f t="shared" si="836"/>
        <v>0.68636614444876576</v>
      </c>
      <c r="BN551" s="14">
        <f t="shared" si="837"/>
        <v>0.27976653916502847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1.5476000000000001</v>
      </c>
      <c r="F552" s="10">
        <f>VLOOKUP(B552,home!$B$2:$E$405,3,FALSE)</f>
        <v>1.1308</v>
      </c>
      <c r="G552" s="10">
        <f>VLOOKUP(C552,away!$B$2:$E$405,4,FALSE)</f>
        <v>1.9384999999999999</v>
      </c>
      <c r="H552" s="10">
        <f>VLOOKUP(A552,away!$A$2:$E$405,3,FALSE)</f>
        <v>1.3095000000000001</v>
      </c>
      <c r="I552" s="10">
        <f>VLOOKUP(C552,away!$B$2:$E$405,3,FALSE)</f>
        <v>0.57269999999999999</v>
      </c>
      <c r="J552" s="10">
        <f>VLOOKUP(B552,home!$B$2:$E$405,4,FALSE)</f>
        <v>0.76370000000000005</v>
      </c>
      <c r="K552" s="12">
        <f t="shared" si="782"/>
        <v>3.3924255560800001</v>
      </c>
      <c r="L552" s="12">
        <f t="shared" si="783"/>
        <v>0.57273731140500006</v>
      </c>
      <c r="M552" s="13">
        <f t="shared" si="784"/>
        <v>1.8964947587569173E-2</v>
      </c>
      <c r="N552" s="13">
        <f t="shared" si="785"/>
        <v>6.4337172865787398E-2</v>
      </c>
      <c r="O552" s="13">
        <f t="shared" si="786"/>
        <v>1.0861933092241111E-2</v>
      </c>
      <c r="P552" s="13">
        <f t="shared" si="787"/>
        <v>3.6848299410549804E-2</v>
      </c>
      <c r="Q552" s="13">
        <f t="shared" si="788"/>
        <v>0.10912953471791696</v>
      </c>
      <c r="R552" s="13">
        <f t="shared" si="789"/>
        <v>3.1105171779555862E-3</v>
      </c>
      <c r="S552" s="13">
        <f t="shared" si="790"/>
        <v>1.7898773028240677E-2</v>
      </c>
      <c r="T552" s="13">
        <f t="shared" si="791"/>
        <v>6.2502556309218374E-2</v>
      </c>
      <c r="U552" s="13">
        <f t="shared" si="792"/>
        <v>1.0552197967122371E-2</v>
      </c>
      <c r="V552" s="13">
        <f t="shared" si="793"/>
        <v>3.8640839579364584E-3</v>
      </c>
      <c r="W552" s="13">
        <f t="shared" si="794"/>
        <v>0.1234046075000604</v>
      </c>
      <c r="X552" s="13">
        <f t="shared" si="795"/>
        <v>7.0678423114573896E-2</v>
      </c>
      <c r="Y552" s="13">
        <f t="shared" si="796"/>
        <v>2.0240085014493033E-2</v>
      </c>
      <c r="Z552" s="13">
        <f t="shared" si="797"/>
        <v>5.9383641519378369E-4</v>
      </c>
      <c r="AA552" s="13">
        <f t="shared" si="798"/>
        <v>2.0145458310343251E-3</v>
      </c>
      <c r="AB552" s="13">
        <f t="shared" si="799"/>
        <v>3.4170983805476333E-3</v>
      </c>
      <c r="AC552" s="13">
        <f t="shared" si="800"/>
        <v>4.6923713462723E-4</v>
      </c>
      <c r="AD552" s="13">
        <f t="shared" si="801"/>
        <v>0.10466023605530662</v>
      </c>
      <c r="AE552" s="13">
        <f t="shared" si="802"/>
        <v>5.9942822209328971E-2</v>
      </c>
      <c r="AF552" s="13">
        <f t="shared" si="803"/>
        <v>1.71657454150995E-2</v>
      </c>
      <c r="AG552" s="13">
        <f t="shared" si="804"/>
        <v>3.2771542924355992E-3</v>
      </c>
      <c r="AH552" s="13">
        <f t="shared" si="805"/>
        <v>8.5028067963117732E-5</v>
      </c>
      <c r="AI552" s="13">
        <f t="shared" si="806"/>
        <v>2.8845139074218769E-4</v>
      </c>
      <c r="AJ552" s="13">
        <f t="shared" si="807"/>
        <v>4.8927493482030769E-4</v>
      </c>
      <c r="AK552" s="13">
        <f t="shared" si="808"/>
        <v>5.5327626427792952E-4</v>
      </c>
      <c r="AL552" s="13">
        <f t="shared" si="809"/>
        <v>3.6468522470636271E-5</v>
      </c>
      <c r="AM552" s="13">
        <f t="shared" si="810"/>
        <v>7.1010411899877529E-2</v>
      </c>
      <c r="AN552" s="13">
        <f t="shared" si="811"/>
        <v>4.0670312393297478E-2</v>
      </c>
      <c r="AO552" s="13">
        <f t="shared" si="812"/>
        <v>1.1646702687069327E-2</v>
      </c>
      <c r="AP552" s="13">
        <f t="shared" si="813"/>
        <v>2.2235003945751592E-3</v>
      </c>
      <c r="AQ552" s="13">
        <f t="shared" si="814"/>
        <v>3.1837040947423328E-4</v>
      </c>
      <c r="AR552" s="13">
        <f t="shared" si="815"/>
        <v>9.7397494078315342E-6</v>
      </c>
      <c r="AS552" s="13">
        <f t="shared" si="816"/>
        <v>3.3041374800942741E-5</v>
      </c>
      <c r="AT552" s="13">
        <f t="shared" si="817"/>
        <v>5.6045202141367944E-5</v>
      </c>
      <c r="AU552" s="13">
        <f t="shared" si="818"/>
        <v>6.3376392013348728E-5</v>
      </c>
      <c r="AV552" s="13">
        <f t="shared" si="819"/>
        <v>5.3749922979557153E-5</v>
      </c>
      <c r="AW552" s="13">
        <f t="shared" si="820"/>
        <v>1.968255483575485E-6</v>
      </c>
      <c r="AX552" s="13">
        <f t="shared" si="821"/>
        <v>4.0149589346151988E-2</v>
      </c>
      <c r="AY552" s="13">
        <f t="shared" si="822"/>
        <v>2.2995167856129924E-2</v>
      </c>
      <c r="AZ552" s="13">
        <f t="shared" si="823"/>
        <v>6.585095306613266E-3</v>
      </c>
      <c r="BA552" s="13">
        <f t="shared" si="824"/>
        <v>1.2571765937517893E-3</v>
      </c>
      <c r="BB552" s="13">
        <f t="shared" si="825"/>
        <v>1.8000798556667389E-4</v>
      </c>
      <c r="BC552" s="13">
        <f t="shared" si="826"/>
        <v>2.0619457936977374E-5</v>
      </c>
      <c r="BD552" s="13">
        <f t="shared" si="827"/>
        <v>9.2971964826664564E-7</v>
      </c>
      <c r="BE552" s="13">
        <f t="shared" si="828"/>
        <v>3.1540046947694774E-6</v>
      </c>
      <c r="BF552" s="13">
        <f t="shared" si="829"/>
        <v>5.3498630652661373E-6</v>
      </c>
      <c r="BG552" s="13">
        <f t="shared" si="830"/>
        <v>6.0496707280457775E-6</v>
      </c>
      <c r="BH552" s="13">
        <f t="shared" si="831"/>
        <v>5.1307643959228989E-6</v>
      </c>
      <c r="BI552" s="13">
        <f t="shared" si="832"/>
        <v>3.4811472517908412E-6</v>
      </c>
      <c r="BJ552" s="14">
        <f t="shared" si="833"/>
        <v>0.8323952918246651</v>
      </c>
      <c r="BK552" s="14">
        <f t="shared" si="834"/>
        <v>0.1010769774975239</v>
      </c>
      <c r="BL552" s="14">
        <f t="shared" si="835"/>
        <v>3.1612370917831686E-2</v>
      </c>
      <c r="BM552" s="14">
        <f t="shared" si="836"/>
        <v>0.69943287220254813</v>
      </c>
      <c r="BN552" s="14">
        <f t="shared" si="837"/>
        <v>0.24325240485202004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1.5476000000000001</v>
      </c>
      <c r="F553" s="10">
        <f>VLOOKUP(B553,home!$B$2:$E$405,3,FALSE)</f>
        <v>1.2923</v>
      </c>
      <c r="G553" s="10">
        <f>VLOOKUP(C553,away!$B$2:$E$405,4,FALSE)</f>
        <v>0.80769999999999997</v>
      </c>
      <c r="H553" s="10">
        <f>VLOOKUP(A553,away!$A$2:$E$405,3,FALSE)</f>
        <v>1.3095000000000001</v>
      </c>
      <c r="I553" s="10">
        <f>VLOOKUP(C553,away!$B$2:$E$405,3,FALSE)</f>
        <v>0.9546</v>
      </c>
      <c r="J553" s="10">
        <f>VLOOKUP(B553,home!$B$2:$E$405,4,FALSE)</f>
        <v>1.3364</v>
      </c>
      <c r="K553" s="12">
        <f t="shared" si="782"/>
        <v>1.6153705027960001</v>
      </c>
      <c r="L553" s="12">
        <f t="shared" si="783"/>
        <v>1.67056508268</v>
      </c>
      <c r="M553" s="13">
        <f t="shared" si="784"/>
        <v>3.740557260692183E-2</v>
      </c>
      <c r="N553" s="13">
        <f t="shared" si="785"/>
        <v>6.0423858629415607E-2</v>
      </c>
      <c r="O553" s="13">
        <f t="shared" si="786"/>
        <v>6.2488443494775107E-2</v>
      </c>
      <c r="P553" s="13">
        <f t="shared" si="787"/>
        <v>0.1009419883870943</v>
      </c>
      <c r="Q553" s="13">
        <f t="shared" si="788"/>
        <v>4.8803459447536779E-2</v>
      </c>
      <c r="R553" s="13">
        <f t="shared" si="789"/>
        <v>5.2195505886696754E-2</v>
      </c>
      <c r="S553" s="13">
        <f t="shared" si="790"/>
        <v>6.8100047061268487E-2</v>
      </c>
      <c r="T553" s="13">
        <f t="shared" si="791"/>
        <v>8.1529355267044287E-2</v>
      </c>
      <c r="U553" s="13">
        <f t="shared" si="792"/>
        <v>8.4315080587884922E-2</v>
      </c>
      <c r="V553" s="13">
        <f t="shared" si="793"/>
        <v>2.0419281229851028E-2</v>
      </c>
      <c r="W553" s="13">
        <f t="shared" si="794"/>
        <v>2.6278556275317222E-2</v>
      </c>
      <c r="X553" s="13">
        <f t="shared" si="795"/>
        <v>4.390003853678634E-2</v>
      </c>
      <c r="Y553" s="13">
        <f t="shared" si="796"/>
        <v>3.6668935753930834E-2</v>
      </c>
      <c r="Z553" s="13">
        <f t="shared" si="797"/>
        <v>2.9065329869044667E-2</v>
      </c>
      <c r="AA553" s="13">
        <f t="shared" si="798"/>
        <v>4.6951276524490285E-2</v>
      </c>
      <c r="AB553" s="13">
        <f t="shared" si="799"/>
        <v>3.7921853583139965E-2</v>
      </c>
      <c r="AC553" s="13">
        <f t="shared" si="800"/>
        <v>3.4439434840970447E-3</v>
      </c>
      <c r="AD553" s="13">
        <f t="shared" si="801"/>
        <v>1.0612401165803045E-2</v>
      </c>
      <c r="AE553" s="13">
        <f t="shared" si="802"/>
        <v>1.7728706830983092E-2</v>
      </c>
      <c r="AF553" s="13">
        <f t="shared" si="803"/>
        <v>1.4808479296455377E-2</v>
      </c>
      <c r="AG553" s="13">
        <f t="shared" si="804"/>
        <v>8.2461761467493497E-3</v>
      </c>
      <c r="AH553" s="13">
        <f t="shared" si="805"/>
        <v>1.2138881298950526E-2</v>
      </c>
      <c r="AI553" s="13">
        <f t="shared" si="806"/>
        <v>1.9608790787266676E-2</v>
      </c>
      <c r="AJ553" s="13">
        <f t="shared" si="807"/>
        <v>1.5837731116624277E-2</v>
      </c>
      <c r="AK553" s="13">
        <f t="shared" si="808"/>
        <v>8.5279345590030687E-3</v>
      </c>
      <c r="AL553" s="13">
        <f t="shared" si="809"/>
        <v>3.7175049485883632E-4</v>
      </c>
      <c r="AM553" s="13">
        <f t="shared" si="810"/>
        <v>3.4285919614152251E-3</v>
      </c>
      <c r="AN553" s="13">
        <f t="shared" si="811"/>
        <v>5.7276860134976076E-3</v>
      </c>
      <c r="AO553" s="13">
        <f t="shared" si="812"/>
        <v>4.7842361293518564E-3</v>
      </c>
      <c r="AP553" s="13">
        <f t="shared" si="813"/>
        <v>2.6641259416637763E-3</v>
      </c>
      <c r="AQ553" s="13">
        <f t="shared" si="814"/>
        <v>1.1126489435013705E-3</v>
      </c>
      <c r="AR553" s="13">
        <f t="shared" si="815"/>
        <v>4.0557582481647982E-3</v>
      </c>
      <c r="AS553" s="13">
        <f t="shared" si="816"/>
        <v>6.5515522405569949E-3</v>
      </c>
      <c r="AT553" s="13">
        <f t="shared" si="817"/>
        <v>5.2915921184614086E-3</v>
      </c>
      <c r="AU553" s="13">
        <f t="shared" si="818"/>
        <v>2.8492939403301182E-3</v>
      </c>
      <c r="AV553" s="13">
        <f t="shared" si="819"/>
        <v>1.1506663462511654E-3</v>
      </c>
      <c r="AW553" s="13">
        <f t="shared" si="820"/>
        <v>2.7866639706685827E-5</v>
      </c>
      <c r="AX553" s="13">
        <f t="shared" si="821"/>
        <v>9.2307438676560594E-4</v>
      </c>
      <c r="AY553" s="13">
        <f t="shared" si="822"/>
        <v>1.5420558392468745E-3</v>
      </c>
      <c r="AZ553" s="13">
        <f t="shared" si="823"/>
        <v>1.2880523202943161E-3</v>
      </c>
      <c r="BA553" s="13">
        <f t="shared" si="824"/>
        <v>7.1725841031621343E-4</v>
      </c>
      <c r="BB553" s="13">
        <f t="shared" si="825"/>
        <v>2.9955671388320779E-4</v>
      </c>
      <c r="BC553" s="13">
        <f t="shared" si="826"/>
        <v>1.0008579729913004E-4</v>
      </c>
      <c r="BD553" s="13">
        <f t="shared" si="827"/>
        <v>1.1292346855292536E-3</v>
      </c>
      <c r="BE553" s="13">
        <f t="shared" si="828"/>
        <v>1.8241324017380734E-3</v>
      </c>
      <c r="BF553" s="13">
        <f t="shared" si="829"/>
        <v>1.4733248374810539E-3</v>
      </c>
      <c r="BG553" s="13">
        <f t="shared" si="830"/>
        <v>7.9332182783453491E-4</v>
      </c>
      <c r="BH553" s="13">
        <f t="shared" si="831"/>
        <v>3.2037716997702876E-4</v>
      </c>
      <c r="BI553" s="13">
        <f t="shared" si="832"/>
        <v>1.0350556603003051E-4</v>
      </c>
      <c r="BJ553" s="14">
        <f t="shared" si="833"/>
        <v>0.37158733980725711</v>
      </c>
      <c r="BK553" s="14">
        <f t="shared" si="834"/>
        <v>0.2322246391033384</v>
      </c>
      <c r="BL553" s="14">
        <f t="shared" si="835"/>
        <v>0.36552825722118604</v>
      </c>
      <c r="BM553" s="14">
        <f t="shared" si="836"/>
        <v>0.63463254834884542</v>
      </c>
      <c r="BN553" s="14">
        <f t="shared" si="837"/>
        <v>0.3622588284524404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1.1616</v>
      </c>
      <c r="F554" s="10">
        <f>VLOOKUP(B554,home!$B$2:$E$405,3,FALSE)</f>
        <v>0.78259999999999996</v>
      </c>
      <c r="G554" s="10">
        <f>VLOOKUP(C554,away!$B$2:$E$405,4,FALSE)</f>
        <v>1.3305</v>
      </c>
      <c r="H554" s="10">
        <f>VLOOKUP(A554,away!$A$2:$E$405,3,FALSE)</f>
        <v>1.0606</v>
      </c>
      <c r="I554" s="10">
        <f>VLOOKUP(C554,away!$B$2:$E$405,3,FALSE)</f>
        <v>1.0286</v>
      </c>
      <c r="J554" s="10">
        <f>VLOOKUP(B554,home!$B$2:$E$405,4,FALSE)</f>
        <v>1.1143000000000001</v>
      </c>
      <c r="K554" s="12">
        <f t="shared" si="782"/>
        <v>1.2095151868799998</v>
      </c>
      <c r="L554" s="12">
        <f t="shared" si="783"/>
        <v>1.2156268201879998</v>
      </c>
      <c r="M554" s="13">
        <f t="shared" si="784"/>
        <v>8.846555541590298E-2</v>
      </c>
      <c r="N554" s="13">
        <f t="shared" si="785"/>
        <v>0.10700043279130887</v>
      </c>
      <c r="O554" s="13">
        <f t="shared" si="786"/>
        <v>0.10754110182639944</v>
      </c>
      <c r="P554" s="13">
        <f t="shared" si="787"/>
        <v>0.13007259587283859</v>
      </c>
      <c r="Q554" s="13">
        <f t="shared" si="788"/>
        <v>6.4709324231910434E-2</v>
      </c>
      <c r="R554" s="13">
        <f t="shared" si="789"/>
        <v>6.5364923826369936E-2</v>
      </c>
      <c r="S554" s="13">
        <f t="shared" si="790"/>
        <v>4.781205554398571E-2</v>
      </c>
      <c r="T554" s="13">
        <f t="shared" si="791"/>
        <v>7.8662390052551573E-2</v>
      </c>
      <c r="U554" s="13">
        <f t="shared" si="792"/>
        <v>7.9059868057248781E-2</v>
      </c>
      <c r="V554" s="13">
        <f t="shared" si="793"/>
        <v>7.8109976116756052E-3</v>
      </c>
      <c r="W554" s="13">
        <f t="shared" si="794"/>
        <v>2.6088970130412552E-2</v>
      </c>
      <c r="X554" s="13">
        <f t="shared" si="795"/>
        <v>3.1714451801613121E-2</v>
      </c>
      <c r="Y554" s="13">
        <f t="shared" si="796"/>
        <v>1.9276469098800271E-2</v>
      </c>
      <c r="Z554" s="13">
        <f t="shared" si="797"/>
        <v>2.6486451500960302E-2</v>
      </c>
      <c r="AA554" s="13">
        <f t="shared" si="798"/>
        <v>3.2035765336972055E-2</v>
      </c>
      <c r="AB554" s="13">
        <f t="shared" si="799"/>
        <v>1.9373872349195794E-2</v>
      </c>
      <c r="AC554" s="13">
        <f t="shared" si="800"/>
        <v>7.177911864472878E-4</v>
      </c>
      <c r="AD554" s="13">
        <f t="shared" si="801"/>
        <v>7.8887513956981663E-3</v>
      </c>
      <c r="AE554" s="13">
        <f t="shared" si="802"/>
        <v>9.5897777744062083E-3</v>
      </c>
      <c r="AF554" s="13">
        <f t="shared" si="803"/>
        <v>5.828795531105488E-3</v>
      </c>
      <c r="AG554" s="13">
        <f t="shared" si="804"/>
        <v>2.3618800590012629E-3</v>
      </c>
      <c r="AH554" s="13">
        <f t="shared" si="805"/>
        <v>8.0494102040440142E-3</v>
      </c>
      <c r="AI554" s="13">
        <f t="shared" si="806"/>
        <v>9.735883887218074E-3</v>
      </c>
      <c r="AJ554" s="13">
        <f t="shared" si="807"/>
        <v>5.8878497096452763E-3</v>
      </c>
      <c r="AK554" s="13">
        <f t="shared" si="808"/>
        <v>2.3738145472943198E-3</v>
      </c>
      <c r="AL554" s="13">
        <f t="shared" si="809"/>
        <v>4.2215283666917296E-5</v>
      </c>
      <c r="AM554" s="13">
        <f t="shared" si="810"/>
        <v>1.9083129237235446E-3</v>
      </c>
      <c r="AN554" s="13">
        <f t="shared" si="811"/>
        <v>2.3197963713897179E-3</v>
      </c>
      <c r="AO554" s="13">
        <f t="shared" si="812"/>
        <v>1.4100033432180718E-3</v>
      </c>
      <c r="AP554" s="13">
        <f t="shared" si="813"/>
        <v>5.7134596019021121E-4</v>
      </c>
      <c r="AQ554" s="13">
        <f t="shared" si="814"/>
        <v>1.7363586820332152E-4</v>
      </c>
      <c r="AR554" s="13">
        <f t="shared" si="815"/>
        <v>1.9570157861461736E-3</v>
      </c>
      <c r="AS554" s="13">
        <f t="shared" si="816"/>
        <v>2.3670403143076992E-3</v>
      </c>
      <c r="AT554" s="13">
        <f t="shared" si="817"/>
        <v>1.4314856040561856E-3</v>
      </c>
      <c r="AU554" s="13">
        <f t="shared" si="818"/>
        <v>5.7713452596868233E-4</v>
      </c>
      <c r="AV554" s="13">
        <f t="shared" si="819"/>
        <v>1.745132435079777E-4</v>
      </c>
      <c r="AW554" s="13">
        <f t="shared" si="820"/>
        <v>1.7241649420152204E-6</v>
      </c>
      <c r="AX554" s="13">
        <f t="shared" si="821"/>
        <v>3.8468891042716687E-4</v>
      </c>
      <c r="AY554" s="13">
        <f t="shared" si="822"/>
        <v>4.6763815694416316E-4</v>
      </c>
      <c r="AZ554" s="13">
        <f t="shared" si="823"/>
        <v>2.8423674286230498E-4</v>
      </c>
      <c r="BA554" s="13">
        <f t="shared" si="824"/>
        <v>1.1517526930209932E-4</v>
      </c>
      <c r="BB554" s="13">
        <f t="shared" si="825"/>
        <v>3.50025365965019E-5</v>
      </c>
      <c r="BC554" s="13">
        <f t="shared" si="826"/>
        <v>8.5100044522639426E-6</v>
      </c>
      <c r="BD554" s="13">
        <f t="shared" si="827"/>
        <v>3.9650014619509801E-4</v>
      </c>
      <c r="BE554" s="13">
        <f t="shared" si="828"/>
        <v>4.795729484231112E-4</v>
      </c>
      <c r="BF554" s="13">
        <f t="shared" si="829"/>
        <v>2.9002538216728606E-4</v>
      </c>
      <c r="BG554" s="13">
        <f t="shared" si="830"/>
        <v>1.1693003477066946E-4</v>
      </c>
      <c r="BH554" s="13">
        <f t="shared" si="831"/>
        <v>3.5357163214382785E-5</v>
      </c>
      <c r="BI554" s="13">
        <f t="shared" si="832"/>
        <v>8.5530051745581655E-6</v>
      </c>
      <c r="BJ554" s="14">
        <f t="shared" si="833"/>
        <v>0.36079958895411746</v>
      </c>
      <c r="BK554" s="14">
        <f t="shared" si="834"/>
        <v>0.27538884907146122</v>
      </c>
      <c r="BL554" s="14">
        <f t="shared" si="835"/>
        <v>0.33725661789831946</v>
      </c>
      <c r="BM554" s="14">
        <f t="shared" si="836"/>
        <v>0.43631165946812606</v>
      </c>
      <c r="BN554" s="14">
        <f t="shared" si="837"/>
        <v>0.56315393396473024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1.1616</v>
      </c>
      <c r="F555" s="10">
        <f>VLOOKUP(B555,home!$B$2:$E$405,3,FALSE)</f>
        <v>1.5651999999999999</v>
      </c>
      <c r="G555" s="10">
        <f>VLOOKUP(C555,away!$B$2:$E$405,4,FALSE)</f>
        <v>0.60260000000000002</v>
      </c>
      <c r="H555" s="10">
        <f>VLOOKUP(A555,away!$A$2:$E$405,3,FALSE)</f>
        <v>1.0606</v>
      </c>
      <c r="I555" s="10">
        <f>VLOOKUP(C555,away!$B$2:$E$405,3,FALSE)</f>
        <v>0.94289999999999996</v>
      </c>
      <c r="J555" s="10">
        <f>VLOOKUP(B555,home!$B$2:$E$405,4,FALSE)</f>
        <v>1.3714</v>
      </c>
      <c r="K555" s="12">
        <f t="shared" si="782"/>
        <v>1.095608946432</v>
      </c>
      <c r="L555" s="12">
        <f t="shared" si="783"/>
        <v>1.3714544994359998</v>
      </c>
      <c r="M555" s="13">
        <f t="shared" si="784"/>
        <v>8.4833612078451248E-2</v>
      </c>
      <c r="N555" s="13">
        <f t="shared" si="785"/>
        <v>9.2944464351292944E-2</v>
      </c>
      <c r="O555" s="13">
        <f t="shared" si="786"/>
        <v>0.11634543898840015</v>
      </c>
      <c r="P555" s="13">
        <f t="shared" si="787"/>
        <v>0.1274691038322496</v>
      </c>
      <c r="Q555" s="13">
        <f t="shared" si="788"/>
        <v>5.091539333230332E-2</v>
      </c>
      <c r="R555" s="13">
        <f t="shared" si="789"/>
        <v>7.9781237894749002E-2</v>
      </c>
      <c r="S555" s="13">
        <f t="shared" si="790"/>
        <v>4.7883062013117192E-2</v>
      </c>
      <c r="T555" s="13">
        <f t="shared" si="791"/>
        <v>6.9828145276141104E-2</v>
      </c>
      <c r="U555" s="13">
        <f t="shared" si="792"/>
        <v>8.7409037994906694E-2</v>
      </c>
      <c r="V555" s="13">
        <f t="shared" si="793"/>
        <v>7.9942252107332561E-3</v>
      </c>
      <c r="W555" s="13">
        <f t="shared" si="794"/>
        <v>1.8594453481991912E-2</v>
      </c>
      <c r="X555" s="13">
        <f t="shared" si="795"/>
        <v>2.5501446892431202E-2</v>
      </c>
      <c r="Y555" s="13">
        <f t="shared" si="796"/>
        <v>1.7487037041376486E-2</v>
      </c>
      <c r="Z555" s="13">
        <f t="shared" si="797"/>
        <v>3.6472112560442457E-2</v>
      </c>
      <c r="AA555" s="13">
        <f t="shared" si="798"/>
        <v>3.9959172816495671E-2</v>
      </c>
      <c r="AB555" s="13">
        <f t="shared" si="799"/>
        <v>2.1889813614887517E-2</v>
      </c>
      <c r="AC555" s="13">
        <f t="shared" si="800"/>
        <v>7.5074659271182596E-4</v>
      </c>
      <c r="AD555" s="13">
        <f t="shared" si="801"/>
        <v>5.0930623972209972E-3</v>
      </c>
      <c r="AE555" s="13">
        <f t="shared" si="802"/>
        <v>6.984903340577036E-3</v>
      </c>
      <c r="AF555" s="13">
        <f t="shared" si="803"/>
        <v>4.7897385572799617E-3</v>
      </c>
      <c r="AG555" s="13">
        <f t="shared" si="804"/>
        <v>2.1896361651678985E-3</v>
      </c>
      <c r="AH555" s="13">
        <f t="shared" si="805"/>
        <v>1.2504960718738769E-2</v>
      </c>
      <c r="AI555" s="13">
        <f t="shared" si="806"/>
        <v>1.3700546838230925E-2</v>
      </c>
      <c r="AJ555" s="13">
        <f t="shared" si="807"/>
        <v>7.5052208434882271E-3</v>
      </c>
      <c r="AK555" s="13">
        <f t="shared" si="808"/>
        <v>2.7409290336912083E-3</v>
      </c>
      <c r="AL555" s="13">
        <f t="shared" si="809"/>
        <v>4.512220712214589E-5</v>
      </c>
      <c r="AM555" s="13">
        <f t="shared" si="810"/>
        <v>1.1160009454263468E-3</v>
      </c>
      <c r="AN555" s="13">
        <f t="shared" si="811"/>
        <v>1.5305445179797932E-3</v>
      </c>
      <c r="AO555" s="13">
        <f t="shared" si="812"/>
        <v>1.0495360828852455E-3</v>
      </c>
      <c r="AP555" s="13">
        <f t="shared" si="813"/>
        <v>4.7979699439780135E-4</v>
      </c>
      <c r="AQ555" s="13">
        <f t="shared" si="814"/>
        <v>1.6450493669568352E-4</v>
      </c>
      <c r="AR555" s="13">
        <f t="shared" si="815"/>
        <v>3.4299969285969431E-3</v>
      </c>
      <c r="AS555" s="13">
        <f t="shared" si="816"/>
        <v>3.757935321205092E-3</v>
      </c>
      <c r="AT555" s="13">
        <f t="shared" si="817"/>
        <v>2.0586137790125554E-3</v>
      </c>
      <c r="AU555" s="13">
        <f t="shared" si="818"/>
        <v>7.5181189117811483E-4</v>
      </c>
      <c r="AV555" s="13">
        <f t="shared" si="819"/>
        <v>2.0592295850217592E-4</v>
      </c>
      <c r="AW555" s="13">
        <f t="shared" si="820"/>
        <v>1.8833229882049422E-6</v>
      </c>
      <c r="AX555" s="13">
        <f t="shared" si="821"/>
        <v>2.0378343667261256E-4</v>
      </c>
      <c r="AY555" s="13">
        <f t="shared" si="822"/>
        <v>2.7947971113518564E-4</v>
      </c>
      <c r="AZ555" s="13">
        <f t="shared" si="823"/>
        <v>1.9164685366871196E-4</v>
      </c>
      <c r="BA555" s="13">
        <f t="shared" si="824"/>
        <v>8.7611646588902522E-5</v>
      </c>
      <c r="BB555" s="13">
        <f t="shared" si="825"/>
        <v>3.0038846729336767E-5</v>
      </c>
      <c r="BC555" s="13">
        <f t="shared" si="826"/>
        <v>8.2393823009634542E-6</v>
      </c>
      <c r="BD555" s="13">
        <f t="shared" si="827"/>
        <v>7.8401412012932162E-4</v>
      </c>
      <c r="BE555" s="13">
        <f t="shared" si="828"/>
        <v>8.5897288414269748E-4</v>
      </c>
      <c r="BF555" s="13">
        <f t="shared" si="829"/>
        <v>4.705491883046186E-4</v>
      </c>
      <c r="BG555" s="13">
        <f t="shared" si="830"/>
        <v>1.7184596681428535E-4</v>
      </c>
      <c r="BH555" s="13">
        <f t="shared" si="831"/>
        <v>4.7068994662496896E-5</v>
      </c>
      <c r="BI555" s="13">
        <f t="shared" si="832"/>
        <v>1.0313842330358334E-5</v>
      </c>
      <c r="BJ555" s="14">
        <f t="shared" si="833"/>
        <v>0.2994694641902636</v>
      </c>
      <c r="BK555" s="14">
        <f t="shared" si="834"/>
        <v>0.26925535164552045</v>
      </c>
      <c r="BL555" s="14">
        <f t="shared" si="835"/>
        <v>0.39438340461846688</v>
      </c>
      <c r="BM555" s="14">
        <f t="shared" si="836"/>
        <v>0.44701348614910019</v>
      </c>
      <c r="BN555" s="14">
        <f t="shared" si="837"/>
        <v>0.55228925047744626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1.1616</v>
      </c>
      <c r="F556" s="10">
        <f>VLOOKUP(B556,home!$B$2:$E$405,3,FALSE)</f>
        <v>1.1477999999999999</v>
      </c>
      <c r="G556" s="10">
        <f>VLOOKUP(C556,away!$B$2:$E$405,4,FALSE)</f>
        <v>0.39129999999999998</v>
      </c>
      <c r="H556" s="10">
        <f>VLOOKUP(A556,away!$A$2:$E$405,3,FALSE)</f>
        <v>1.0606</v>
      </c>
      <c r="I556" s="10">
        <f>VLOOKUP(C556,away!$B$2:$E$405,3,FALSE)</f>
        <v>0.77139999999999997</v>
      </c>
      <c r="J556" s="10">
        <f>VLOOKUP(B556,home!$B$2:$E$405,4,FALSE)</f>
        <v>1.0476000000000001</v>
      </c>
      <c r="K556" s="12">
        <f t="shared" si="782"/>
        <v>0.52171421702399989</v>
      </c>
      <c r="L556" s="12">
        <f t="shared" si="783"/>
        <v>0.85709062958399995</v>
      </c>
      <c r="M556" s="13">
        <f t="shared" si="784"/>
        <v>0.25187940776875184</v>
      </c>
      <c r="N556" s="13">
        <f t="shared" si="785"/>
        <v>0.13140906800854313</v>
      </c>
      <c r="O556" s="13">
        <f t="shared" si="786"/>
        <v>0.21588348018376455</v>
      </c>
      <c r="P556" s="13">
        <f t="shared" si="787"/>
        <v>0.1126294808324889</v>
      </c>
      <c r="Q556" s="13">
        <f t="shared" si="788"/>
        <v>3.4278989512965312E-2</v>
      </c>
      <c r="R556" s="13">
        <f t="shared" si="789"/>
        <v>9.2515853973743858E-2</v>
      </c>
      <c r="S556" s="13">
        <f t="shared" si="790"/>
        <v>1.2590747358992457E-2</v>
      </c>
      <c r="T556" s="13">
        <f t="shared" si="791"/>
        <v>2.938020070317077E-2</v>
      </c>
      <c r="U556" s="13">
        <f t="shared" si="792"/>
        <v>4.8266836318218473E-2</v>
      </c>
      <c r="V556" s="13">
        <f t="shared" si="793"/>
        <v>6.255592048319881E-4</v>
      </c>
      <c r="W556" s="13">
        <f t="shared" si="794"/>
        <v>5.9612787247102028E-3</v>
      </c>
      <c r="X556" s="13">
        <f t="shared" si="795"/>
        <v>5.1093561352875717E-3</v>
      </c>
      <c r="Y556" s="13">
        <f t="shared" si="796"/>
        <v>2.1895906333812484E-3</v>
      </c>
      <c r="Z556" s="13">
        <f t="shared" si="797"/>
        <v>2.6431490509619182E-2</v>
      </c>
      <c r="AA556" s="13">
        <f t="shared" si="798"/>
        <v>1.3789684376003255E-2</v>
      </c>
      <c r="AB556" s="13">
        <f t="shared" si="799"/>
        <v>3.5971371936173108E-3</v>
      </c>
      <c r="AC556" s="13">
        <f t="shared" si="800"/>
        <v>1.7482673825527832E-5</v>
      </c>
      <c r="AD556" s="13">
        <f t="shared" si="801"/>
        <v>7.7752096558100271E-4</v>
      </c>
      <c r="AE556" s="13">
        <f t="shared" si="802"/>
        <v>6.6640593390458107E-4</v>
      </c>
      <c r="AF556" s="13">
        <f t="shared" si="803"/>
        <v>2.8558514072439539E-4</v>
      </c>
      <c r="AG556" s="13">
        <f t="shared" si="804"/>
        <v>8.1590782687769126E-5</v>
      </c>
      <c r="AH556" s="13">
        <f t="shared" si="805"/>
        <v>5.6635457104332538E-3</v>
      </c>
      <c r="AI556" s="13">
        <f t="shared" si="806"/>
        <v>2.9547523158983176E-3</v>
      </c>
      <c r="AJ556" s="13">
        <f t="shared" si="807"/>
        <v>7.7076814549437048E-4</v>
      </c>
      <c r="AK556" s="13">
        <f t="shared" si="808"/>
        <v>1.3404023317787868E-4</v>
      </c>
      <c r="AL556" s="13">
        <f t="shared" si="809"/>
        <v>3.1269955634336319E-7</v>
      </c>
      <c r="AM556" s="13">
        <f t="shared" si="810"/>
        <v>8.1128748355567456E-5</v>
      </c>
      <c r="AN556" s="13">
        <f t="shared" si="811"/>
        <v>6.953469000543521E-5</v>
      </c>
      <c r="AO556" s="13">
        <f t="shared" si="812"/>
        <v>2.9798765617343363E-5</v>
      </c>
      <c r="AP556" s="13">
        <f t="shared" si="813"/>
        <v>8.5134142612649617E-6</v>
      </c>
      <c r="AQ556" s="13">
        <f t="shared" si="814"/>
        <v>1.8241918972742464E-6</v>
      </c>
      <c r="AR556" s="13">
        <f t="shared" si="815"/>
        <v>9.7083439172660044E-4</v>
      </c>
      <c r="AS556" s="13">
        <f t="shared" si="816"/>
        <v>5.0649810453961446E-4</v>
      </c>
      <c r="AT556" s="13">
        <f t="shared" si="817"/>
        <v>1.3212363101701248E-4</v>
      </c>
      <c r="AU556" s="13">
        <f t="shared" si="818"/>
        <v>2.2976925568802853E-5</v>
      </c>
      <c r="AV556" s="13">
        <f t="shared" si="819"/>
        <v>2.996847183186675E-6</v>
      </c>
      <c r="AW556" s="13">
        <f t="shared" si="820"/>
        <v>3.8840443748114995E-9</v>
      </c>
      <c r="AX556" s="13">
        <f t="shared" si="821"/>
        <v>7.0543369044103328E-6</v>
      </c>
      <c r="AY556" s="13">
        <f t="shared" si="822"/>
        <v>6.0462060586986967E-6</v>
      </c>
      <c r="AZ556" s="13">
        <f t="shared" si="823"/>
        <v>2.5910732787223301E-6</v>
      </c>
      <c r="BA556" s="13">
        <f t="shared" si="824"/>
        <v>7.4026154258613396E-7</v>
      </c>
      <c r="BB556" s="13">
        <f t="shared" si="825"/>
        <v>1.5861780789799306E-7</v>
      </c>
      <c r="BC556" s="13">
        <f t="shared" si="826"/>
        <v>2.718996736690498E-8</v>
      </c>
      <c r="BD556" s="13">
        <f t="shared" si="827"/>
        <v>1.3868217667112524E-4</v>
      </c>
      <c r="BE556" s="13">
        <f t="shared" si="828"/>
        <v>7.2352463217160106E-5</v>
      </c>
      <c r="BF556" s="13">
        <f t="shared" si="829"/>
        <v>1.8873654348549219E-5</v>
      </c>
      <c r="BG556" s="13">
        <f t="shared" si="830"/>
        <v>3.2822179336116567E-6</v>
      </c>
      <c r="BH556" s="13">
        <f t="shared" si="831"/>
        <v>4.2809493983408386E-7</v>
      </c>
      <c r="BI556" s="13">
        <f t="shared" si="832"/>
        <v>4.4668643269495096E-8</v>
      </c>
      <c r="BJ556" s="14">
        <f t="shared" si="833"/>
        <v>0.21034700403665252</v>
      </c>
      <c r="BK556" s="14">
        <f t="shared" si="834"/>
        <v>0.37774903674450577</v>
      </c>
      <c r="BL556" s="14">
        <f t="shared" si="835"/>
        <v>0.3854451916261401</v>
      </c>
      <c r="BM556" s="14">
        <f t="shared" si="836"/>
        <v>0.16137040031464553</v>
      </c>
      <c r="BN556" s="14">
        <f t="shared" si="837"/>
        <v>0.83859628028025757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1.1616</v>
      </c>
      <c r="F557" s="10">
        <f>VLOOKUP(B557,home!$B$2:$E$405,3,FALSE)</f>
        <v>1.2052</v>
      </c>
      <c r="G557" s="10">
        <f>VLOOKUP(C557,away!$B$2:$E$405,4,FALSE)</f>
        <v>0.57389999999999997</v>
      </c>
      <c r="H557" s="10">
        <f>VLOOKUP(A557,away!$A$2:$E$405,3,FALSE)</f>
        <v>1.0606</v>
      </c>
      <c r="I557" s="10">
        <f>VLOOKUP(C557,away!$B$2:$E$405,3,FALSE)</f>
        <v>2.3048000000000002</v>
      </c>
      <c r="J557" s="10">
        <f>VLOOKUP(B557,home!$B$2:$E$405,4,FALSE)</f>
        <v>0.94289999999999996</v>
      </c>
      <c r="K557" s="12">
        <f t="shared" ref="K557:K610" si="838">E557*F557*G557</f>
        <v>0.80343722764799996</v>
      </c>
      <c r="L557" s="12">
        <f t="shared" ref="L557:L610" si="839">H557*I557*J557</f>
        <v>2.3048915927520004</v>
      </c>
      <c r="M557" s="13">
        <f t="shared" ref="M557:M610" si="840">_xlfn.POISSON.DIST(0,K557,FALSE) * _xlfn.POISSON.DIST(0,L557,FALSE)</f>
        <v>4.4675553863382872E-2</v>
      </c>
      <c r="N557" s="13">
        <f t="shared" ref="N557:N610" si="841">_xlfn.POISSON.DIST(1,K557,FALSE) * _xlfn.POISSON.DIST(0,L557,FALSE)</f>
        <v>3.5894003139635228E-2</v>
      </c>
      <c r="O557" s="13">
        <f t="shared" ref="O557:O610" si="842">_xlfn.POISSON.DIST(0,K557,FALSE) * _xlfn.POISSON.DIST(1,L557,FALSE)</f>
        <v>0.10297230850125033</v>
      </c>
      <c r="P557" s="13">
        <f t="shared" ref="P557:P610" si="843">_xlfn.POISSON.DIST(1,K557,FALSE) * _xlfn.POISSON.DIST(1,L557,FALSE)</f>
        <v>8.2731786066759141E-2</v>
      </c>
      <c r="Q557" s="13">
        <f t="shared" ref="Q557:Q610" si="844">_xlfn.POISSON.DIST(2,K557,FALSE) * _xlfn.POISSON.DIST(0,L557,FALSE)</f>
        <v>1.4419289185848568E-2</v>
      </c>
      <c r="R557" s="13">
        <f t="shared" ref="R557:R610" si="845">_xlfn.POISSON.DIST(0,K557,FALSE) * _xlfn.POISSON.DIST(2,L557,FALSE)</f>
        <v>0.11867000407539864</v>
      </c>
      <c r="S557" s="13">
        <f t="shared" ref="S557:S610" si="846">_xlfn.POISSON.DIST(2,K557,FALSE) * _xlfn.POISSON.DIST(2,L557,FALSE)</f>
        <v>3.8301418974717824E-2</v>
      </c>
      <c r="T557" s="13">
        <f t="shared" ref="T557:T610" si="847">_xlfn.POISSON.DIST(2,K557,FALSE) * _xlfn.POISSON.DIST(1,L557,FALSE)</f>
        <v>3.3234898417922196E-2</v>
      </c>
      <c r="U557" s="13">
        <f t="shared" ref="U557:U610" si="848">_xlfn.POISSON.DIST(1,K557,FALSE) * _xlfn.POISSON.DIST(2,L557,FALSE)</f>
        <v>9.5343899079315134E-2</v>
      </c>
      <c r="V557" s="13">
        <f t="shared" ref="V557:V610" si="849">_xlfn.POISSON.DIST(3,K557,FALSE) * _xlfn.POISSON.DIST(3,L557,FALSE)</f>
        <v>7.8808817168025749E-3</v>
      </c>
      <c r="W557" s="13">
        <f t="shared" ref="W557:W610" si="850">_xlfn.POISSON.DIST(3,K557,FALSE) * _xlfn.POISSON.DIST(0,L557,FALSE)</f>
        <v>3.8616645760443198E-3</v>
      </c>
      <c r="X557" s="13">
        <f t="shared" ref="X557:X610" si="851">_xlfn.POISSON.DIST(3,K557,FALSE) * _xlfn.POISSON.DIST(1,L557,FALSE)</f>
        <v>8.9007182153527705E-3</v>
      </c>
      <c r="Y557" s="13">
        <f t="shared" ref="Y557:Y610" si="852">_xlfn.POISSON.DIST(3,K557,FALSE) * _xlfn.POISSON.DIST(2,L557,FALSE)</f>
        <v>1.0257595292010598E-2</v>
      </c>
      <c r="Z557" s="13">
        <f t="shared" ref="Z557:Z610" si="853">_xlfn.POISSON.DIST(0,K557,FALSE) * _xlfn.POISSON.DIST(3,L557,FALSE)</f>
        <v>9.1173831568410649E-2</v>
      </c>
      <c r="AA557" s="13">
        <f t="shared" ref="AA557:AA610" si="854">_xlfn.POISSON.DIST(1,K557,FALSE) * _xlfn.POISSON.DIST(3,L557,FALSE)</f>
        <v>7.3252450469369554E-2</v>
      </c>
      <c r="AB557" s="13">
        <f t="shared" ref="AB557:AB610" si="855">_xlfn.POISSON.DIST(2,K557,FALSE) * _xlfn.POISSON.DIST(3,L557,FALSE)</f>
        <v>2.9426872861766352E-2</v>
      </c>
      <c r="AC557" s="13">
        <f t="shared" ref="AC557:AC610" si="856">_xlfn.POISSON.DIST(4,K557,FALSE) * _xlfn.POISSON.DIST(4,L557,FALSE)</f>
        <v>9.1213113748649327E-4</v>
      </c>
      <c r="AD557" s="13">
        <f t="shared" ref="AD557:AD610" si="857">_xlfn.POISSON.DIST(4,K557,FALSE) * _xlfn.POISSON.DIST(0,L557,FALSE)</f>
        <v>7.7565127027088426E-4</v>
      </c>
      <c r="AE557" s="13">
        <f t="shared" ref="AE557:AE610" si="858">_xlfn.POISSON.DIST(4,K557,FALSE) * _xlfn.POISSON.DIST(1,L557,FALSE)</f>
        <v>1.7877920917547707E-3</v>
      </c>
      <c r="AF557" s="13">
        <f t="shared" ref="AF557:AF610" si="859">_xlfn.POISSON.DIST(4,K557,FALSE) * _xlfn.POISSON.DIST(2,L557,FALSE)</f>
        <v>2.0603334809370425E-3</v>
      </c>
      <c r="AG557" s="13">
        <f t="shared" ref="AG557:AG610" si="860">_xlfn.POISSON.DIST(4,K557,FALSE) * _xlfn.POISSON.DIST(3,L557,FALSE)</f>
        <v>1.5829484394924175E-3</v>
      </c>
      <c r="AH557" s="13">
        <f t="shared" ref="AH557:AH610" si="861">_xlfn.POISSON.DIST(0,K557,FALSE) * _xlfn.POISSON.DIST(4,L557,FALSE)</f>
        <v>5.2536449465254174E-2</v>
      </c>
      <c r="AI557" s="13">
        <f t="shared" ref="AI557:AI610" si="862">_xlfn.POISSON.DIST(1,K557,FALSE) * _xlfn.POISSON.DIST(4,L557,FALSE)</f>
        <v>4.2209739308833059E-2</v>
      </c>
      <c r="AJ557" s="13">
        <f t="shared" ref="AJ557:AJ610" si="863">_xlfn.POISSON.DIST(2,K557,FALSE) * _xlfn.POISSON.DIST(4,L557,FALSE)</f>
        <v>1.6956437965016821E-2</v>
      </c>
      <c r="AK557" s="13">
        <f t="shared" ref="AK557:AK610" si="864">_xlfn.POISSON.DIST(3,K557,FALSE) * _xlfn.POISSON.DIST(4,L557,FALSE)</f>
        <v>4.5411445031328023E-3</v>
      </c>
      <c r="AL557" s="13">
        <f t="shared" ref="AL557:AL610" si="865">_xlfn.POISSON.DIST(5,K557,FALSE) * _xlfn.POISSON.DIST(5,L557,FALSE)</f>
        <v>6.7564680551806565E-5</v>
      </c>
      <c r="AM557" s="13">
        <f t="shared" ref="AM557:AM610" si="866">_xlfn.POISSON.DIST(5,K557,FALSE) * _xlfn.POISSON.DIST(0,L557,FALSE)</f>
        <v>1.2463742124161782E-4</v>
      </c>
      <c r="AN557" s="13">
        <f t="shared" ref="AN557:AN610" si="867">_xlfn.POISSON.DIST(5,K557,FALSE) * _xlfn.POISSON.DIST(1,L557,FALSE)</f>
        <v>2.8727574436209451E-4</v>
      </c>
      <c r="AO557" s="13">
        <f t="shared" ref="AO557:AO610" si="868">_xlfn.POISSON.DIST(5,K557,FALSE) * _xlfn.POISSON.DIST(2,L557,FALSE)</f>
        <v>3.3106972399088235E-4</v>
      </c>
      <c r="AP557" s="13">
        <f t="shared" ref="AP557:AP610" si="869">_xlfn.POISSON.DIST(5,K557,FALSE) * _xlfn.POISSON.DIST(3,L557,FALSE)</f>
        <v>2.5435994114710329E-4</v>
      </c>
      <c r="AQ557" s="13">
        <f t="shared" ref="AQ557:AQ610" si="870">_xlfn.POISSON.DIST(5,K557,FALSE) * _xlfn.POISSON.DIST(4,L557,FALSE)</f>
        <v>1.4656802247071303E-4</v>
      </c>
      <c r="AR557" s="13">
        <f t="shared" ref="AR557:AR610" si="871">_xlfn.POISSON.DIST(0,K557,FALSE) * _xlfn.POISSON.DIST(5,L557,FALSE)</f>
        <v>2.4218164137100939E-2</v>
      </c>
      <c r="AS557" s="13">
        <f t="shared" ref="AS557:AS610" si="872">_xlfn.POISSON.DIST(1,K557,FALSE) * _xlfn.POISSON.DIST(5,L557,FALSE)</f>
        <v>1.9457774653036594E-2</v>
      </c>
      <c r="AT557" s="13">
        <f t="shared" ref="AT557:AT610" si="873">_xlfn.POISSON.DIST(2,K557,FALSE) * _xlfn.POISSON.DIST(5,L557,FALSE)</f>
        <v>7.8165502617176235E-3</v>
      </c>
      <c r="AU557" s="13">
        <f t="shared" ref="AU557:AU610" si="874">_xlfn.POISSON.DIST(3,K557,FALSE) * _xlfn.POISSON.DIST(5,L557,FALSE)</f>
        <v>2.093369157348552E-3</v>
      </c>
      <c r="AV557" s="13">
        <f t="shared" ref="AV557:AV610" si="875">_xlfn.POISSON.DIST(4,K557,FALSE) * _xlfn.POISSON.DIST(5,L557,FALSE)</f>
        <v>4.2047267805598752E-4</v>
      </c>
      <c r="AW557" s="13">
        <f t="shared" ref="AW557:AW610" si="876">_xlfn.POISSON.DIST(6,K557,FALSE) * _xlfn.POISSON.DIST(6,L557,FALSE)</f>
        <v>3.4755191185854841E-6</v>
      </c>
      <c r="AX557" s="13">
        <f t="shared" ref="AX557:AX610" si="877">_xlfn.POISSON.DIST(6,K557,FALSE) * _xlfn.POISSON.DIST(0,L557,FALSE)</f>
        <v>1.6689724030593552E-5</v>
      </c>
      <c r="AY557" s="13">
        <f t="shared" ref="AY557:AY610" si="878">_xlfn.POISSON.DIST(6,K557,FALSE) * _xlfn.POISSON.DIST(1,L557,FALSE)</f>
        <v>3.8468004603466105E-5</v>
      </c>
      <c r="AZ557" s="13">
        <f t="shared" ref="AZ557:AZ610" si="879">_xlfn.POISSON.DIST(6,K557,FALSE) * _xlfn.POISSON.DIST(2,L557,FALSE)</f>
        <v>4.4332290200237147E-5</v>
      </c>
      <c r="BA557" s="13">
        <f t="shared" ref="BA557:BA610" si="880">_xlfn.POISSON.DIST(6,K557,FALSE) * _xlfn.POISSON.DIST(3,L557,FALSE)</f>
        <v>3.4060374323322836E-5</v>
      </c>
      <c r="BB557" s="13">
        <f t="shared" ref="BB557:BB610" si="881">_xlfn.POISSON.DIST(6,K557,FALSE) * _xlfn.POISSON.DIST(4,L557,FALSE)</f>
        <v>1.962636760595323E-5</v>
      </c>
      <c r="BC557" s="13">
        <f t="shared" ref="BC557:BC610" si="882">_xlfn.POISSON.DIST(6,K557,FALSE) * _xlfn.POISSON.DIST(5,L557,FALSE)</f>
        <v>9.0473299382443636E-6</v>
      </c>
      <c r="BD557" s="13">
        <f t="shared" ref="BD557:BD610" si="883">_xlfn.POISSON.DIST(0,K557,FALSE) * _xlfn.POISSON.DIST(6,L557,FALSE)</f>
        <v>9.3033738185819906E-3</v>
      </c>
      <c r="BE557" s="13">
        <f t="shared" ref="BE557:BE610" si="884">_xlfn.POISSON.DIST(1,K557,FALSE) * _xlfn.POISSON.DIST(6,L557,FALSE)</f>
        <v>7.4746768685745018E-3</v>
      </c>
      <c r="BF557" s="13">
        <f t="shared" ref="BF557:BF610" si="885">_xlfn.POISSON.DIST(2,K557,FALSE) * _xlfn.POISSON.DIST(6,L557,FALSE)</f>
        <v>3.0027168304260655E-3</v>
      </c>
      <c r="BG557" s="13">
        <f t="shared" ref="BG557:BG610" si="886">_xlfn.POISSON.DIST(3,K557,FALSE) * _xlfn.POISSON.DIST(6,L557,FALSE)</f>
        <v>8.0416482854983595E-4</v>
      </c>
      <c r="BH557" s="13">
        <f t="shared" ref="BH557:BH610" si="887">_xlfn.POISSON.DIST(4,K557,FALSE) * _xlfn.POISSON.DIST(6,L557,FALSE)</f>
        <v>1.6152399010552733E-4</v>
      </c>
      <c r="BI557" s="13">
        <f t="shared" ref="BI557:BI610" si="888">_xlfn.POISSON.DIST(5,K557,FALSE) * _xlfn.POISSON.DIST(6,L557,FALSE)</f>
        <v>2.5954877361805585E-5</v>
      </c>
      <c r="BJ557" s="14">
        <f t="shared" ref="BJ557:BJ610" si="889">SUM(N557,Q557,T557,W557,X557,Y557,AD557,AE557,AF557,AG557,AM557,AN557,AO557,AP557,AQ557,AX557,AY557,AZ557,BA557,BB557,BC557)</f>
        <v>0.11408102905318303</v>
      </c>
      <c r="BK557" s="14">
        <f t="shared" ref="BK557:BK610" si="890">SUM(M557,P557,S557,V557,AC557,AL557,AY557)</f>
        <v>0.17460780444430421</v>
      </c>
      <c r="BL557" s="14">
        <f t="shared" ref="BL557:BL610" si="891">SUM(O557,R557,U557,AA557,AB557,AH557,AI557,AJ557,AK557,AR557,AS557,AT557,AU557,AV557,BD557,BE557,BF557,BG557,BH557,BI557)</f>
        <v>0.6106880483301963</v>
      </c>
      <c r="BM557" s="14">
        <f t="shared" ref="BM557:BM610" si="892">SUM(S557:BI557)</f>
        <v>0.5911527760783345</v>
      </c>
      <c r="BN557" s="14">
        <f t="shared" ref="BN557:BN610" si="893">SUM(M557:R557)</f>
        <v>0.39936294483227475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1.1616</v>
      </c>
      <c r="F558" s="10">
        <f>VLOOKUP(B558,home!$B$2:$E$405,3,FALSE)</f>
        <v>0.8609</v>
      </c>
      <c r="G558" s="10">
        <f>VLOOKUP(C558,away!$B$2:$E$405,4,FALSE)</f>
        <v>0.93910000000000005</v>
      </c>
      <c r="H558" s="10">
        <f>VLOOKUP(A558,away!$A$2:$E$405,3,FALSE)</f>
        <v>1.0606</v>
      </c>
      <c r="I558" s="10">
        <f>VLOOKUP(C558,away!$B$2:$E$405,3,FALSE)</f>
        <v>1.2</v>
      </c>
      <c r="J558" s="10">
        <f>VLOOKUP(B558,home!$B$2:$E$405,4,FALSE)</f>
        <v>0.77139999999999997</v>
      </c>
      <c r="K558" s="12">
        <f t="shared" si="838"/>
        <v>0.9391201343040001</v>
      </c>
      <c r="L558" s="12">
        <f t="shared" si="839"/>
        <v>0.98177620799999987</v>
      </c>
      <c r="M558" s="13">
        <f t="shared" si="840"/>
        <v>0.14647561098472031</v>
      </c>
      <c r="N558" s="13">
        <f t="shared" si="841"/>
        <v>0.13755819546023101</v>
      </c>
      <c r="O558" s="13">
        <f t="shared" si="842"/>
        <v>0.14380626991706183</v>
      </c>
      <c r="P558" s="13">
        <f t="shared" si="843"/>
        <v>0.13505136351826841</v>
      </c>
      <c r="Q558" s="13">
        <f t="shared" si="844"/>
        <v>6.459183549761402E-2</v>
      </c>
      <c r="R558" s="13">
        <f t="shared" si="845"/>
        <v>7.05927871828987E-2</v>
      </c>
      <c r="S558" s="13">
        <f t="shared" si="846"/>
        <v>3.1129535261071675E-2</v>
      </c>
      <c r="T558" s="13">
        <f t="shared" si="847"/>
        <v>6.3414727322607264E-2</v>
      </c>
      <c r="U558" s="13">
        <f t="shared" si="848"/>
        <v>6.6295107780097534E-2</v>
      </c>
      <c r="V558" s="13">
        <f t="shared" si="849"/>
        <v>3.1890680218097478E-3</v>
      </c>
      <c r="W558" s="13">
        <f t="shared" si="850"/>
        <v>2.0219831075820389E-2</v>
      </c>
      <c r="X558" s="13">
        <f t="shared" si="851"/>
        <v>1.9851349080019495E-2</v>
      </c>
      <c r="Y558" s="13">
        <f t="shared" si="852"/>
        <v>9.7447911117329138E-3</v>
      </c>
      <c r="Z558" s="13">
        <f t="shared" si="853"/>
        <v>2.3102106304192432E-2</v>
      </c>
      <c r="AA558" s="13">
        <f t="shared" si="854"/>
        <v>2.1695653175098483E-2</v>
      </c>
      <c r="AB558" s="13">
        <f t="shared" si="855"/>
        <v>1.0187412361805747E-2</v>
      </c>
      <c r="AC558" s="13">
        <f t="shared" si="856"/>
        <v>1.837712016536838E-4</v>
      </c>
      <c r="AD558" s="13">
        <f t="shared" si="857"/>
        <v>4.7472126188821588E-3</v>
      </c>
      <c r="AE558" s="13">
        <f t="shared" si="858"/>
        <v>4.6607004035358742E-3</v>
      </c>
      <c r="AF558" s="13">
        <f t="shared" si="859"/>
        <v>2.2878823844037599E-3</v>
      </c>
      <c r="AG558" s="13">
        <f t="shared" si="860"/>
        <v>7.4872949723664049E-4</v>
      </c>
      <c r="AH558" s="13">
        <f t="shared" si="861"/>
        <v>5.6702745810357329E-3</v>
      </c>
      <c r="AI558" s="13">
        <f t="shared" si="862"/>
        <v>5.3250690260828355E-3</v>
      </c>
      <c r="AJ558" s="13">
        <f t="shared" si="863"/>
        <v>2.5004397694764913E-3</v>
      </c>
      <c r="AK558" s="13">
        <f t="shared" si="864"/>
        <v>7.8273777737660865E-4</v>
      </c>
      <c r="AL558" s="13">
        <f t="shared" si="865"/>
        <v>6.7775245836140276E-6</v>
      </c>
      <c r="AM558" s="13">
        <f t="shared" si="866"/>
        <v>8.916405904428517E-4</v>
      </c>
      <c r="AN558" s="13">
        <f t="shared" si="867"/>
        <v>8.7539151778386374E-4</v>
      </c>
      <c r="AO558" s="13">
        <f t="shared" si="868"/>
        <v>4.2971928242260311E-4</v>
      </c>
      <c r="AP558" s="13">
        <f t="shared" si="869"/>
        <v>1.406293892004481E-4</v>
      </c>
      <c r="AQ558" s="13">
        <f t="shared" si="870"/>
        <v>3.4516647115643012E-5</v>
      </c>
      <c r="AR558" s="13">
        <f t="shared" si="871"/>
        <v>1.1133881352976102E-3</v>
      </c>
      <c r="AS558" s="13">
        <f t="shared" si="872"/>
        <v>1.045605215153172E-3</v>
      </c>
      <c r="AT558" s="13">
        <f t="shared" si="873"/>
        <v>4.9097445504180483E-4</v>
      </c>
      <c r="AU558" s="13">
        <f t="shared" si="874"/>
        <v>1.5369466538623101E-4</v>
      </c>
      <c r="AV558" s="13">
        <f t="shared" si="875"/>
        <v>3.6084438699831401E-5</v>
      </c>
      <c r="AW558" s="13">
        <f t="shared" si="876"/>
        <v>1.7358102791580844E-7</v>
      </c>
      <c r="AX558" s="13">
        <f t="shared" si="877"/>
        <v>1.3955960517459808E-4</v>
      </c>
      <c r="AY558" s="13">
        <f t="shared" si="878"/>
        <v>1.3701629995829405E-4</v>
      </c>
      <c r="AZ558" s="13">
        <f t="shared" si="879"/>
        <v>6.7259671703622236E-5</v>
      </c>
      <c r="BA558" s="13">
        <f t="shared" si="880"/>
        <v>2.2011315145502379E-5</v>
      </c>
      <c r="BB558" s="13">
        <f t="shared" si="881"/>
        <v>5.4025463791610719E-6</v>
      </c>
      <c r="BC558" s="13">
        <f t="shared" si="882"/>
        <v>1.0608182995353776E-6</v>
      </c>
      <c r="BD558" s="13">
        <f t="shared" si="883"/>
        <v>1.8218299691744638E-4</v>
      </c>
      <c r="BE558" s="13">
        <f t="shared" si="884"/>
        <v>1.7109172053301748E-4</v>
      </c>
      <c r="BF558" s="13">
        <f t="shared" si="885"/>
        <v>8.0337839782634911E-5</v>
      </c>
      <c r="BG558" s="13">
        <f t="shared" si="886"/>
        <v>2.5148960962120449E-5</v>
      </c>
      <c r="BH558" s="13">
        <f t="shared" si="887"/>
        <v>5.9044738990881518E-6</v>
      </c>
      <c r="BI558" s="13">
        <f t="shared" si="888"/>
        <v>1.1090020642212259E-6</v>
      </c>
      <c r="BJ558" s="14">
        <f t="shared" si="889"/>
        <v>0.33056946213570959</v>
      </c>
      <c r="BK558" s="14">
        <f t="shared" si="890"/>
        <v>0.31617314281206566</v>
      </c>
      <c r="BL558" s="14">
        <f t="shared" si="891"/>
        <v>0.33016127347467117</v>
      </c>
      <c r="BM558" s="14">
        <f t="shared" si="892"/>
        <v>0.3017930794469143</v>
      </c>
      <c r="BN558" s="14">
        <f t="shared" si="893"/>
        <v>0.69807606256079435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1.3125</v>
      </c>
      <c r="F559" s="10">
        <f>VLOOKUP(B559,home!$B$2:$E$405,3,FALSE)</f>
        <v>0.57140000000000002</v>
      </c>
      <c r="G559" s="10">
        <f>VLOOKUP(C559,away!$B$2:$E$405,4,FALSE)</f>
        <v>0.76190000000000002</v>
      </c>
      <c r="H559" s="10">
        <f>VLOOKUP(A559,away!$A$2:$E$405,3,FALSE)</f>
        <v>1.2082999999999999</v>
      </c>
      <c r="I559" s="10">
        <f>VLOOKUP(C559,away!$B$2:$E$405,3,FALSE)</f>
        <v>1.1587000000000001</v>
      </c>
      <c r="J559" s="10">
        <f>VLOOKUP(B559,home!$B$2:$E$405,4,FALSE)</f>
        <v>0.8276</v>
      </c>
      <c r="K559" s="12">
        <f t="shared" si="838"/>
        <v>0.57139642874999996</v>
      </c>
      <c r="L559" s="12">
        <f t="shared" si="839"/>
        <v>1.158687346996</v>
      </c>
      <c r="M559" s="13">
        <f t="shared" si="840"/>
        <v>0.17726955845828535</v>
      </c>
      <c r="N559" s="13">
        <f t="shared" si="841"/>
        <v>0.10129119262915359</v>
      </c>
      <c r="O559" s="13">
        <f t="shared" si="842"/>
        <v>0.20539999439318296</v>
      </c>
      <c r="P559" s="13">
        <f t="shared" si="843"/>
        <v>0.11736482326153475</v>
      </c>
      <c r="Q559" s="13">
        <f t="shared" si="844"/>
        <v>2.8938712866063341E-2</v>
      </c>
      <c r="R559" s="13">
        <f t="shared" si="845"/>
        <v>0.11899718728821525</v>
      </c>
      <c r="S559" s="13">
        <f t="shared" si="846"/>
        <v>1.9425926621310839E-2</v>
      </c>
      <c r="T559" s="13">
        <f t="shared" si="847"/>
        <v>3.3530920436257938E-2</v>
      </c>
      <c r="U559" s="13">
        <f t="shared" si="848"/>
        <v>6.7994567847781087E-2</v>
      </c>
      <c r="V559" s="13">
        <f t="shared" si="849"/>
        <v>1.4290355098066311E-3</v>
      </c>
      <c r="W559" s="13">
        <f t="shared" si="850"/>
        <v>5.5118257280967562E-3</v>
      </c>
      <c r="X559" s="13">
        <f t="shared" si="851"/>
        <v>6.3864827299927257E-3</v>
      </c>
      <c r="Y559" s="13">
        <f t="shared" si="852"/>
        <v>3.6999683655255227E-3</v>
      </c>
      <c r="Z559" s="13">
        <f t="shared" si="853"/>
        <v>4.5960178412989411E-2</v>
      </c>
      <c r="AA559" s="13">
        <f t="shared" si="854"/>
        <v>2.6261481809894991E-2</v>
      </c>
      <c r="AB559" s="13">
        <f t="shared" si="855"/>
        <v>7.5028584599285408E-3</v>
      </c>
      <c r="AC559" s="13">
        <f t="shared" si="856"/>
        <v>5.9132579467380596E-5</v>
      </c>
      <c r="AD559" s="13">
        <f t="shared" si="857"/>
        <v>7.8735938423171367E-4</v>
      </c>
      <c r="AE559" s="13">
        <f t="shared" si="858"/>
        <v>9.1230335604784837E-4</v>
      </c>
      <c r="AF559" s="13">
        <f t="shared" si="859"/>
        <v>5.2853717763731451E-4</v>
      </c>
      <c r="AG559" s="13">
        <f t="shared" si="860"/>
        <v>2.0413644671511114E-4</v>
      </c>
      <c r="AH559" s="13">
        <f t="shared" si="861"/>
        <v>1.331336929820238E-2</v>
      </c>
      <c r="AI559" s="13">
        <f t="shared" si="862"/>
        <v>7.6072116716227331E-3</v>
      </c>
      <c r="AJ559" s="13">
        <f t="shared" si="863"/>
        <v>2.1733667909552734E-3</v>
      </c>
      <c r="AK559" s="13">
        <f t="shared" si="864"/>
        <v>4.1395134090523034E-4</v>
      </c>
      <c r="AL559" s="13">
        <f t="shared" si="865"/>
        <v>1.5659958311050699E-6</v>
      </c>
      <c r="AM559" s="13">
        <f t="shared" si="866"/>
        <v>8.9978868058560076E-5</v>
      </c>
      <c r="AN559" s="13">
        <f t="shared" si="867"/>
        <v>1.0425737591647609E-4</v>
      </c>
      <c r="AO559" s="13">
        <f t="shared" si="868"/>
        <v>6.0400851152713189E-5</v>
      </c>
      <c r="AP559" s="13">
        <f t="shared" si="869"/>
        <v>2.332856732614584E-5</v>
      </c>
      <c r="AQ559" s="13">
        <f t="shared" si="870"/>
        <v>6.7576289460873715E-6</v>
      </c>
      <c r="AR559" s="13">
        <f t="shared" si="871"/>
        <v>3.0852065103424216E-3</v>
      </c>
      <c r="AS559" s="13">
        <f t="shared" si="872"/>
        <v>1.7628759819659093E-3</v>
      </c>
      <c r="AT559" s="13">
        <f t="shared" si="873"/>
        <v>5.0365052021223496E-4</v>
      </c>
      <c r="AU559" s="13">
        <f t="shared" si="874"/>
        <v>9.5928036195783587E-5</v>
      </c>
      <c r="AV559" s="13">
        <f t="shared" si="875"/>
        <v>1.3703234324817866E-5</v>
      </c>
      <c r="AW559" s="13">
        <f t="shared" si="876"/>
        <v>2.8799960157412544E-8</v>
      </c>
      <c r="AX559" s="13">
        <f t="shared" si="877"/>
        <v>8.5689339786047727E-6</v>
      </c>
      <c r="AY559" s="13">
        <f t="shared" si="878"/>
        <v>9.9287153782534416E-6</v>
      </c>
      <c r="AZ559" s="13">
        <f t="shared" si="879"/>
        <v>5.7521384403534347E-6</v>
      </c>
      <c r="BA559" s="13">
        <f t="shared" si="880"/>
        <v>2.2216433430022766E-6</v>
      </c>
      <c r="BB559" s="13">
        <f t="shared" si="881"/>
        <v>6.4354750776865797E-7</v>
      </c>
      <c r="BC559" s="13">
        <f t="shared" si="882"/>
        <v>1.4913407088847073E-7</v>
      </c>
      <c r="BD559" s="13">
        <f t="shared" si="883"/>
        <v>5.9579829106724033E-4</v>
      </c>
      <c r="BE559" s="13">
        <f t="shared" si="884"/>
        <v>3.404370157711741E-4</v>
      </c>
      <c r="BF559" s="13">
        <f t="shared" si="885"/>
        <v>9.7262247512978136E-5</v>
      </c>
      <c r="BG559" s="13">
        <f t="shared" si="886"/>
        <v>1.8525100293704758E-5</v>
      </c>
      <c r="BH559" s="13">
        <f t="shared" si="887"/>
        <v>2.6462940375146185E-6</v>
      </c>
      <c r="BI559" s="13">
        <f t="shared" si="888"/>
        <v>3.024165924916544E-7</v>
      </c>
      <c r="BJ559" s="14">
        <f t="shared" si="889"/>
        <v>0.18210342652384073</v>
      </c>
      <c r="BK559" s="14">
        <f t="shared" si="890"/>
        <v>0.31555997114161427</v>
      </c>
      <c r="BL559" s="14">
        <f t="shared" si="891"/>
        <v>0.45618032454900476</v>
      </c>
      <c r="BM559" s="14">
        <f t="shared" si="892"/>
        <v>0.25053253181559587</v>
      </c>
      <c r="BN559" s="14">
        <f t="shared" si="893"/>
        <v>0.74926146889643519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1.3125</v>
      </c>
      <c r="F560" s="10">
        <f>VLOOKUP(B560,home!$B$2:$E$405,3,FALSE)</f>
        <v>1.5238</v>
      </c>
      <c r="G560" s="10">
        <f>VLOOKUP(C560,away!$B$2:$E$405,4,FALSE)</f>
        <v>0.95240000000000002</v>
      </c>
      <c r="H560" s="10">
        <f>VLOOKUP(A560,away!$A$2:$E$405,3,FALSE)</f>
        <v>1.2082999999999999</v>
      </c>
      <c r="I560" s="10">
        <f>VLOOKUP(C560,away!$B$2:$E$405,3,FALSE)</f>
        <v>0.2069</v>
      </c>
      <c r="J560" s="10">
        <f>VLOOKUP(B560,home!$B$2:$E$405,4,FALSE)</f>
        <v>0.8276</v>
      </c>
      <c r="K560" s="12">
        <f t="shared" si="838"/>
        <v>1.904788095</v>
      </c>
      <c r="L560" s="12">
        <f t="shared" si="839"/>
        <v>0.20689774065200001</v>
      </c>
      <c r="M560" s="13">
        <f t="shared" si="840"/>
        <v>0.12103375133210714</v>
      </c>
      <c r="N560" s="13">
        <f t="shared" si="841"/>
        <v>0.23054364863058804</v>
      </c>
      <c r="O560" s="13">
        <f t="shared" si="842"/>
        <v>2.5041609693248961E-2</v>
      </c>
      <c r="P560" s="13">
        <f t="shared" si="843"/>
        <v>4.7698960023337213E-2</v>
      </c>
      <c r="Q560" s="13">
        <f t="shared" si="844"/>
        <v>0.21956839864470368</v>
      </c>
      <c r="R560" s="13">
        <f t="shared" si="845"/>
        <v>2.590526233911216E-3</v>
      </c>
      <c r="S560" s="13">
        <f t="shared" si="846"/>
        <v>4.6994965500676287E-3</v>
      </c>
      <c r="T560" s="13">
        <f t="shared" si="847"/>
        <v>4.5428205598166842E-2</v>
      </c>
      <c r="U560" s="13">
        <f t="shared" si="848"/>
        <v>4.9344035301392688E-3</v>
      </c>
      <c r="V560" s="13">
        <f t="shared" si="849"/>
        <v>2.057838280684814E-4</v>
      </c>
      <c r="W560" s="13">
        <f t="shared" si="850"/>
        <v>0.13941042392554853</v>
      </c>
      <c r="X560" s="13">
        <f t="shared" si="851"/>
        <v>2.8843701733533515E-2</v>
      </c>
      <c r="Y560" s="13">
        <f t="shared" si="852"/>
        <v>2.9838483603541292E-3</v>
      </c>
      <c r="Z560" s="13">
        <f t="shared" si="853"/>
        <v>1.7865800829865505E-4</v>
      </c>
      <c r="AA560" s="13">
        <f t="shared" si="854"/>
        <v>3.4030564728368927E-4</v>
      </c>
      <c r="AB560" s="13">
        <f t="shared" si="855"/>
        <v>3.2410507280362038E-4</v>
      </c>
      <c r="AC560" s="13">
        <f t="shared" si="856"/>
        <v>5.0686660128144512E-6</v>
      </c>
      <c r="AD560" s="13">
        <f t="shared" si="857"/>
        <v>6.6386828953072047E-2</v>
      </c>
      <c r="AE560" s="13">
        <f t="shared" si="858"/>
        <v>1.3735284919441383E-2</v>
      </c>
      <c r="AF560" s="13">
        <f t="shared" si="859"/>
        <v>1.4208997085219546E-3</v>
      </c>
      <c r="AG560" s="13">
        <f t="shared" si="860"/>
        <v>9.7993646462092606E-5</v>
      </c>
      <c r="AH560" s="13">
        <f t="shared" si="861"/>
        <v>9.2409845665944954E-6</v>
      </c>
      <c r="AI560" s="13">
        <f t="shared" si="862"/>
        <v>1.7602117388527926E-5</v>
      </c>
      <c r="AJ560" s="13">
        <f t="shared" si="863"/>
        <v>1.6764151824230248E-5</v>
      </c>
      <c r="AK560" s="13">
        <f t="shared" si="864"/>
        <v>1.0644052272522101E-5</v>
      </c>
      <c r="AL560" s="13">
        <f t="shared" si="865"/>
        <v>7.9901711665033354E-8</v>
      </c>
      <c r="AM560" s="13">
        <f t="shared" si="866"/>
        <v>2.5290568290922556E-2</v>
      </c>
      <c r="AN560" s="13">
        <f t="shared" si="867"/>
        <v>5.2325614391969897E-3</v>
      </c>
      <c r="AO560" s="13">
        <f t="shared" si="868"/>
        <v>5.4130256979631724E-4</v>
      </c>
      <c r="AP560" s="13">
        <f t="shared" si="869"/>
        <v>3.7331426233326526E-5</v>
      </c>
      <c r="AQ560" s="13">
        <f t="shared" si="870"/>
        <v>1.9309469357480145E-6</v>
      </c>
      <c r="AR560" s="13">
        <f t="shared" si="871"/>
        <v>3.8238776564568047E-7</v>
      </c>
      <c r="AS560" s="13">
        <f t="shared" si="872"/>
        <v>7.2836766367554202E-7</v>
      </c>
      <c r="AT560" s="13">
        <f t="shared" si="873"/>
        <v>6.9369302727606851E-7</v>
      </c>
      <c r="AU560" s="13">
        <f t="shared" si="874"/>
        <v>4.4044607331332177E-7</v>
      </c>
      <c r="AV560" s="13">
        <f t="shared" si="875"/>
        <v>2.0973910923417824E-7</v>
      </c>
      <c r="AW560" s="13">
        <f t="shared" si="876"/>
        <v>8.7469369965906277E-10</v>
      </c>
      <c r="AX560" s="13">
        <f t="shared" si="877"/>
        <v>8.0288622327223062E-3</v>
      </c>
      <c r="AY560" s="13">
        <f t="shared" si="878"/>
        <v>1.661153455956417E-3</v>
      </c>
      <c r="AZ560" s="13">
        <f t="shared" si="879"/>
        <v>1.7184444845682212E-4</v>
      </c>
      <c r="BA560" s="13">
        <f t="shared" si="880"/>
        <v>1.185140937643519E-5</v>
      </c>
      <c r="BB560" s="13">
        <f t="shared" si="881"/>
        <v>6.1300745588159204E-7</v>
      </c>
      <c r="BC560" s="13">
        <f t="shared" si="882"/>
        <v>2.5365971524946387E-8</v>
      </c>
      <c r="BD560" s="13">
        <f t="shared" si="883"/>
        <v>1.3185860794176296E-8</v>
      </c>
      <c r="BE560" s="13">
        <f t="shared" si="884"/>
        <v>2.511627066307425E-8</v>
      </c>
      <c r="BF560" s="13">
        <f t="shared" si="885"/>
        <v>2.3920586674910803E-8</v>
      </c>
      <c r="BG560" s="13">
        <f t="shared" si="886"/>
        <v>1.5187882907928577E-8</v>
      </c>
      <c r="BH560" s="13">
        <f t="shared" si="887"/>
        <v>7.2324246378190867E-9</v>
      </c>
      <c r="BI560" s="13">
        <f t="shared" si="888"/>
        <v>2.7552472696204933E-9</v>
      </c>
      <c r="BJ560" s="14">
        <f t="shared" si="889"/>
        <v>0.78939727871341692</v>
      </c>
      <c r="BK560" s="14">
        <f t="shared" si="890"/>
        <v>0.17530429375726136</v>
      </c>
      <c r="BL560" s="14">
        <f t="shared" si="891"/>
        <v>3.3287743515350729E-2</v>
      </c>
      <c r="BM560" s="14">
        <f t="shared" si="892"/>
        <v>0.35002992685516843</v>
      </c>
      <c r="BN560" s="14">
        <f t="shared" si="893"/>
        <v>0.64647689455789625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1.3125</v>
      </c>
      <c r="F561" s="10">
        <f>VLOOKUP(B561,home!$B$2:$E$405,3,FALSE)</f>
        <v>0.95240000000000002</v>
      </c>
      <c r="G561" s="10">
        <f>VLOOKUP(C561,away!$B$2:$E$405,4,FALSE)</f>
        <v>1.0159</v>
      </c>
      <c r="H561" s="10">
        <f>VLOOKUP(A561,away!$A$2:$E$405,3,FALSE)</f>
        <v>1.2082999999999999</v>
      </c>
      <c r="I561" s="10">
        <f>VLOOKUP(C561,away!$B$2:$E$405,3,FALSE)</f>
        <v>0</v>
      </c>
      <c r="J561" s="10">
        <f>VLOOKUP(B561,home!$B$2:$E$405,4,FALSE)</f>
        <v>1.4482999999999999</v>
      </c>
      <c r="K561" s="12">
        <f t="shared" si="838"/>
        <v>1.2699003975000001</v>
      </c>
      <c r="L561" s="12">
        <f t="shared" si="839"/>
        <v>0</v>
      </c>
      <c r="M561" s="13">
        <f t="shared" si="840"/>
        <v>0.28085959470305144</v>
      </c>
      <c r="N561" s="13">
        <f t="shared" si="841"/>
        <v>0.35666371095509392</v>
      </c>
      <c r="O561" s="13">
        <f t="shared" si="842"/>
        <v>0</v>
      </c>
      <c r="P561" s="13">
        <f t="shared" si="843"/>
        <v>0</v>
      </c>
      <c r="Q561" s="13">
        <f t="shared" si="844"/>
        <v>0.22646369415784948</v>
      </c>
      <c r="R561" s="13">
        <f t="shared" si="845"/>
        <v>0</v>
      </c>
      <c r="S561" s="13">
        <f t="shared" si="846"/>
        <v>0</v>
      </c>
      <c r="T561" s="13">
        <f t="shared" si="847"/>
        <v>0</v>
      </c>
      <c r="U561" s="13">
        <f t="shared" si="848"/>
        <v>0</v>
      </c>
      <c r="V561" s="13">
        <f t="shared" si="849"/>
        <v>0</v>
      </c>
      <c r="W561" s="13">
        <f t="shared" si="850"/>
        <v>9.5862111743457198E-2</v>
      </c>
      <c r="X561" s="13">
        <f t="shared" si="851"/>
        <v>0</v>
      </c>
      <c r="Y561" s="13">
        <f t="shared" si="852"/>
        <v>0</v>
      </c>
      <c r="Z561" s="13">
        <f t="shared" si="853"/>
        <v>0</v>
      </c>
      <c r="AA561" s="13">
        <f t="shared" si="854"/>
        <v>0</v>
      </c>
      <c r="AB561" s="13">
        <f t="shared" si="855"/>
        <v>0</v>
      </c>
      <c r="AC561" s="13">
        <f t="shared" si="856"/>
        <v>0</v>
      </c>
      <c r="AD561" s="13">
        <f t="shared" si="857"/>
        <v>3.0433833452051435E-2</v>
      </c>
      <c r="AE561" s="13">
        <f t="shared" si="858"/>
        <v>0</v>
      </c>
      <c r="AF561" s="13">
        <f t="shared" si="859"/>
        <v>0</v>
      </c>
      <c r="AG561" s="13">
        <f t="shared" si="860"/>
        <v>0</v>
      </c>
      <c r="AH561" s="13">
        <f t="shared" si="861"/>
        <v>0</v>
      </c>
      <c r="AI561" s="13">
        <f t="shared" si="862"/>
        <v>0</v>
      </c>
      <c r="AJ561" s="13">
        <f t="shared" si="863"/>
        <v>0</v>
      </c>
      <c r="AK561" s="13">
        <f t="shared" si="864"/>
        <v>0</v>
      </c>
      <c r="AL561" s="13">
        <f t="shared" si="865"/>
        <v>0</v>
      </c>
      <c r="AM561" s="13">
        <f t="shared" si="866"/>
        <v>7.7295874396417739E-3</v>
      </c>
      <c r="AN561" s="13">
        <f t="shared" si="867"/>
        <v>0</v>
      </c>
      <c r="AO561" s="13">
        <f t="shared" si="868"/>
        <v>0</v>
      </c>
      <c r="AP561" s="13">
        <f t="shared" si="869"/>
        <v>0</v>
      </c>
      <c r="AQ561" s="13">
        <f t="shared" si="870"/>
        <v>0</v>
      </c>
      <c r="AR561" s="13">
        <f t="shared" si="871"/>
        <v>0</v>
      </c>
      <c r="AS561" s="13">
        <f t="shared" si="872"/>
        <v>0</v>
      </c>
      <c r="AT561" s="13">
        <f t="shared" si="873"/>
        <v>0</v>
      </c>
      <c r="AU561" s="13">
        <f t="shared" si="874"/>
        <v>0</v>
      </c>
      <c r="AV561" s="13">
        <f t="shared" si="875"/>
        <v>0</v>
      </c>
      <c r="AW561" s="13">
        <f t="shared" si="876"/>
        <v>0</v>
      </c>
      <c r="AX561" s="13">
        <f t="shared" si="877"/>
        <v>1.6359676936853499E-3</v>
      </c>
      <c r="AY561" s="13">
        <f t="shared" si="878"/>
        <v>0</v>
      </c>
      <c r="AZ561" s="13">
        <f t="shared" si="879"/>
        <v>0</v>
      </c>
      <c r="BA561" s="13">
        <f t="shared" si="880"/>
        <v>0</v>
      </c>
      <c r="BB561" s="13">
        <f t="shared" si="881"/>
        <v>0</v>
      </c>
      <c r="BC561" s="13">
        <f t="shared" si="882"/>
        <v>0</v>
      </c>
      <c r="BD561" s="13">
        <f t="shared" si="883"/>
        <v>0</v>
      </c>
      <c r="BE561" s="13">
        <f t="shared" si="884"/>
        <v>0</v>
      </c>
      <c r="BF561" s="13">
        <f t="shared" si="885"/>
        <v>0</v>
      </c>
      <c r="BG561" s="13">
        <f t="shared" si="886"/>
        <v>0</v>
      </c>
      <c r="BH561" s="13">
        <f t="shared" si="887"/>
        <v>0</v>
      </c>
      <c r="BI561" s="13">
        <f t="shared" si="888"/>
        <v>0</v>
      </c>
      <c r="BJ561" s="14">
        <f t="shared" si="889"/>
        <v>0.71878890544177909</v>
      </c>
      <c r="BK561" s="14">
        <f t="shared" si="890"/>
        <v>0.28085959470305144</v>
      </c>
      <c r="BL561" s="14">
        <f t="shared" si="891"/>
        <v>0</v>
      </c>
      <c r="BM561" s="14">
        <f t="shared" si="892"/>
        <v>0.13566150032883575</v>
      </c>
      <c r="BN561" s="14">
        <f t="shared" si="893"/>
        <v>0.86398699981599481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1.2301</v>
      </c>
      <c r="F562" s="10">
        <f>VLOOKUP(B562,home!$B$2:$E$405,3,FALSE)</f>
        <v>0.97550000000000003</v>
      </c>
      <c r="G562" s="10">
        <f>VLOOKUP(C562,away!$B$2:$E$405,4,FALSE)</f>
        <v>0.72260000000000002</v>
      </c>
      <c r="H562" s="10">
        <f>VLOOKUP(A562,away!$A$2:$E$405,3,FALSE)</f>
        <v>1.1415999999999999</v>
      </c>
      <c r="I562" s="10">
        <f>VLOOKUP(C562,away!$B$2:$E$405,3,FALSE)</f>
        <v>1.6546000000000001</v>
      </c>
      <c r="J562" s="10">
        <f>VLOOKUP(B562,home!$B$2:$E$405,4,FALSE)</f>
        <v>1.3139000000000001</v>
      </c>
      <c r="K562" s="12">
        <f t="shared" si="838"/>
        <v>0.86709293863000003</v>
      </c>
      <c r="L562" s="12">
        <f t="shared" si="839"/>
        <v>2.4818143579040002</v>
      </c>
      <c r="M562" s="13">
        <f t="shared" si="840"/>
        <v>3.5122711849179061E-2</v>
      </c>
      <c r="N562" s="13">
        <f t="shared" si="841"/>
        <v>3.0454655429959392E-2</v>
      </c>
      <c r="O562" s="13">
        <f t="shared" si="842"/>
        <v>8.7168050555817542E-2</v>
      </c>
      <c r="P562" s="13">
        <f t="shared" si="843"/>
        <v>7.5582801111092238E-2</v>
      </c>
      <c r="Q562" s="13">
        <f t="shared" si="844"/>
        <v>1.3203508335863787E-2</v>
      </c>
      <c r="R562" s="13">
        <f t="shared" si="845"/>
        <v>0.10816745970996491</v>
      </c>
      <c r="S562" s="13">
        <f t="shared" si="846"/>
        <v>4.0662861173207325E-2</v>
      </c>
      <c r="T562" s="13">
        <f t="shared" si="847"/>
        <v>3.2768656562651897E-2</v>
      </c>
      <c r="U562" s="13">
        <f t="shared" si="848"/>
        <v>9.3791240504055601E-2</v>
      </c>
      <c r="V562" s="13">
        <f t="shared" si="849"/>
        <v>9.7227779305756202E-3</v>
      </c>
      <c r="W562" s="13">
        <f t="shared" si="850"/>
        <v>3.816222947723279E-3</v>
      </c>
      <c r="X562" s="13">
        <f t="shared" si="851"/>
        <v>9.4711569046223593E-3</v>
      </c>
      <c r="Y562" s="13">
        <f t="shared" si="852"/>
        <v>1.1752826595926694E-2</v>
      </c>
      <c r="Z562" s="13">
        <f t="shared" si="853"/>
        <v>8.948385152206445E-2</v>
      </c>
      <c r="AA562" s="13">
        <f t="shared" si="854"/>
        <v>7.7590815776197447E-2</v>
      </c>
      <c r="AB562" s="13">
        <f t="shared" si="855"/>
        <v>3.3639224231041008E-2</v>
      </c>
      <c r="AC562" s="13">
        <f t="shared" si="856"/>
        <v>1.3076915759837437E-3</v>
      </c>
      <c r="AD562" s="13">
        <f t="shared" si="857"/>
        <v>8.2725499255215443E-4</v>
      </c>
      <c r="AE562" s="13">
        <f t="shared" si="858"/>
        <v>2.0530933181637035E-3</v>
      </c>
      <c r="AF562" s="13">
        <f t="shared" si="859"/>
        <v>2.5476982375677235E-3</v>
      </c>
      <c r="AG562" s="13">
        <f t="shared" si="860"/>
        <v>2.1076380218674304E-3</v>
      </c>
      <c r="AH562" s="13">
        <f t="shared" si="861"/>
        <v>5.5520576877002327E-2</v>
      </c>
      <c r="AI562" s="13">
        <f t="shared" si="862"/>
        <v>4.8141500158712769E-2</v>
      </c>
      <c r="AJ562" s="13">
        <f t="shared" si="863"/>
        <v>2.0871577421337432E-2</v>
      </c>
      <c r="AK562" s="13">
        <f t="shared" si="864"/>
        <v>6.0325324667036802E-3</v>
      </c>
      <c r="AL562" s="13">
        <f t="shared" si="865"/>
        <v>1.1256419233988092E-4</v>
      </c>
      <c r="AM562" s="13">
        <f t="shared" si="866"/>
        <v>1.4346139249767732E-4</v>
      </c>
      <c r="AN562" s="13">
        <f t="shared" si="867"/>
        <v>3.560445437056368E-4</v>
      </c>
      <c r="AO562" s="13">
        <f t="shared" si="868"/>
        <v>4.4181823031101398E-4</v>
      </c>
      <c r="AP562" s="13">
        <f t="shared" si="869"/>
        <v>3.6550360918987019E-4</v>
      </c>
      <c r="AQ562" s="13">
        <f t="shared" si="870"/>
        <v>2.2677802628828813E-4</v>
      </c>
      <c r="AR562" s="13">
        <f t="shared" si="871"/>
        <v>2.7558352970491456E-2</v>
      </c>
      <c r="AS562" s="13">
        <f t="shared" si="872"/>
        <v>2.3895653260986225E-2</v>
      </c>
      <c r="AT562" s="13">
        <f t="shared" si="873"/>
        <v>1.0359876103276043E-2</v>
      </c>
      <c r="AU562" s="13">
        <f t="shared" si="874"/>
        <v>2.9943251380774474E-3</v>
      </c>
      <c r="AV562" s="13">
        <f t="shared" si="875"/>
        <v>6.4908954579731332E-4</v>
      </c>
      <c r="AW562" s="13">
        <f t="shared" si="876"/>
        <v>6.7287237879880424E-6</v>
      </c>
      <c r="AX562" s="13">
        <f t="shared" si="877"/>
        <v>2.0732393400127138E-5</v>
      </c>
      <c r="AY562" s="13">
        <f t="shared" si="878"/>
        <v>5.145395161414966E-5</v>
      </c>
      <c r="AZ562" s="13">
        <f t="shared" si="879"/>
        <v>6.3849577943447187E-5</v>
      </c>
      <c r="BA562" s="13">
        <f t="shared" si="880"/>
        <v>5.2820933095385923E-5</v>
      </c>
      <c r="BB562" s="13">
        <f t="shared" si="881"/>
        <v>3.2772937538503846E-5</v>
      </c>
      <c r="BC562" s="13">
        <f t="shared" si="882"/>
        <v>1.6267269386749976E-5</v>
      </c>
      <c r="BD562" s="13">
        <f t="shared" si="883"/>
        <v>1.1399119347058666E-2</v>
      </c>
      <c r="BE562" s="13">
        <f t="shared" si="884"/>
        <v>9.8840958924351838E-3</v>
      </c>
      <c r="BF562" s="13">
        <f t="shared" si="885"/>
        <v>4.2852148765361682E-3</v>
      </c>
      <c r="BG562" s="13">
        <f t="shared" si="886"/>
        <v>1.2385598533189133E-3</v>
      </c>
      <c r="BH562" s="13">
        <f t="shared" si="887"/>
        <v>2.6848662572085948E-4</v>
      </c>
      <c r="BI562" s="13">
        <f t="shared" si="888"/>
        <v>4.6560571455830621E-5</v>
      </c>
      <c r="BJ562" s="14">
        <f t="shared" si="889"/>
        <v>0.1107742142118693</v>
      </c>
      <c r="BK562" s="14">
        <f t="shared" si="890"/>
        <v>0.16256286178399201</v>
      </c>
      <c r="BL562" s="14">
        <f t="shared" si="891"/>
        <v>0.6235023118859867</v>
      </c>
      <c r="BM562" s="14">
        <f t="shared" si="892"/>
        <v>0.6365793271842094</v>
      </c>
      <c r="BN562" s="14">
        <f t="shared" si="893"/>
        <v>0.34969918699187691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1.2301</v>
      </c>
      <c r="F563" s="10">
        <f>VLOOKUP(B563,home!$B$2:$E$405,3,FALSE)</f>
        <v>0.40649999999999997</v>
      </c>
      <c r="G563" s="10">
        <f>VLOOKUP(C563,away!$B$2:$E$405,4,FALSE)</f>
        <v>1.3007</v>
      </c>
      <c r="H563" s="10">
        <f>VLOOKUP(A563,away!$A$2:$E$405,3,FALSE)</f>
        <v>1.1415999999999999</v>
      </c>
      <c r="I563" s="10">
        <f>VLOOKUP(C563,away!$B$2:$E$405,3,FALSE)</f>
        <v>1.4015</v>
      </c>
      <c r="J563" s="10">
        <f>VLOOKUP(B563,home!$B$2:$E$405,4,FALSE)</f>
        <v>1.3139000000000001</v>
      </c>
      <c r="K563" s="12">
        <f t="shared" si="838"/>
        <v>0.65039636995499994</v>
      </c>
      <c r="L563" s="12">
        <f t="shared" si="839"/>
        <v>2.1021774583599999</v>
      </c>
      <c r="M563" s="13">
        <f t="shared" si="840"/>
        <v>6.3763533433870742E-2</v>
      </c>
      <c r="N563" s="13">
        <f t="shared" si="841"/>
        <v>4.1471570680893792E-2</v>
      </c>
      <c r="O563" s="13">
        <f t="shared" si="842"/>
        <v>0.13404226265006725</v>
      </c>
      <c r="P563" s="13">
        <f t="shared" si="843"/>
        <v>8.718060104815839E-2</v>
      </c>
      <c r="Q563" s="13">
        <f t="shared" si="844"/>
        <v>1.3486479513592763E-2</v>
      </c>
      <c r="R563" s="13">
        <f t="shared" si="845"/>
        <v>0.14089031150527098</v>
      </c>
      <c r="S563" s="13">
        <f t="shared" si="846"/>
        <v>2.9799388419246745E-2</v>
      </c>
      <c r="T563" s="13">
        <f t="shared" si="847"/>
        <v>2.835097322610864E-2</v>
      </c>
      <c r="U563" s="13">
        <f t="shared" si="848"/>
        <v>9.1634547164857402E-2</v>
      </c>
      <c r="V563" s="13">
        <f t="shared" si="849"/>
        <v>4.5270190818946839E-3</v>
      </c>
      <c r="W563" s="13">
        <f t="shared" si="850"/>
        <v>2.9238524397044025E-3</v>
      </c>
      <c r="X563" s="13">
        <f t="shared" si="851"/>
        <v>6.1464566903174844E-3</v>
      </c>
      <c r="Y563" s="13">
        <f t="shared" si="852"/>
        <v>6.4604713515857152E-3</v>
      </c>
      <c r="Z563" s="13">
        <f t="shared" si="853"/>
        <v>9.8725478982566409E-2</v>
      </c>
      <c r="AA563" s="13">
        <f t="shared" si="854"/>
        <v>6.4210693152329815E-2</v>
      </c>
      <c r="AB563" s="13">
        <f t="shared" si="855"/>
        <v>2.0881200869284845E-2</v>
      </c>
      <c r="AC563" s="13">
        <f t="shared" si="856"/>
        <v>3.8684752795005862E-4</v>
      </c>
      <c r="AD563" s="13">
        <f t="shared" si="857"/>
        <v>4.754157532669534E-4</v>
      </c>
      <c r="AE563" s="13">
        <f t="shared" si="858"/>
        <v>9.9940827986702888E-4</v>
      </c>
      <c r="AF563" s="13">
        <f t="shared" si="859"/>
        <v>1.0504667788174054E-3</v>
      </c>
      <c r="AG563" s="13">
        <f t="shared" si="860"/>
        <v>7.360891943953298E-4</v>
      </c>
      <c r="AH563" s="13">
        <f t="shared" si="861"/>
        <v>5.1884619120736268E-2</v>
      </c>
      <c r="AI563" s="13">
        <f t="shared" si="862"/>
        <v>3.3745567932624641E-2</v>
      </c>
      <c r="AJ563" s="13">
        <f t="shared" si="863"/>
        <v>1.097399744272446E-2</v>
      </c>
      <c r="AK563" s="13">
        <f t="shared" si="864"/>
        <v>2.3791493668811471E-3</v>
      </c>
      <c r="AL563" s="13">
        <f t="shared" si="865"/>
        <v>2.1156669453180329E-5</v>
      </c>
      <c r="AM563" s="13">
        <f t="shared" si="866"/>
        <v>6.1841736028849705E-5</v>
      </c>
      <c r="AN563" s="13">
        <f t="shared" si="867"/>
        <v>1.3000230346569728E-4</v>
      </c>
      <c r="AO563" s="13">
        <f t="shared" si="868"/>
        <v>1.366439559402325E-4</v>
      </c>
      <c r="AP563" s="13">
        <f t="shared" si="869"/>
        <v>9.5749947999564585E-5</v>
      </c>
      <c r="AQ563" s="13">
        <f t="shared" si="870"/>
        <v>5.0320845580956721E-5</v>
      </c>
      <c r="AR563" s="13">
        <f t="shared" si="871"/>
        <v>2.1814135350241209E-2</v>
      </c>
      <c r="AS563" s="13">
        <f t="shared" si="872"/>
        <v>1.418783444550392E-2</v>
      </c>
      <c r="AT563" s="13">
        <f t="shared" si="873"/>
        <v>4.6138580104391298E-3</v>
      </c>
      <c r="AU563" s="13">
        <f t="shared" si="874"/>
        <v>1.0002788338258027E-3</v>
      </c>
      <c r="AV563" s="13">
        <f t="shared" si="875"/>
        <v>1.6264443061578067E-4</v>
      </c>
      <c r="AW563" s="13">
        <f t="shared" si="876"/>
        <v>8.035118454144656E-7</v>
      </c>
      <c r="AX563" s="13">
        <f t="shared" si="877"/>
        <v>6.7036067708131926E-6</v>
      </c>
      <c r="AY563" s="13">
        <f t="shared" si="878"/>
        <v>1.4092171043312963E-5</v>
      </c>
      <c r="AZ563" s="13">
        <f t="shared" si="879"/>
        <v>1.4812122153303019E-5</v>
      </c>
      <c r="BA563" s="13">
        <f t="shared" si="880"/>
        <v>1.037923643371613E-5</v>
      </c>
      <c r="BB563" s="13">
        <f t="shared" si="881"/>
        <v>5.4547492164867215E-6</v>
      </c>
      <c r="BC563" s="13">
        <f t="shared" si="882"/>
        <v>2.2933701687810518E-6</v>
      </c>
      <c r="BD563" s="13">
        <f t="shared" si="883"/>
        <v>7.6428639344818449E-3</v>
      </c>
      <c r="BE563" s="13">
        <f t="shared" si="884"/>
        <v>4.9708909590469794E-3</v>
      </c>
      <c r="BF563" s="13">
        <f t="shared" si="885"/>
        <v>1.6165247176031419E-3</v>
      </c>
      <c r="BG563" s="13">
        <f t="shared" si="886"/>
        <v>3.5046060275720496E-4</v>
      </c>
      <c r="BH563" s="13">
        <f t="shared" si="887"/>
        <v>5.6984575961381834E-5</v>
      </c>
      <c r="BI563" s="13">
        <f t="shared" si="888"/>
        <v>7.4125122697415419E-6</v>
      </c>
      <c r="BJ563" s="14">
        <f t="shared" si="889"/>
        <v>0.10262947795335121</v>
      </c>
      <c r="BK563" s="14">
        <f t="shared" si="890"/>
        <v>0.18569263835161712</v>
      </c>
      <c r="BL563" s="14">
        <f t="shared" si="891"/>
        <v>0.60706623757752287</v>
      </c>
      <c r="BM563" s="14">
        <f t="shared" si="892"/>
        <v>0.5132657853740058</v>
      </c>
      <c r="BN563" s="14">
        <f t="shared" si="893"/>
        <v>0.48083475883185395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1.2796000000000001</v>
      </c>
      <c r="F564" s="10">
        <f>VLOOKUP(B564,home!$B$2:$E$405,3,FALSE)</f>
        <v>0.83730000000000004</v>
      </c>
      <c r="G564" s="10">
        <f>VLOOKUP(C564,away!$B$2:$E$405,4,FALSE)</f>
        <v>0.94899999999999995</v>
      </c>
      <c r="H564" s="10">
        <f>VLOOKUP(A564,away!$A$2:$E$405,3,FALSE)</f>
        <v>1.129</v>
      </c>
      <c r="I564" s="10">
        <f>VLOOKUP(C564,away!$B$2:$E$405,3,FALSE)</f>
        <v>0.94899999999999995</v>
      </c>
      <c r="J564" s="10">
        <f>VLOOKUP(B564,home!$B$2:$E$405,4,FALSE)</f>
        <v>0.63270000000000004</v>
      </c>
      <c r="K564" s="12">
        <f t="shared" si="838"/>
        <v>1.0167672169199999</v>
      </c>
      <c r="L564" s="12">
        <f t="shared" si="839"/>
        <v>0.67788806670000001</v>
      </c>
      <c r="M564" s="13">
        <f t="shared" si="840"/>
        <v>0.18366252959906418</v>
      </c>
      <c r="N564" s="13">
        <f t="shared" si="841"/>
        <v>0.18674203907292761</v>
      </c>
      <c r="O564" s="13">
        <f t="shared" si="842"/>
        <v>0.12450263711514113</v>
      </c>
      <c r="P564" s="13">
        <f t="shared" si="843"/>
        <v>0.12659019983876274</v>
      </c>
      <c r="Q564" s="13">
        <f t="shared" si="844"/>
        <v>9.4936591675073234E-2</v>
      </c>
      <c r="R564" s="13">
        <f t="shared" si="845"/>
        <v>4.2199425986517346E-2</v>
      </c>
      <c r="S564" s="13">
        <f t="shared" si="846"/>
        <v>2.1813211886769553E-2</v>
      </c>
      <c r="T564" s="13">
        <f t="shared" si="847"/>
        <v>6.4356382589702693E-2</v>
      </c>
      <c r="U564" s="13">
        <f t="shared" si="848"/>
        <v>4.2906992915932765E-2</v>
      </c>
      <c r="V564" s="13">
        <f t="shared" si="849"/>
        <v>1.6705390514629949E-3</v>
      </c>
      <c r="W564" s="13">
        <f t="shared" si="850"/>
        <v>3.2176138033778223E-2</v>
      </c>
      <c r="X564" s="13">
        <f t="shared" si="851"/>
        <v>2.1811820005590253E-2</v>
      </c>
      <c r="Y564" s="13">
        <f t="shared" si="852"/>
        <v>7.3929862473989813E-3</v>
      </c>
      <c r="Z564" s="13">
        <f t="shared" si="853"/>
        <v>9.5354957659499976E-3</v>
      </c>
      <c r="AA564" s="13">
        <f t="shared" si="854"/>
        <v>9.6953794918974209E-3</v>
      </c>
      <c r="AB564" s="13">
        <f t="shared" si="855"/>
        <v>4.9289720114798919E-3</v>
      </c>
      <c r="AC564" s="13">
        <f t="shared" si="856"/>
        <v>7.1964145607437475E-5</v>
      </c>
      <c r="AD564" s="13">
        <f t="shared" si="857"/>
        <v>8.1789105799596074E-3</v>
      </c>
      <c r="AE564" s="13">
        <f t="shared" si="858"/>
        <v>5.5443858807609934E-3</v>
      </c>
      <c r="AF564" s="13">
        <f t="shared" si="859"/>
        <v>1.8792365128739235E-3</v>
      </c>
      <c r="AG564" s="13">
        <f t="shared" si="860"/>
        <v>4.2463733552805131E-4</v>
      </c>
      <c r="AH564" s="13">
        <f t="shared" si="861"/>
        <v>1.6159996974514695E-3</v>
      </c>
      <c r="AI564" s="13">
        <f t="shared" si="862"/>
        <v>1.6430955149212925E-3</v>
      </c>
      <c r="AJ564" s="13">
        <f t="shared" si="863"/>
        <v>8.3532282692012829E-4</v>
      </c>
      <c r="AK564" s="13">
        <f t="shared" si="864"/>
        <v>2.8310962198577531E-4</v>
      </c>
      <c r="AL564" s="13">
        <f t="shared" si="865"/>
        <v>1.9840640534698929E-6</v>
      </c>
      <c r="AM564" s="13">
        <f t="shared" si="866"/>
        <v>1.6632096295646152E-3</v>
      </c>
      <c r="AN564" s="13">
        <f t="shared" si="867"/>
        <v>1.12746996030238E-3</v>
      </c>
      <c r="AO564" s="13">
        <f t="shared" si="868"/>
        <v>3.8214921582585315E-4</v>
      </c>
      <c r="AP564" s="13">
        <f t="shared" si="869"/>
        <v>8.6351464369036226E-5</v>
      </c>
      <c r="AQ564" s="13">
        <f t="shared" si="870"/>
        <v>1.4634156809459973E-5</v>
      </c>
      <c r="AR564" s="13">
        <f t="shared" si="871"/>
        <v>2.1909338213863241E-4</v>
      </c>
      <c r="AS564" s="13">
        <f t="shared" si="872"/>
        <v>2.2276696840268728E-4</v>
      </c>
      <c r="AT564" s="13">
        <f t="shared" si="873"/>
        <v>1.1325107524225294E-4</v>
      </c>
      <c r="AU564" s="13">
        <f t="shared" si="874"/>
        <v>3.8383326862421022E-5</v>
      </c>
      <c r="AV564" s="13">
        <f t="shared" si="875"/>
        <v>9.7567271075086216E-6</v>
      </c>
      <c r="AW564" s="13">
        <f t="shared" si="876"/>
        <v>3.7986800145829802E-8</v>
      </c>
      <c r="AX564" s="13">
        <f t="shared" si="877"/>
        <v>2.8184950436782618E-4</v>
      </c>
      <c r="AY564" s="13">
        <f t="shared" si="878"/>
        <v>1.9106241561625886E-4</v>
      </c>
      <c r="AZ564" s="13">
        <f t="shared" si="879"/>
        <v>6.475946577056881E-5</v>
      </c>
      <c r="BA564" s="13">
        <f t="shared" si="880"/>
        <v>1.4633223017245242E-5</v>
      </c>
      <c r="BB564" s="13">
        <f t="shared" si="881"/>
        <v>2.4799218151875791E-6</v>
      </c>
      <c r="BC564" s="13">
        <f t="shared" si="882"/>
        <v>3.3622188097293266E-7</v>
      </c>
      <c r="BD564" s="13">
        <f t="shared" si="883"/>
        <v>2.47534648741203E-5</v>
      </c>
      <c r="BE564" s="13">
        <f t="shared" si="884"/>
        <v>2.5168511589186277E-5</v>
      </c>
      <c r="BF564" s="13">
        <f t="shared" si="885"/>
        <v>1.2795258741277846E-5</v>
      </c>
      <c r="BG564" s="13">
        <f t="shared" si="886"/>
        <v>4.3365998733801263E-6</v>
      </c>
      <c r="BH564" s="13">
        <f t="shared" si="887"/>
        <v>1.1023281460380835E-6</v>
      </c>
      <c r="BI564" s="13">
        <f t="shared" si="888"/>
        <v>2.2416222423594517E-7</v>
      </c>
      <c r="BJ564" s="14">
        <f t="shared" si="889"/>
        <v>0.42727206311293292</v>
      </c>
      <c r="BK564" s="14">
        <f t="shared" si="890"/>
        <v>0.33400149100133664</v>
      </c>
      <c r="BL564" s="14">
        <f t="shared" si="891"/>
        <v>0.22928256698744892</v>
      </c>
      <c r="BM564" s="14">
        <f t="shared" si="892"/>
        <v>0.24126716915136626</v>
      </c>
      <c r="BN564" s="14">
        <f t="shared" si="893"/>
        <v>0.7586334232874864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1.875</v>
      </c>
      <c r="F570" s="10">
        <f>VLOOKUP(B570,home!$B$2:$E$405,3,FALSE)</f>
        <v>1.3867</v>
      </c>
      <c r="G570" s="10">
        <f>VLOOKUP(C570,away!$B$2:$E$405,4,FALSE)</f>
        <v>0.8296</v>
      </c>
      <c r="H570" s="10">
        <f>VLOOKUP(A570,away!$A$2:$E$405,3,FALSE)</f>
        <v>1.2222</v>
      </c>
      <c r="I570" s="10">
        <f>VLOOKUP(C570,away!$B$2:$E$405,3,FALSE)</f>
        <v>0.63639999999999997</v>
      </c>
      <c r="J570" s="10">
        <f>VLOOKUP(B570,home!$B$2:$E$405,4,FALSE)</f>
        <v>0.81820000000000004</v>
      </c>
      <c r="K570" s="12">
        <f t="shared" si="838"/>
        <v>2.15701185</v>
      </c>
      <c r="L570" s="12">
        <f t="shared" si="839"/>
        <v>0.63640257105599995</v>
      </c>
      <c r="M570" s="13">
        <f t="shared" si="840"/>
        <v>6.1211853654362963E-2</v>
      </c>
      <c r="N570" s="13">
        <f t="shared" si="841"/>
        <v>0.1320346936929267</v>
      </c>
      <c r="O570" s="13">
        <f t="shared" si="842"/>
        <v>3.8955381044740202E-2</v>
      </c>
      <c r="P570" s="13">
        <f t="shared" si="843"/>
        <v>8.4027218534769979E-2</v>
      </c>
      <c r="Q570" s="13">
        <f t="shared" si="844"/>
        <v>0.14240019945338162</v>
      </c>
      <c r="R570" s="13">
        <f t="shared" si="845"/>
        <v>1.2395652326669412E-2</v>
      </c>
      <c r="S570" s="13">
        <f t="shared" si="846"/>
        <v>2.8836626540334889E-2</v>
      </c>
      <c r="T570" s="13">
        <f t="shared" si="847"/>
        <v>9.0623853051019262E-2</v>
      </c>
      <c r="U570" s="13">
        <f t="shared" si="848"/>
        <v>2.6737568957105991E-2</v>
      </c>
      <c r="V570" s="13">
        <f t="shared" si="849"/>
        <v>4.3983157136565495E-3</v>
      </c>
      <c r="W570" s="13">
        <f t="shared" si="850"/>
        <v>0.10238630588776919</v>
      </c>
      <c r="X570" s="13">
        <f t="shared" si="851"/>
        <v>6.5158908307902386E-2</v>
      </c>
      <c r="Y570" s="13">
        <f t="shared" si="852"/>
        <v>2.0733648387175611E-2</v>
      </c>
      <c r="Z570" s="13">
        <f t="shared" si="853"/>
        <v>2.6295416702029006E-3</v>
      </c>
      <c r="AA570" s="13">
        <f t="shared" si="854"/>
        <v>5.6719525426964486E-3</v>
      </c>
      <c r="AB570" s="13">
        <f t="shared" si="855"/>
        <v>6.1172344236169367E-3</v>
      </c>
      <c r="AC570" s="13">
        <f t="shared" si="856"/>
        <v>3.773556647859225E-4</v>
      </c>
      <c r="AD570" s="13">
        <f t="shared" si="857"/>
        <v>5.5212118769410748E-2</v>
      </c>
      <c r="AE570" s="13">
        <f t="shared" si="858"/>
        <v>3.5137134338302241E-2</v>
      </c>
      <c r="AF570" s="13">
        <f t="shared" si="859"/>
        <v>1.11806813162178E-2</v>
      </c>
      <c r="AG570" s="13">
        <f t="shared" si="860"/>
        <v>2.371804778599597E-3</v>
      </c>
      <c r="AH570" s="13">
        <f t="shared" si="861"/>
        <v>4.1836176990400352E-4</v>
      </c>
      <c r="AI570" s="13">
        <f t="shared" si="862"/>
        <v>9.0241129526990888E-4</v>
      </c>
      <c r="AJ570" s="13">
        <f t="shared" si="863"/>
        <v>9.7325592873552145E-4</v>
      </c>
      <c r="AK570" s="13">
        <f t="shared" si="864"/>
        <v>6.9977485712175824E-4</v>
      </c>
      <c r="AL570" s="13">
        <f t="shared" si="865"/>
        <v>2.0720265776849298E-5</v>
      </c>
      <c r="AM570" s="13">
        <f t="shared" si="866"/>
        <v>2.3818638889845277E-2</v>
      </c>
      <c r="AN570" s="13">
        <f t="shared" si="867"/>
        <v>1.5158243028551965E-2</v>
      </c>
      <c r="AO570" s="13">
        <f t="shared" si="868"/>
        <v>4.8233724180310779E-3</v>
      </c>
      <c r="AP570" s="13">
        <f t="shared" si="869"/>
        <v>1.0232022026651912E-3</v>
      </c>
      <c r="AQ570" s="13">
        <f t="shared" si="870"/>
        <v>1.6279212812157247E-4</v>
      </c>
      <c r="AR570" s="13">
        <f t="shared" si="871"/>
        <v>5.3249301199689299E-5</v>
      </c>
      <c r="AS570" s="13">
        <f t="shared" si="872"/>
        <v>1.1485937369194903E-4</v>
      </c>
      <c r="AT570" s="13">
        <f t="shared" si="873"/>
        <v>1.238765150685562E-4</v>
      </c>
      <c r="AU570" s="13">
        <f t="shared" si="874"/>
        <v>8.9067703646526401E-5</v>
      </c>
      <c r="AV570" s="13">
        <f t="shared" si="875"/>
        <v>4.8030023054461429E-5</v>
      </c>
      <c r="AW570" s="13">
        <f t="shared" si="876"/>
        <v>7.9009129613326427E-7</v>
      </c>
      <c r="AX570" s="13">
        <f t="shared" si="877"/>
        <v>8.5628477227111879E-3</v>
      </c>
      <c r="AY570" s="13">
        <f t="shared" si="878"/>
        <v>5.4494183062944153E-3</v>
      </c>
      <c r="AZ570" s="13">
        <f t="shared" si="879"/>
        <v>1.7340119104426988E-3</v>
      </c>
      <c r="BA570" s="13">
        <f t="shared" si="880"/>
        <v>3.6784321268248666E-4</v>
      </c>
      <c r="BB570" s="13">
        <f t="shared" si="881"/>
        <v>5.8524091574158369E-5</v>
      </c>
      <c r="BC570" s="13">
        <f t="shared" si="882"/>
        <v>7.4489764693022343E-6</v>
      </c>
      <c r="BD570" s="13">
        <f t="shared" si="883"/>
        <v>5.6479986984029345E-6</v>
      </c>
      <c r="BE570" s="13">
        <f t="shared" si="884"/>
        <v>1.2182800121239705E-5</v>
      </c>
      <c r="BF570" s="13">
        <f t="shared" si="885"/>
        <v>1.3139222113847743E-5</v>
      </c>
      <c r="BG570" s="13">
        <f t="shared" si="886"/>
        <v>9.4471525997838744E-6</v>
      </c>
      <c r="BH570" s="13">
        <f t="shared" si="887"/>
        <v>5.0944050266230327E-6</v>
      </c>
      <c r="BI570" s="13">
        <f t="shared" si="888"/>
        <v>2.1977384022250892E-6</v>
      </c>
      <c r="BJ570" s="14">
        <f t="shared" si="889"/>
        <v>0.71840569087009432</v>
      </c>
      <c r="BK570" s="14">
        <f t="shared" si="890"/>
        <v>0.18432150867998157</v>
      </c>
      <c r="BL570" s="14">
        <f t="shared" si="891"/>
        <v>9.334838537948352E-2</v>
      </c>
      <c r="BM570" s="14">
        <f t="shared" si="892"/>
        <v>0.52223149967791305</v>
      </c>
      <c r="BN570" s="14">
        <f t="shared" si="893"/>
        <v>0.47102499870685083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1.875</v>
      </c>
      <c r="F571" s="10">
        <f>VLOOKUP(B571,home!$B$2:$E$405,3,FALSE)</f>
        <v>1.0667</v>
      </c>
      <c r="G571" s="10">
        <f>VLOOKUP(C571,away!$B$2:$E$405,4,FALSE)</f>
        <v>0.71109999999999995</v>
      </c>
      <c r="H571" s="10">
        <f>VLOOKUP(A571,away!$A$2:$E$405,3,FALSE)</f>
        <v>1.2222</v>
      </c>
      <c r="I571" s="10">
        <f>VLOOKUP(C571,away!$B$2:$E$405,3,FALSE)</f>
        <v>1.3636999999999999</v>
      </c>
      <c r="J571" s="10">
        <f>VLOOKUP(B571,home!$B$2:$E$405,4,FALSE)</f>
        <v>0.72729999999999995</v>
      </c>
      <c r="K571" s="12">
        <f t="shared" si="838"/>
        <v>1.4222444437499997</v>
      </c>
      <c r="L571" s="12">
        <f t="shared" si="839"/>
        <v>1.2122011940219999</v>
      </c>
      <c r="M571" s="13">
        <f t="shared" si="840"/>
        <v>7.1758738718545184E-2</v>
      </c>
      <c r="N571" s="13">
        <f t="shared" si="841"/>
        <v>0.10205846743295886</v>
      </c>
      <c r="O571" s="13">
        <f t="shared" si="842"/>
        <v>8.6986028756133177E-2</v>
      </c>
      <c r="P571" s="13">
        <f t="shared" si="843"/>
        <v>0.12371539608228814</v>
      </c>
      <c r="Q571" s="13">
        <f t="shared" si="844"/>
        <v>7.257604412208303E-2</v>
      </c>
      <c r="R571" s="13">
        <f t="shared" si="845"/>
        <v>5.2722283960708341E-2</v>
      </c>
      <c r="S571" s="13">
        <f t="shared" si="846"/>
        <v>5.3322771209194604E-2</v>
      </c>
      <c r="T571" s="13">
        <f t="shared" si="847"/>
        <v>8.7976767342182405E-2</v>
      </c>
      <c r="U571" s="13">
        <f t="shared" si="848"/>
        <v>7.4983975424927171E-2</v>
      </c>
      <c r="V571" s="13">
        <f t="shared" si="849"/>
        <v>1.0214548047706763E-2</v>
      </c>
      <c r="W571" s="13">
        <f t="shared" si="850"/>
        <v>3.4406958500662464E-2</v>
      </c>
      <c r="X571" s="13">
        <f t="shared" si="851"/>
        <v>4.1708156177168443E-2</v>
      </c>
      <c r="Y571" s="13">
        <f t="shared" si="852"/>
        <v>2.527933835920982E-2</v>
      </c>
      <c r="Z571" s="13">
        <f t="shared" si="853"/>
        <v>2.1303338522912527E-2</v>
      </c>
      <c r="AA571" s="13">
        <f t="shared" si="854"/>
        <v>3.029855484753767E-2</v>
      </c>
      <c r="AB571" s="13">
        <f t="shared" si="855"/>
        <v>2.1545975642782537E-2</v>
      </c>
      <c r="AC571" s="13">
        <f t="shared" si="856"/>
        <v>1.1006471825683541E-3</v>
      </c>
      <c r="AD571" s="13">
        <f t="shared" si="857"/>
        <v>1.2233776388476014E-2</v>
      </c>
      <c r="AE571" s="13">
        <f t="shared" si="858"/>
        <v>1.4829798345508774E-2</v>
      </c>
      <c r="AF571" s="13">
        <f t="shared" si="859"/>
        <v>8.9883496307656095E-3</v>
      </c>
      <c r="AG571" s="13">
        <f t="shared" si="860"/>
        <v>3.6318960515670908E-3</v>
      </c>
      <c r="AH571" s="13">
        <f t="shared" si="861"/>
        <v>6.4559830985323604E-3</v>
      </c>
      <c r="AI571" s="13">
        <f t="shared" si="862"/>
        <v>9.1819860908315589E-3</v>
      </c>
      <c r="AJ571" s="13">
        <f t="shared" si="863"/>
        <v>6.5295143501374825E-3</v>
      </c>
      <c r="AK571" s="13">
        <f t="shared" si="864"/>
        <v>3.0955218349563076E-3</v>
      </c>
      <c r="AL571" s="13">
        <f t="shared" si="865"/>
        <v>7.5902673079234362E-5</v>
      </c>
      <c r="AM571" s="13">
        <f t="shared" si="866"/>
        <v>3.4798840989179861E-3</v>
      </c>
      <c r="AN571" s="13">
        <f t="shared" si="867"/>
        <v>4.2183196597665538E-3</v>
      </c>
      <c r="AO571" s="13">
        <f t="shared" si="868"/>
        <v>2.5567260641677471E-3</v>
      </c>
      <c r="AP571" s="13">
        <f t="shared" si="869"/>
        <v>1.0330887959237704E-3</v>
      </c>
      <c r="AQ571" s="13">
        <f t="shared" si="870"/>
        <v>3.1307786798738627E-4</v>
      </c>
      <c r="AR571" s="13">
        <f t="shared" si="871"/>
        <v>1.5651900841253561E-3</v>
      </c>
      <c r="AS571" s="13">
        <f t="shared" si="872"/>
        <v>2.2260829005598826E-3</v>
      </c>
      <c r="AT571" s="13">
        <f t="shared" si="873"/>
        <v>1.5830170183240883E-3</v>
      </c>
      <c r="AU571" s="13">
        <f t="shared" si="874"/>
        <v>7.5047905289104188E-4</v>
      </c>
      <c r="AV571" s="13">
        <f t="shared" si="875"/>
        <v>2.6684116578126185E-4</v>
      </c>
      <c r="AW571" s="13">
        <f t="shared" si="876"/>
        <v>3.6349925347818776E-6</v>
      </c>
      <c r="AX571" s="13">
        <f t="shared" si="877"/>
        <v>8.2487430409668085E-4</v>
      </c>
      <c r="AY571" s="13">
        <f t="shared" si="878"/>
        <v>9.9991361634406265E-4</v>
      </c>
      <c r="AZ571" s="13">
        <f t="shared" si="879"/>
        <v>6.0604823982556445E-4</v>
      </c>
      <c r="BA571" s="13">
        <f t="shared" si="880"/>
        <v>2.4488413331716022E-4</v>
      </c>
      <c r="BB571" s="13">
        <f t="shared" si="881"/>
        <v>7.4212209701026075E-5</v>
      </c>
      <c r="BC571" s="13">
        <f t="shared" si="882"/>
        <v>1.7992025842118975E-5</v>
      </c>
      <c r="BD571" s="13">
        <f t="shared" si="883"/>
        <v>3.1622088147469134E-4</v>
      </c>
      <c r="BE571" s="13">
        <f t="shared" si="884"/>
        <v>4.4974339167510701E-4</v>
      </c>
      <c r="BF571" s="13">
        <f t="shared" si="885"/>
        <v>3.1982251996160046E-4</v>
      </c>
      <c r="BG571" s="13">
        <f t="shared" si="886"/>
        <v>1.5162193400050316E-4</v>
      </c>
      <c r="BH571" s="13">
        <f t="shared" si="887"/>
        <v>5.3910863295711255E-5</v>
      </c>
      <c r="BI571" s="13">
        <f t="shared" si="888"/>
        <v>1.5334885156018207E-5</v>
      </c>
      <c r="BJ571" s="14">
        <f t="shared" si="889"/>
        <v>0.41805857336647256</v>
      </c>
      <c r="BK571" s="14">
        <f t="shared" si="890"/>
        <v>0.26118791752972631</v>
      </c>
      <c r="BL571" s="14">
        <f t="shared" si="891"/>
        <v>0.29949808870379185</v>
      </c>
      <c r="BM571" s="14">
        <f t="shared" si="892"/>
        <v>0.4892346804263773</v>
      </c>
      <c r="BN571" s="14">
        <f t="shared" si="893"/>
        <v>0.50981695907271674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1.875</v>
      </c>
      <c r="F572" s="10">
        <f>VLOOKUP(B572,home!$B$2:$E$405,3,FALSE)</f>
        <v>0.74670000000000003</v>
      </c>
      <c r="G572" s="10">
        <f>VLOOKUP(C572,away!$B$2:$E$405,4,FALSE)</f>
        <v>0.90669999999999995</v>
      </c>
      <c r="H572" s="10">
        <f>VLOOKUP(A572,away!$A$2:$E$405,3,FALSE)</f>
        <v>1.2222</v>
      </c>
      <c r="I572" s="10">
        <f>VLOOKUP(C572,away!$B$2:$E$405,3,FALSE)</f>
        <v>0.98180000000000001</v>
      </c>
      <c r="J572" s="10">
        <f>VLOOKUP(B572,home!$B$2:$E$405,4,FALSE)</f>
        <v>0.9</v>
      </c>
      <c r="K572" s="12">
        <f t="shared" si="838"/>
        <v>1.2694366687499998</v>
      </c>
      <c r="L572" s="12">
        <f t="shared" si="839"/>
        <v>1.0799603640000002</v>
      </c>
      <c r="M572" s="13">
        <f t="shared" si="840"/>
        <v>9.542668403717007E-2</v>
      </c>
      <c r="N572" s="13">
        <f t="shared" si="841"/>
        <v>0.12113813189400395</v>
      </c>
      <c r="O572" s="13">
        <f t="shared" si="842"/>
        <v>0.10305703642809518</v>
      </c>
      <c r="P572" s="13">
        <f t="shared" si="843"/>
        <v>0.13082438101452851</v>
      </c>
      <c r="Q572" s="13">
        <f t="shared" si="844"/>
        <v>7.6888593305061245E-2</v>
      </c>
      <c r="R572" s="13">
        <f t="shared" si="845"/>
        <v>5.5648757286823468E-2</v>
      </c>
      <c r="S572" s="13">
        <f t="shared" si="846"/>
        <v>4.4838136315121215E-2</v>
      </c>
      <c r="T572" s="13">
        <f t="shared" si="847"/>
        <v>8.3036633213181901E-2</v>
      </c>
      <c r="U572" s="13">
        <f t="shared" si="848"/>
        <v>7.0642573070262463E-2</v>
      </c>
      <c r="V572" s="13">
        <f t="shared" si="849"/>
        <v>6.8300502555750662E-3</v>
      </c>
      <c r="W572" s="13">
        <f t="shared" si="850"/>
        <v>3.2535066583350175E-2</v>
      </c>
      <c r="X572" s="13">
        <f t="shared" si="851"/>
        <v>3.5136582350119093E-2</v>
      </c>
      <c r="Y572" s="13">
        <f t="shared" si="852"/>
        <v>1.8973058132275296E-2</v>
      </c>
      <c r="Z572" s="13">
        <f t="shared" si="853"/>
        <v>2.0032817391875183E-2</v>
      </c>
      <c r="AA572" s="13">
        <f t="shared" si="854"/>
        <v>2.5430392975619092E-2</v>
      </c>
      <c r="AB572" s="13">
        <f t="shared" si="855"/>
        <v>1.6141136671986647E-2</v>
      </c>
      <c r="AC572" s="13">
        <f t="shared" si="856"/>
        <v>5.8522486791776475E-4</v>
      </c>
      <c r="AD572" s="13">
        <f t="shared" si="857"/>
        <v>1.0325301635281869E-2</v>
      </c>
      <c r="AE572" s="13">
        <f t="shared" si="858"/>
        <v>1.1150916512448802E-2</v>
      </c>
      <c r="AF572" s="13">
        <f t="shared" si="859"/>
        <v>6.0212739278589092E-3</v>
      </c>
      <c r="AG572" s="13">
        <f t="shared" si="860"/>
        <v>2.1675790609580734E-3</v>
      </c>
      <c r="AH572" s="13">
        <f t="shared" si="861"/>
        <v>5.4086621906187628E-3</v>
      </c>
      <c r="AI572" s="13">
        <f t="shared" si="862"/>
        <v>6.8659541136531586E-3</v>
      </c>
      <c r="AJ572" s="13">
        <f t="shared" si="863"/>
        <v>4.3579469589131118E-3</v>
      </c>
      <c r="AK572" s="13">
        <f t="shared" si="864"/>
        <v>1.8440458900372851E-3</v>
      </c>
      <c r="AL572" s="13">
        <f t="shared" si="865"/>
        <v>3.2092357340983962E-5</v>
      </c>
      <c r="AM572" s="13">
        <f t="shared" si="866"/>
        <v>2.6214633023462271E-3</v>
      </c>
      <c r="AN572" s="13">
        <f t="shared" si="867"/>
        <v>2.8310764622144738E-3</v>
      </c>
      <c r="AO572" s="13">
        <f t="shared" si="868"/>
        <v>1.5287251833224877E-3</v>
      </c>
      <c r="AP572" s="13">
        <f t="shared" si="869"/>
        <v>5.5032086847897383E-4</v>
      </c>
      <c r="AQ572" s="13">
        <f t="shared" si="870"/>
        <v>1.4858118135983715E-4</v>
      </c>
      <c r="AR572" s="13">
        <f t="shared" si="871"/>
        <v>1.1682281576267358E-3</v>
      </c>
      <c r="AS572" s="13">
        <f t="shared" si="872"/>
        <v>1.482991660757633E-3</v>
      </c>
      <c r="AT572" s="13">
        <f t="shared" si="873"/>
        <v>9.412819968080998E-4</v>
      </c>
      <c r="AU572" s="13">
        <f t="shared" si="874"/>
        <v>3.9829929412747424E-4</v>
      </c>
      <c r="AV572" s="13">
        <f t="shared" si="875"/>
        <v>1.2640393227566428E-4</v>
      </c>
      <c r="AW572" s="13">
        <f t="shared" si="876"/>
        <v>1.2221316019822676E-6</v>
      </c>
      <c r="AX572" s="13">
        <f t="shared" si="877"/>
        <v>5.5463027363012775E-4</v>
      </c>
      <c r="AY572" s="13">
        <f t="shared" si="878"/>
        <v>5.9897871219501239E-4</v>
      </c>
      <c r="AZ572" s="13">
        <f t="shared" si="879"/>
        <v>3.2343663402518839E-4</v>
      </c>
      <c r="BA572" s="13">
        <f t="shared" si="880"/>
        <v>1.1643291500425914E-4</v>
      </c>
      <c r="BB572" s="13">
        <f t="shared" si="881"/>
        <v>3.1435733317395183E-5</v>
      </c>
      <c r="BC572" s="13">
        <f t="shared" si="882"/>
        <v>6.7898691992122095E-6</v>
      </c>
      <c r="BD572" s="13">
        <f t="shared" si="883"/>
        <v>2.1027335105760315E-4</v>
      </c>
      <c r="BE572" s="13">
        <f t="shared" si="884"/>
        <v>2.6692870229346296E-4</v>
      </c>
      <c r="BF572" s="13">
        <f t="shared" si="885"/>
        <v>1.6942454131658704E-4</v>
      </c>
      <c r="BG572" s="13">
        <f t="shared" si="886"/>
        <v>7.1691241777808347E-5</v>
      </c>
      <c r="BH572" s="13">
        <f t="shared" si="887"/>
        <v>2.2751872785242956E-5</v>
      </c>
      <c r="BI572" s="13">
        <f t="shared" si="888"/>
        <v>5.776412319264518E-6</v>
      </c>
      <c r="BJ572" s="14">
        <f t="shared" si="889"/>
        <v>0.40668500774963245</v>
      </c>
      <c r="BK572" s="14">
        <f t="shared" si="890"/>
        <v>0.27913554755984865</v>
      </c>
      <c r="BL572" s="14">
        <f t="shared" si="891"/>
        <v>0.29426055674915469</v>
      </c>
      <c r="BM572" s="14">
        <f t="shared" si="892"/>
        <v>0.41653258890423545</v>
      </c>
      <c r="BN572" s="14">
        <f t="shared" si="893"/>
        <v>0.58298358396568251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1.875</v>
      </c>
      <c r="F573" s="10">
        <f>VLOOKUP(B573,home!$B$2:$E$405,3,FALSE)</f>
        <v>1.0074000000000001</v>
      </c>
      <c r="G573" s="10">
        <f>VLOOKUP(C573,away!$B$2:$E$405,4,FALSE)</f>
        <v>1.2444</v>
      </c>
      <c r="H573" s="10">
        <f>VLOOKUP(A573,away!$A$2:$E$405,3,FALSE)</f>
        <v>1.2222</v>
      </c>
      <c r="I573" s="10">
        <f>VLOOKUP(C573,away!$B$2:$E$405,3,FALSE)</f>
        <v>1.3636999999999999</v>
      </c>
      <c r="J573" s="10">
        <f>VLOOKUP(B573,home!$B$2:$E$405,4,FALSE)</f>
        <v>1</v>
      </c>
      <c r="K573" s="12">
        <f t="shared" si="838"/>
        <v>2.35051605</v>
      </c>
      <c r="L573" s="12">
        <f t="shared" si="839"/>
        <v>1.6667141399999998</v>
      </c>
      <c r="M573" s="13">
        <f t="shared" si="840"/>
        <v>1.8002760171152116E-2</v>
      </c>
      <c r="N573" s="13">
        <f t="shared" si="841"/>
        <v>4.2315776726593798E-2</v>
      </c>
      <c r="O573" s="13">
        <f t="shared" si="842"/>
        <v>3.0005454936288055E-2</v>
      </c>
      <c r="P573" s="13">
        <f t="shared" si="843"/>
        <v>7.0528303415296811E-2</v>
      </c>
      <c r="Q573" s="13">
        <f t="shared" si="844"/>
        <v>4.9731956182037601E-2</v>
      </c>
      <c r="R573" s="13">
        <f t="shared" si="845"/>
        <v>2.5005258009722052E-2</v>
      </c>
      <c r="S573" s="13">
        <f t="shared" si="846"/>
        <v>6.9076096322870581E-2</v>
      </c>
      <c r="T573" s="13">
        <f t="shared" si="847"/>
        <v>8.2888954578462487E-2</v>
      </c>
      <c r="U573" s="13">
        <f t="shared" si="848"/>
        <v>5.8775260286242741E-2</v>
      </c>
      <c r="V573" s="13">
        <f t="shared" si="849"/>
        <v>3.0068351457019339E-2</v>
      </c>
      <c r="W573" s="13">
        <f t="shared" si="850"/>
        <v>3.8965253734592031E-2</v>
      </c>
      <c r="X573" s="13">
        <f t="shared" si="851"/>
        <v>6.494393936813235E-2</v>
      </c>
      <c r="Y573" s="13">
        <f t="shared" si="852"/>
        <v>5.4121491026084427E-2</v>
      </c>
      <c r="Z573" s="13">
        <f t="shared" si="853"/>
        <v>1.3892205699717332E-2</v>
      </c>
      <c r="AA573" s="13">
        <f t="shared" si="854"/>
        <v>3.2653852467087074E-2</v>
      </c>
      <c r="AB573" s="13">
        <f t="shared" si="855"/>
        <v>3.8376702159110133E-2</v>
      </c>
      <c r="AC573" s="13">
        <f t="shared" si="856"/>
        <v>7.362307899584729E-3</v>
      </c>
      <c r="AD573" s="13">
        <f t="shared" si="857"/>
        <v>2.289711357387025E-2</v>
      </c>
      <c r="AE573" s="13">
        <f t="shared" si="858"/>
        <v>3.8162942958755483E-2</v>
      </c>
      <c r="AF573" s="13">
        <f t="shared" si="859"/>
        <v>3.1803358326685599E-2</v>
      </c>
      <c r="AG573" s="13">
        <f t="shared" si="860"/>
        <v>1.7669035674191209E-2</v>
      </c>
      <c r="AH573" s="13">
        <f t="shared" si="861"/>
        <v>5.7885839188768669E-3</v>
      </c>
      <c r="AI573" s="13">
        <f t="shared" si="862"/>
        <v>1.3606159408091975E-2</v>
      </c>
      <c r="AJ573" s="13">
        <f t="shared" si="863"/>
        <v>1.5990748033789345E-2</v>
      </c>
      <c r="AK573" s="13">
        <f t="shared" si="864"/>
        <v>1.2528836634975931E-2</v>
      </c>
      <c r="AL573" s="13">
        <f t="shared" si="865"/>
        <v>1.153714386998953E-3</v>
      </c>
      <c r="AM573" s="13">
        <f t="shared" si="866"/>
        <v>1.0764006590810973E-2</v>
      </c>
      <c r="AN573" s="13">
        <f t="shared" si="867"/>
        <v>1.7940521987957845E-2</v>
      </c>
      <c r="AO573" s="13">
        <f t="shared" si="868"/>
        <v>1.4950860838155125E-2</v>
      </c>
      <c r="AP573" s="13">
        <f t="shared" si="869"/>
        <v>8.3062703880417994E-3</v>
      </c>
      <c r="AQ573" s="13">
        <f t="shared" si="870"/>
        <v>3.4610445766031376E-3</v>
      </c>
      <c r="AR573" s="13">
        <f t="shared" si="871"/>
        <v>1.9295829336337385E-3</v>
      </c>
      <c r="AS573" s="13">
        <f t="shared" si="872"/>
        <v>4.5355156553121868E-3</v>
      </c>
      <c r="AT573" s="13">
        <f t="shared" si="873"/>
        <v>5.3304011714187822E-3</v>
      </c>
      <c r="AU573" s="13">
        <f t="shared" si="874"/>
        <v>4.1763978354528832E-3</v>
      </c>
      <c r="AV573" s="13">
        <f t="shared" si="875"/>
        <v>2.454172535854315E-3</v>
      </c>
      <c r="AW573" s="13">
        <f t="shared" si="876"/>
        <v>1.2555099200726856E-4</v>
      </c>
      <c r="AX573" s="13">
        <f t="shared" si="877"/>
        <v>4.2168283756678299E-3</v>
      </c>
      <c r="AY573" s="13">
        <f t="shared" si="878"/>
        <v>7.028247479678805E-3</v>
      </c>
      <c r="AZ573" s="13">
        <f t="shared" si="879"/>
        <v>5.8570397269000138E-3</v>
      </c>
      <c r="BA573" s="13">
        <f t="shared" si="880"/>
        <v>3.2540036437886635E-3</v>
      </c>
      <c r="BB573" s="13">
        <f t="shared" si="881"/>
        <v>1.3558734711785218E-3</v>
      </c>
      <c r="BC573" s="13">
        <f t="shared" si="882"/>
        <v>4.519706972928252E-4</v>
      </c>
      <c r="BD573" s="13">
        <f t="shared" si="883"/>
        <v>5.3601052663167215E-4</v>
      </c>
      <c r="BE573" s="13">
        <f t="shared" si="884"/>
        <v>1.2599013458166979E-3</v>
      </c>
      <c r="BF573" s="13">
        <f t="shared" si="885"/>
        <v>1.4807091673793744E-3</v>
      </c>
      <c r="BG573" s="13">
        <f t="shared" si="886"/>
        <v>1.1601435544357852E-3</v>
      </c>
      <c r="BH573" s="13">
        <f t="shared" si="887"/>
        <v>6.8173401125134038E-4</v>
      </c>
      <c r="BI573" s="13">
        <f t="shared" si="888"/>
        <v>3.2048534705543112E-4</v>
      </c>
      <c r="BJ573" s="14">
        <f t="shared" si="889"/>
        <v>0.52108648992548079</v>
      </c>
      <c r="BK573" s="14">
        <f t="shared" si="890"/>
        <v>0.20321978113260133</v>
      </c>
      <c r="BL573" s="14">
        <f t="shared" si="891"/>
        <v>0.25659590993842629</v>
      </c>
      <c r="BM573" s="14">
        <f t="shared" si="892"/>
        <v>0.7523021807674638</v>
      </c>
      <c r="BN573" s="14">
        <f t="shared" si="893"/>
        <v>0.23558950944109044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1.875</v>
      </c>
      <c r="F574" s="10">
        <f>VLOOKUP(B574,home!$B$2:$E$405,3,FALSE)</f>
        <v>1.363</v>
      </c>
      <c r="G574" s="10">
        <f>VLOOKUP(C574,away!$B$2:$E$405,4,FALSE)</f>
        <v>1.1733</v>
      </c>
      <c r="H574" s="10">
        <f>VLOOKUP(A574,away!$A$2:$E$405,3,FALSE)</f>
        <v>1.2222</v>
      </c>
      <c r="I574" s="10">
        <f>VLOOKUP(C574,away!$B$2:$E$405,3,FALSE)</f>
        <v>0.73640000000000005</v>
      </c>
      <c r="J574" s="10">
        <f>VLOOKUP(B574,home!$B$2:$E$405,4,FALSE)</f>
        <v>0.90910000000000002</v>
      </c>
      <c r="K574" s="12">
        <f t="shared" si="838"/>
        <v>2.9985148124999998</v>
      </c>
      <c r="L574" s="12">
        <f t="shared" si="839"/>
        <v>0.81821552752799998</v>
      </c>
      <c r="M574" s="13">
        <f t="shared" si="840"/>
        <v>2.1999614686482347E-2</v>
      </c>
      <c r="N574" s="13">
        <f t="shared" si="841"/>
        <v>6.5966170506709873E-2</v>
      </c>
      <c r="O574" s="13">
        <f t="shared" si="842"/>
        <v>1.8000426336112891E-2</v>
      </c>
      <c r="P574" s="13">
        <f t="shared" si="843"/>
        <v>5.3974545000149608E-2</v>
      </c>
      <c r="Q574" s="13">
        <f t="shared" si="844"/>
        <v>9.8900269694135096E-2</v>
      </c>
      <c r="R574" s="13">
        <f t="shared" si="845"/>
        <v>7.3641141651657558E-3</v>
      </c>
      <c r="S574" s="13">
        <f t="shared" si="846"/>
        <v>3.3105710594140782E-2</v>
      </c>
      <c r="T574" s="13">
        <f t="shared" si="847"/>
        <v>8.0921736340448219E-2</v>
      </c>
      <c r="U574" s="13">
        <f t="shared" si="848"/>
        <v>2.2081405405190591E-2</v>
      </c>
      <c r="V574" s="13">
        <f t="shared" si="849"/>
        <v>9.024732133267363E-3</v>
      </c>
      <c r="W574" s="13">
        <f t="shared" si="850"/>
        <v>9.8851307879369618E-2</v>
      </c>
      <c r="X574" s="13">
        <f t="shared" si="851"/>
        <v>8.0881675023351154E-2</v>
      </c>
      <c r="Y574" s="13">
        <f t="shared" si="852"/>
        <v>3.3089321198289758E-2</v>
      </c>
      <c r="Z574" s="13">
        <f t="shared" si="853"/>
        <v>2.0084775188091721E-3</v>
      </c>
      <c r="AA574" s="13">
        <f t="shared" si="854"/>
        <v>6.0224495907225499E-3</v>
      </c>
      <c r="AB574" s="13">
        <f t="shared" si="855"/>
        <v>9.0292021526580651E-3</v>
      </c>
      <c r="AC574" s="13">
        <f t="shared" si="856"/>
        <v>1.3838475627388981E-3</v>
      </c>
      <c r="AD574" s="13">
        <f t="shared" si="857"/>
        <v>7.4101777727821963E-2</v>
      </c>
      <c r="AE574" s="13">
        <f t="shared" si="858"/>
        <v>6.063122515433244E-2</v>
      </c>
      <c r="AF574" s="13">
        <f t="shared" si="859"/>
        <v>2.4804704937160527E-2</v>
      </c>
      <c r="AG574" s="13">
        <f t="shared" si="860"/>
        <v>6.7651982451117296E-3</v>
      </c>
      <c r="AH574" s="13">
        <f t="shared" si="861"/>
        <v>4.1084187314514376E-4</v>
      </c>
      <c r="AI574" s="13">
        <f t="shared" si="862"/>
        <v>1.2319154422209596E-3</v>
      </c>
      <c r="AJ574" s="13">
        <f t="shared" si="863"/>
        <v>1.846958350623518E-3</v>
      </c>
      <c r="AK574" s="13">
        <f t="shared" si="864"/>
        <v>1.8460439908050618E-3</v>
      </c>
      <c r="AL574" s="13">
        <f t="shared" si="865"/>
        <v>1.3580700137315183E-4</v>
      </c>
      <c r="AM574" s="13">
        <f t="shared" si="866"/>
        <v>4.4439055629891311E-2</v>
      </c>
      <c r="AN574" s="13">
        <f t="shared" si="867"/>
        <v>3.636072534505766E-2</v>
      </c>
      <c r="AO574" s="13">
        <f t="shared" si="868"/>
        <v>1.4875455034753534E-2</v>
      </c>
      <c r="AP574" s="13">
        <f t="shared" si="869"/>
        <v>4.0571094294933026E-3</v>
      </c>
      <c r="AQ574" s="13">
        <f t="shared" si="870"/>
        <v>8.2989748302292126E-4</v>
      </c>
      <c r="AR574" s="13">
        <f t="shared" si="871"/>
        <v>6.7231439993209111E-5</v>
      </c>
      <c r="AS574" s="13">
        <f t="shared" si="872"/>
        <v>2.0159446868534244E-4</v>
      </c>
      <c r="AT574" s="13">
        <f t="shared" si="873"/>
        <v>3.0224200023553342E-4</v>
      </c>
      <c r="AU574" s="13">
        <f t="shared" si="874"/>
        <v>3.020923715552917E-4</v>
      </c>
      <c r="AV574" s="13">
        <f t="shared" si="875"/>
        <v>2.26457112712949E-4</v>
      </c>
      <c r="AW574" s="13">
        <f t="shared" si="876"/>
        <v>9.2553655186598361E-6</v>
      </c>
      <c r="AX574" s="13">
        <f t="shared" si="877"/>
        <v>2.2208527759956787E-2</v>
      </c>
      <c r="AY574" s="13">
        <f t="shared" si="878"/>
        <v>1.8171362256733273E-2</v>
      </c>
      <c r="AZ574" s="13">
        <f t="shared" si="879"/>
        <v>7.4340453773977019E-3</v>
      </c>
      <c r="BA574" s="13">
        <f t="shared" si="880"/>
        <v>2.0275504533781834E-3</v>
      </c>
      <c r="BB574" s="13">
        <f t="shared" si="881"/>
        <v>4.1474331595011646E-4</v>
      </c>
      <c r="BC574" s="13">
        <f t="shared" si="882"/>
        <v>6.7869884209767318E-5</v>
      </c>
      <c r="BD574" s="13">
        <f t="shared" si="883"/>
        <v>9.1683013567517741E-6</v>
      </c>
      <c r="BE574" s="13">
        <f t="shared" si="884"/>
        <v>2.749128742368404E-5</v>
      </c>
      <c r="BF574" s="13">
        <f t="shared" si="885"/>
        <v>4.1216516277305791E-5</v>
      </c>
      <c r="BG574" s="13">
        <f t="shared" si="886"/>
        <v>4.1196111525716244E-5</v>
      </c>
      <c r="BH574" s="13">
        <f t="shared" si="887"/>
        <v>3.0881787656815542E-5</v>
      </c>
      <c r="BI574" s="13">
        <f t="shared" si="888"/>
        <v>1.8519899545088198E-5</v>
      </c>
      <c r="BJ574" s="14">
        <f t="shared" si="889"/>
        <v>0.77579972867657498</v>
      </c>
      <c r="BK574" s="14">
        <f t="shared" si="890"/>
        <v>0.13779561923488542</v>
      </c>
      <c r="BL574" s="14">
        <f t="shared" si="891"/>
        <v>6.9101448603612212E-2</v>
      </c>
      <c r="BM574" s="14">
        <f t="shared" si="892"/>
        <v>0.70033802675391166</v>
      </c>
      <c r="BN574" s="14">
        <f t="shared" si="893"/>
        <v>0.26620514038875559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1.4576</v>
      </c>
      <c r="F575" s="10">
        <f>VLOOKUP(B575,home!$B$2:$E$405,3,FALSE)</f>
        <v>1.2005999999999999</v>
      </c>
      <c r="G575" s="10">
        <f>VLOOKUP(C575,away!$B$2:$E$405,4,FALSE)</f>
        <v>0.68610000000000004</v>
      </c>
      <c r="H575" s="10">
        <f>VLOOKUP(A575,away!$A$2:$E$405,3,FALSE)</f>
        <v>1.1355999999999999</v>
      </c>
      <c r="I575" s="10">
        <f>VLOOKUP(C575,away!$B$2:$E$405,3,FALSE)</f>
        <v>1.7612000000000001</v>
      </c>
      <c r="J575" s="10">
        <f>VLOOKUP(B575,home!$B$2:$E$405,4,FALSE)</f>
        <v>1.7612000000000001</v>
      </c>
      <c r="K575" s="12">
        <f t="shared" si="838"/>
        <v>1.2006712676159998</v>
      </c>
      <c r="L575" s="12">
        <f t="shared" si="839"/>
        <v>3.522432969664</v>
      </c>
      <c r="M575" s="13">
        <f t="shared" si="840"/>
        <v>8.8875466290378857E-3</v>
      </c>
      <c r="N575" s="13">
        <f t="shared" si="841"/>
        <v>1.0671021877083223E-2</v>
      </c>
      <c r="O575" s="13">
        <f t="shared" si="842"/>
        <v>3.1305787265549188E-2</v>
      </c>
      <c r="P575" s="13">
        <f t="shared" si="843"/>
        <v>3.758795927984377E-2</v>
      </c>
      <c r="Q575" s="13">
        <f t="shared" si="844"/>
        <v>6.4061946819577911E-3</v>
      </c>
      <c r="R575" s="13">
        <f t="shared" si="845"/>
        <v>5.5136268602728938E-2</v>
      </c>
      <c r="S575" s="13">
        <f t="shared" si="846"/>
        <v>3.9742539246068104E-2</v>
      </c>
      <c r="T575" s="13">
        <f t="shared" si="847"/>
        <v>2.2565391357814307E-2</v>
      </c>
      <c r="U575" s="13">
        <f t="shared" si="848"/>
        <v>6.6200533514854804E-2</v>
      </c>
      <c r="V575" s="13">
        <f t="shared" si="849"/>
        <v>1.8675831965421028E-2</v>
      </c>
      <c r="W575" s="13">
        <f t="shared" si="850"/>
        <v>2.5639112964603787E-3</v>
      </c>
      <c r="X575" s="13">
        <f t="shared" si="851"/>
        <v>9.0312056819460071E-3</v>
      </c>
      <c r="Y575" s="13">
        <f t="shared" si="852"/>
        <v>1.5905908324951736E-2</v>
      </c>
      <c r="Z575" s="13">
        <f t="shared" si="853"/>
        <v>6.473793678350083E-2</v>
      </c>
      <c r="AA575" s="13">
        <f t="shared" si="854"/>
        <v>7.7728980620690391E-2</v>
      </c>
      <c r="AB575" s="13">
        <f t="shared" si="855"/>
        <v>4.666347684617192E-2</v>
      </c>
      <c r="AC575" s="13">
        <f t="shared" si="856"/>
        <v>4.9365874009867482E-3</v>
      </c>
      <c r="AD575" s="13">
        <f t="shared" si="857"/>
        <v>7.6960365659401657E-4</v>
      </c>
      <c r="AE575" s="13">
        <f t="shared" si="858"/>
        <v>2.7108772935607347E-3</v>
      </c>
      <c r="AF575" s="13">
        <f t="shared" si="859"/>
        <v>4.7744417777759235E-3</v>
      </c>
      <c r="AG575" s="13">
        <f t="shared" si="860"/>
        <v>5.6058837099263719E-3</v>
      </c>
      <c r="AH575" s="13">
        <f t="shared" si="861"/>
        <v>5.7008760728556776E-2</v>
      </c>
      <c r="AI575" s="13">
        <f t="shared" si="862"/>
        <v>6.8448781009173496E-2</v>
      </c>
      <c r="AJ575" s="13">
        <f t="shared" si="863"/>
        <v>4.1092242330527169E-2</v>
      </c>
      <c r="AK575" s="13">
        <f t="shared" si="864"/>
        <v>1.6446091562725963E-2</v>
      </c>
      <c r="AL575" s="13">
        <f t="shared" si="865"/>
        <v>8.3512921599047235E-4</v>
      </c>
      <c r="AM575" s="13">
        <f t="shared" si="866"/>
        <v>1.8480819958492905E-4</v>
      </c>
      <c r="AN575" s="13">
        <f t="shared" si="867"/>
        <v>6.5097449528219884E-4</v>
      </c>
      <c r="AO575" s="13">
        <f t="shared" si="868"/>
        <v>1.1465070122961996E-3</v>
      </c>
      <c r="AP575" s="13">
        <f t="shared" si="869"/>
        <v>1.3461647000210344E-3</v>
      </c>
      <c r="AQ575" s="13">
        <f t="shared" si="870"/>
        <v>1.185443730487985E-3</v>
      </c>
      <c r="AR575" s="13">
        <f t="shared" si="871"/>
        <v>4.0161907669990921E-2</v>
      </c>
      <c r="AS575" s="13">
        <f t="shared" si="872"/>
        <v>4.8221248592004745E-2</v>
      </c>
      <c r="AT575" s="13">
        <f t="shared" si="873"/>
        <v>2.8948933836494297E-2</v>
      </c>
      <c r="AU575" s="13">
        <f t="shared" si="874"/>
        <v>1.1586051028531769E-2</v>
      </c>
      <c r="AV575" s="13">
        <f t="shared" si="875"/>
        <v>3.4777596437727265E-3</v>
      </c>
      <c r="AW575" s="13">
        <f t="shared" si="876"/>
        <v>9.8111074450250025E-5</v>
      </c>
      <c r="AX575" s="13">
        <f t="shared" si="877"/>
        <v>3.6982315876911236E-5</v>
      </c>
      <c r="AY575" s="13">
        <f t="shared" si="878"/>
        <v>1.3026772873936054E-4</v>
      </c>
      <c r="AZ575" s="13">
        <f t="shared" si="879"/>
        <v>2.294296712973851E-4</v>
      </c>
      <c r="BA575" s="13">
        <f t="shared" si="880"/>
        <v>2.6938354613236122E-4</v>
      </c>
      <c r="BB575" s="13">
        <f t="shared" si="881"/>
        <v>2.3722137109540809E-4</v>
      </c>
      <c r="BC575" s="13">
        <f t="shared" si="882"/>
        <v>1.6711927573107276E-4</v>
      </c>
      <c r="BD575" s="13">
        <f t="shared" si="883"/>
        <v>2.357793795022961E-2</v>
      </c>
      <c r="BE575" s="13">
        <f t="shared" si="884"/>
        <v>2.8309352646473575E-2</v>
      </c>
      <c r="BF575" s="13">
        <f t="shared" si="885"/>
        <v>1.6995113163714895E-2</v>
      </c>
      <c r="BG575" s="13">
        <f t="shared" si="886"/>
        <v>6.8018480218516413E-3</v>
      </c>
      <c r="BH575" s="13">
        <f t="shared" si="887"/>
        <v>2.0416958716319988E-3</v>
      </c>
      <c r="BI575" s="13">
        <f t="shared" si="888"/>
        <v>4.9028111405574853E-4</v>
      </c>
      <c r="BJ575" s="14">
        <f t="shared" si="889"/>
        <v>8.6588741704615335E-2</v>
      </c>
      <c r="BK575" s="14">
        <f t="shared" si="890"/>
        <v>0.11079586146608737</v>
      </c>
      <c r="BL575" s="14">
        <f t="shared" si="891"/>
        <v>0.67064305201973073</v>
      </c>
      <c r="BM575" s="14">
        <f t="shared" si="892"/>
        <v>0.78273865698344414</v>
      </c>
      <c r="BN575" s="14">
        <f t="shared" si="893"/>
        <v>0.14999477833620078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1.4576</v>
      </c>
      <c r="F576" s="10">
        <f>VLOOKUP(B576,home!$B$2:$E$405,3,FALSE)</f>
        <v>0.85760000000000003</v>
      </c>
      <c r="G576" s="10">
        <f>VLOOKUP(C576,away!$B$2:$E$405,4,FALSE)</f>
        <v>1.0290999999999999</v>
      </c>
      <c r="H576" s="10">
        <f>VLOOKUP(A576,away!$A$2:$E$405,3,FALSE)</f>
        <v>1.1355999999999999</v>
      </c>
      <c r="I576" s="10">
        <f>VLOOKUP(C576,away!$B$2:$E$405,3,FALSE)</f>
        <v>0.88060000000000005</v>
      </c>
      <c r="J576" s="10">
        <f>VLOOKUP(B576,home!$B$2:$E$405,4,FALSE)</f>
        <v>0.22009999999999999</v>
      </c>
      <c r="K576" s="12">
        <f t="shared" si="838"/>
        <v>1.2864138588159999</v>
      </c>
      <c r="L576" s="12">
        <f t="shared" si="839"/>
        <v>0.22010206013599998</v>
      </c>
      <c r="M576" s="13">
        <f t="shared" si="840"/>
        <v>0.2216809885787141</v>
      </c>
      <c r="N576" s="13">
        <f t="shared" si="841"/>
        <v>0.28517349594368918</v>
      </c>
      <c r="O576" s="13">
        <f t="shared" si="842"/>
        <v>4.8792442279160048E-2</v>
      </c>
      <c r="P576" s="13">
        <f t="shared" si="843"/>
        <v>6.2767273953391212E-2</v>
      </c>
      <c r="Q576" s="13">
        <f t="shared" si="844"/>
        <v>0.18342556867448515</v>
      </c>
      <c r="R576" s="13">
        <f t="shared" si="845"/>
        <v>5.3696585323549954E-3</v>
      </c>
      <c r="S576" s="13">
        <f t="shared" si="846"/>
        <v>4.4430182136944423E-3</v>
      </c>
      <c r="T576" s="13">
        <f t="shared" si="847"/>
        <v>4.037234554687151E-2</v>
      </c>
      <c r="U576" s="13">
        <f t="shared" si="848"/>
        <v>6.9076031531310486E-3</v>
      </c>
      <c r="V576" s="13">
        <f t="shared" si="849"/>
        <v>1.3977850844076683E-4</v>
      </c>
      <c r="W576" s="13">
        <f t="shared" si="850"/>
        <v>7.8653731201354507E-2</v>
      </c>
      <c r="X576" s="13">
        <f t="shared" si="851"/>
        <v>1.7311848274801301E-2</v>
      </c>
      <c r="Y576" s="13">
        <f t="shared" si="852"/>
        <v>1.9051867350228118E-3</v>
      </c>
      <c r="Z576" s="13">
        <f t="shared" si="853"/>
        <v>3.9395763506606165E-4</v>
      </c>
      <c r="AA576" s="13">
        <f t="shared" si="854"/>
        <v>5.0679256153535787E-4</v>
      </c>
      <c r="AB576" s="13">
        <f t="shared" si="855"/>
        <v>3.2597248735197253E-4</v>
      </c>
      <c r="AC576" s="13">
        <f t="shared" si="856"/>
        <v>2.4735758770825798E-6</v>
      </c>
      <c r="AD576" s="13">
        <f t="shared" si="857"/>
        <v>2.5295312466252717E-2</v>
      </c>
      <c r="AE576" s="13">
        <f t="shared" si="858"/>
        <v>5.5675503856060645E-3</v>
      </c>
      <c r="AF576" s="13">
        <f t="shared" si="859"/>
        <v>6.1271465489143783E-4</v>
      </c>
      <c r="AG576" s="13">
        <f t="shared" si="860"/>
        <v>4.4953252605707925E-5</v>
      </c>
      <c r="AH576" s="13">
        <f t="shared" si="861"/>
        <v>2.167772177108665E-5</v>
      </c>
      <c r="AI576" s="13">
        <f t="shared" si="862"/>
        <v>2.7886521713883189E-5</v>
      </c>
      <c r="AJ576" s="13">
        <f t="shared" si="863"/>
        <v>1.793680400345633E-5</v>
      </c>
      <c r="AK576" s="13">
        <f t="shared" si="864"/>
        <v>7.6913844176375061E-6</v>
      </c>
      <c r="AL576" s="13">
        <f t="shared" si="865"/>
        <v>2.8014962530936743E-8</v>
      </c>
      <c r="AM576" s="13">
        <f t="shared" si="866"/>
        <v>6.5080481039337251E-3</v>
      </c>
      <c r="AN576" s="13">
        <f t="shared" si="867"/>
        <v>1.4324347951400012E-3</v>
      </c>
      <c r="AO576" s="13">
        <f t="shared" si="868"/>
        <v>1.5764092471040166E-4</v>
      </c>
      <c r="AP576" s="13">
        <f t="shared" si="869"/>
        <v>1.1565697430167827E-5</v>
      </c>
      <c r="AQ576" s="13">
        <f t="shared" si="870"/>
        <v>6.3640845782239459E-7</v>
      </c>
      <c r="AR576" s="13">
        <f t="shared" si="871"/>
        <v>9.5426224417423802E-7</v>
      </c>
      <c r="AS576" s="13">
        <f t="shared" si="872"/>
        <v>1.2275761758505975E-6</v>
      </c>
      <c r="AT576" s="13">
        <f t="shared" si="873"/>
        <v>7.8958550268327803E-7</v>
      </c>
      <c r="AU576" s="13">
        <f t="shared" si="874"/>
        <v>3.3857791112398873E-7</v>
      </c>
      <c r="AV576" s="13">
        <f t="shared" si="875"/>
        <v>1.0888782928971776E-7</v>
      </c>
      <c r="AW576" s="13">
        <f t="shared" si="876"/>
        <v>2.203395016775196E-10</v>
      </c>
      <c r="AX576" s="13">
        <f t="shared" si="877"/>
        <v>1.3953405457902549E-3</v>
      </c>
      <c r="AY576" s="13">
        <f t="shared" si="878"/>
        <v>3.0711732871972568E-4</v>
      </c>
      <c r="AZ576" s="13">
        <f t="shared" si="879"/>
        <v>3.3798578377338363E-5</v>
      </c>
      <c r="BA576" s="13">
        <f t="shared" si="880"/>
        <v>2.4797122435067466E-6</v>
      </c>
      <c r="BB576" s="13">
        <f t="shared" si="881"/>
        <v>1.3644744333507427E-7</v>
      </c>
      <c r="BC576" s="13">
        <f t="shared" si="882"/>
        <v>6.0064726756679937E-9</v>
      </c>
      <c r="BD576" s="13">
        <f t="shared" si="883"/>
        <v>3.500584764212541E-8</v>
      </c>
      <c r="BE576" s="13">
        <f t="shared" si="884"/>
        <v>4.5032007546431517E-8</v>
      </c>
      <c r="BF576" s="13">
        <f t="shared" si="885"/>
        <v>2.8964899299018111E-8</v>
      </c>
      <c r="BG576" s="13">
        <f t="shared" si="886"/>
        <v>1.242028262582224E-8</v>
      </c>
      <c r="BH576" s="13">
        <f t="shared" si="887"/>
        <v>3.9944059250673275E-9</v>
      </c>
      <c r="BI576" s="13">
        <f t="shared" si="888"/>
        <v>1.027691827948671E-9</v>
      </c>
      <c r="BJ576" s="14">
        <f t="shared" si="889"/>
        <v>0.64821191168429937</v>
      </c>
      <c r="BK576" s="14">
        <f t="shared" si="890"/>
        <v>0.28934067817379983</v>
      </c>
      <c r="BL576" s="14">
        <f t="shared" si="891"/>
        <v>6.1981206780237476E-2</v>
      </c>
      <c r="BM576" s="14">
        <f t="shared" si="892"/>
        <v>0.19241120920322777</v>
      </c>
      <c r="BN576" s="14">
        <f t="shared" si="893"/>
        <v>0.80720942796179462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1.2811999999999999</v>
      </c>
      <c r="F577" s="10">
        <f>VLOOKUP(B577,home!$B$2:$E$405,3,FALSE)</f>
        <v>0.93659999999999999</v>
      </c>
      <c r="G577" s="10">
        <f>VLOOKUP(C577,away!$B$2:$E$405,4,FALSE)</f>
        <v>1.7562</v>
      </c>
      <c r="H577" s="10">
        <f>VLOOKUP(A577,away!$A$2:$E$405,3,FALSE)</f>
        <v>0.82809999999999995</v>
      </c>
      <c r="I577" s="10">
        <f>VLOOKUP(C577,away!$B$2:$E$405,3,FALSE)</f>
        <v>1.2076</v>
      </c>
      <c r="J577" s="10">
        <f>VLOOKUP(B577,home!$B$2:$E$405,4,FALSE)</f>
        <v>0.72460000000000002</v>
      </c>
      <c r="K577" s="12">
        <f t="shared" si="838"/>
        <v>2.1073906859039999</v>
      </c>
      <c r="L577" s="12">
        <f t="shared" si="839"/>
        <v>0.72460982557599996</v>
      </c>
      <c r="M577" s="13">
        <f t="shared" si="840"/>
        <v>5.8894915785592583E-2</v>
      </c>
      <c r="N577" s="13">
        <f t="shared" si="841"/>
        <v>0.12411459697365826</v>
      </c>
      <c r="O577" s="13">
        <f t="shared" si="842"/>
        <v>4.2675834654711448E-2</v>
      </c>
      <c r="P577" s="13">
        <f t="shared" si="843"/>
        <v>8.9934656464518051E-2</v>
      </c>
      <c r="Q577" s="13">
        <f t="shared" si="844"/>
        <v>0.13077897282350814</v>
      </c>
      <c r="R577" s="13">
        <f t="shared" si="845"/>
        <v>1.5461664552730337E-2</v>
      </c>
      <c r="S577" s="13">
        <f t="shared" si="846"/>
        <v>3.4333364457282661E-2</v>
      </c>
      <c r="T577" s="13">
        <f t="shared" si="847"/>
        <v>9.4763728686650672E-2</v>
      </c>
      <c r="U577" s="13">
        <f t="shared" si="848"/>
        <v>3.2583767866995947E-2</v>
      </c>
      <c r="V577" s="13">
        <f t="shared" si="849"/>
        <v>5.8253648262041333E-3</v>
      </c>
      <c r="W577" s="13">
        <f t="shared" si="850"/>
        <v>9.1867463080117798E-2</v>
      </c>
      <c r="X577" s="13">
        <f t="shared" si="851"/>
        <v>6.6568066398593778E-2</v>
      </c>
      <c r="Y577" s="13">
        <f t="shared" si="852"/>
        <v>2.4117937491008309E-2</v>
      </c>
      <c r="Z577" s="13">
        <f t="shared" si="853"/>
        <v>3.7345580182228501E-3</v>
      </c>
      <c r="AA577" s="13">
        <f t="shared" si="854"/>
        <v>7.8701727835709355E-3</v>
      </c>
      <c r="AB577" s="13">
        <f t="shared" si="855"/>
        <v>8.2927644102762741E-3</v>
      </c>
      <c r="AC577" s="13">
        <f t="shared" si="856"/>
        <v>5.5597136170084033E-4</v>
      </c>
      <c r="AD577" s="13">
        <f t="shared" si="857"/>
        <v>4.8400159008167465E-2</v>
      </c>
      <c r="AE577" s="13">
        <f t="shared" si="858"/>
        <v>3.5071230776758888E-2</v>
      </c>
      <c r="AF577" s="13">
        <f t="shared" si="859"/>
        <v>1.270647920794145E-2</v>
      </c>
      <c r="AG577" s="13">
        <f t="shared" si="860"/>
        <v>3.0690798941838413E-3</v>
      </c>
      <c r="AH577" s="13">
        <f t="shared" si="861"/>
        <v>6.7652435854697777E-4</v>
      </c>
      <c r="AI577" s="13">
        <f t="shared" si="862"/>
        <v>1.4257011319890791E-3</v>
      </c>
      <c r="AJ577" s="13">
        <f t="shared" si="863"/>
        <v>1.5022546432182876E-3</v>
      </c>
      <c r="AK577" s="13">
        <f t="shared" si="864"/>
        <v>1.0552791476580853E-3</v>
      </c>
      <c r="AL577" s="13">
        <f t="shared" si="865"/>
        <v>3.3959531312145685E-5</v>
      </c>
      <c r="AM577" s="13">
        <f t="shared" si="866"/>
        <v>2.0399608858016925E-2</v>
      </c>
      <c r="AN577" s="13">
        <f t="shared" si="867"/>
        <v>1.4781757016426266E-2</v>
      </c>
      <c r="AO577" s="13">
        <f t="shared" si="868"/>
        <v>5.3555031866897255E-3</v>
      </c>
      <c r="AP577" s="13">
        <f t="shared" si="869"/>
        <v>1.2935500766596511E-3</v>
      </c>
      <c r="AQ577" s="13">
        <f t="shared" si="870"/>
        <v>2.3432977385554277E-4</v>
      </c>
      <c r="AR577" s="13">
        <f t="shared" si="871"/>
        <v>9.8043239488928197E-5</v>
      </c>
      <c r="AS577" s="13">
        <f t="shared" si="872"/>
        <v>2.0661540971482251E-4</v>
      </c>
      <c r="AT577" s="13">
        <f t="shared" si="873"/>
        <v>2.1770969499862797E-4</v>
      </c>
      <c r="AU577" s="13">
        <f t="shared" si="874"/>
        <v>1.5293312782370307E-4</v>
      </c>
      <c r="AV577" s="13">
        <f t="shared" si="875"/>
        <v>8.0572462285459438E-5</v>
      </c>
      <c r="AW577" s="13">
        <f t="shared" si="876"/>
        <v>1.4404840768393532E-6</v>
      </c>
      <c r="AX577" s="13">
        <f t="shared" si="877"/>
        <v>7.1649909505782754E-3</v>
      </c>
      <c r="AY577" s="13">
        <f t="shared" si="878"/>
        <v>5.1918228429521417E-3</v>
      </c>
      <c r="AZ577" s="13">
        <f t="shared" si="879"/>
        <v>1.8810229223265218E-3</v>
      </c>
      <c r="BA577" s="13">
        <f t="shared" si="880"/>
        <v>4.543358972171595E-4</v>
      </c>
      <c r="BB577" s="13">
        <f t="shared" si="881"/>
        <v>8.2304063808860339E-5</v>
      </c>
      <c r="BC577" s="13">
        <f t="shared" si="882"/>
        <v>1.1927666664146856E-5</v>
      </c>
      <c r="BD577" s="13">
        <f t="shared" si="883"/>
        <v>1.1840515777496369E-5</v>
      </c>
      <c r="BE577" s="13">
        <f t="shared" si="884"/>
        <v>2.4952592665795205E-5</v>
      </c>
      <c r="BF577" s="13">
        <f t="shared" si="885"/>
        <v>2.6292430686526646E-5</v>
      </c>
      <c r="BG577" s="13">
        <f t="shared" si="886"/>
        <v>1.8469474512854257E-5</v>
      </c>
      <c r="BH577" s="13">
        <f t="shared" si="887"/>
        <v>9.7305996404825945E-6</v>
      </c>
      <c r="BI577" s="13">
        <f t="shared" si="888"/>
        <v>4.1012350101227634E-6</v>
      </c>
      <c r="BJ577" s="14">
        <f t="shared" si="889"/>
        <v>0.68830886759578369</v>
      </c>
      <c r="BK577" s="14">
        <f t="shared" si="890"/>
        <v>0.19477005526956254</v>
      </c>
      <c r="BL577" s="14">
        <f t="shared" si="891"/>
        <v>0.11239522433230223</v>
      </c>
      <c r="BM577" s="14">
        <f t="shared" si="892"/>
        <v>0.53215768160227739</v>
      </c>
      <c r="BN577" s="14">
        <f t="shared" si="893"/>
        <v>0.46186064125471882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1.2811999999999999</v>
      </c>
      <c r="F578" s="10">
        <f>VLOOKUP(B578,home!$B$2:$E$405,3,FALSE)</f>
        <v>0.58540000000000003</v>
      </c>
      <c r="G578" s="10">
        <f>VLOOKUP(C578,away!$B$2:$E$405,4,FALSE)</f>
        <v>0.39029999999999998</v>
      </c>
      <c r="H578" s="10">
        <f>VLOOKUP(A578,away!$A$2:$E$405,3,FALSE)</f>
        <v>0.82809999999999995</v>
      </c>
      <c r="I578" s="10">
        <f>VLOOKUP(C578,away!$B$2:$E$405,3,FALSE)</f>
        <v>2.1133000000000002</v>
      </c>
      <c r="J578" s="10">
        <f>VLOOKUP(B578,home!$B$2:$E$405,4,FALSE)</f>
        <v>0.90569999999999995</v>
      </c>
      <c r="K578" s="12">
        <f t="shared" si="838"/>
        <v>0.29273065154399996</v>
      </c>
      <c r="L578" s="12">
        <f t="shared" si="839"/>
        <v>1.584996492261</v>
      </c>
      <c r="M578" s="13">
        <f t="shared" si="840"/>
        <v>0.15293731555354759</v>
      </c>
      <c r="N578" s="13">
        <f t="shared" si="841"/>
        <v>4.47694400273803E-2</v>
      </c>
      <c r="O578" s="13">
        <f t="shared" si="842"/>
        <v>0.2424051086881866</v>
      </c>
      <c r="P578" s="13">
        <f t="shared" si="843"/>
        <v>7.0959405403886983E-2</v>
      </c>
      <c r="Q578" s="13">
        <f t="shared" si="844"/>
        <v>6.5526936742375331E-3</v>
      </c>
      <c r="R578" s="13">
        <f t="shared" si="845"/>
        <v>0.19210562348846111</v>
      </c>
      <c r="S578" s="13">
        <f t="shared" si="846"/>
        <v>8.2308840014754438E-3</v>
      </c>
      <c r="T578" s="13">
        <f t="shared" si="847"/>
        <v>1.0385996488527333E-2</v>
      </c>
      <c r="U578" s="13">
        <f t="shared" si="848"/>
        <v>5.623520432904356E-2</v>
      </c>
      <c r="V578" s="13">
        <f t="shared" si="849"/>
        <v>4.2432681402769328E-4</v>
      </c>
      <c r="W578" s="13">
        <f t="shared" si="850"/>
        <v>6.3939142954259984E-4</v>
      </c>
      <c r="X578" s="13">
        <f t="shared" si="851"/>
        <v>1.0134331730067671E-3</v>
      </c>
      <c r="Y578" s="13">
        <f t="shared" si="852"/>
        <v>8.0314401217833049E-4</v>
      </c>
      <c r="Z578" s="13">
        <f t="shared" si="853"/>
        <v>0.10149557979094108</v>
      </c>
      <c r="AA578" s="13">
        <f t="shared" si="854"/>
        <v>2.9710867201038216E-2</v>
      </c>
      <c r="AB578" s="13">
        <f t="shared" si="855"/>
        <v>4.3486407568485872E-3</v>
      </c>
      <c r="AC578" s="13">
        <f t="shared" si="856"/>
        <v>1.2304869118823926E-5</v>
      </c>
      <c r="AD578" s="13">
        <f t="shared" si="857"/>
        <v>4.6792367440413703E-5</v>
      </c>
      <c r="AE578" s="13">
        <f t="shared" si="858"/>
        <v>7.4165738257643541E-5</v>
      </c>
      <c r="AF578" s="13">
        <f t="shared" si="859"/>
        <v>5.8776217492156237E-5</v>
      </c>
      <c r="AG578" s="13">
        <f t="shared" si="860"/>
        <v>3.105336618447909E-5</v>
      </c>
      <c r="AH578" s="13">
        <f t="shared" si="861"/>
        <v>4.0217534487159513E-2</v>
      </c>
      <c r="AI578" s="13">
        <f t="shared" si="862"/>
        <v>1.177290507391949E-2</v>
      </c>
      <c r="AJ578" s="13">
        <f t="shared" si="863"/>
        <v>1.7231450864270577E-3</v>
      </c>
      <c r="AK578" s="13">
        <f t="shared" si="864"/>
        <v>1.6813912795154485E-4</v>
      </c>
      <c r="AL578" s="13">
        <f t="shared" si="865"/>
        <v>2.2836707786692735E-7</v>
      </c>
      <c r="AM578" s="13">
        <f t="shared" si="866"/>
        <v>2.739512041623712E-6</v>
      </c>
      <c r="AN578" s="13">
        <f t="shared" si="867"/>
        <v>4.3421169764803541E-6</v>
      </c>
      <c r="AO578" s="13">
        <f t="shared" si="868"/>
        <v>3.44112008835415E-6</v>
      </c>
      <c r="AP578" s="13">
        <f t="shared" si="869"/>
        <v>1.8180544231633968E-6</v>
      </c>
      <c r="AQ578" s="13">
        <f t="shared" si="870"/>
        <v>7.2040247086339496E-7</v>
      </c>
      <c r="AR578" s="13">
        <f t="shared" si="871"/>
        <v>1.2748930217906709E-2</v>
      </c>
      <c r="AS578" s="13">
        <f t="shared" si="872"/>
        <v>3.7320026491768198E-3</v>
      </c>
      <c r="AT578" s="13">
        <f t="shared" si="873"/>
        <v>5.4623578352873219E-4</v>
      </c>
      <c r="AU578" s="13">
        <f t="shared" si="874"/>
        <v>5.3299985603004348E-5</v>
      </c>
      <c r="AV578" s="13">
        <f t="shared" si="875"/>
        <v>3.9006348782133202E-6</v>
      </c>
      <c r="AW578" s="13">
        <f t="shared" si="876"/>
        <v>2.9432523457600948E-9</v>
      </c>
      <c r="AX578" s="13">
        <f t="shared" si="877"/>
        <v>1.3365652414285699E-7</v>
      </c>
      <c r="AY578" s="13">
        <f t="shared" si="878"/>
        <v>2.1184512193422598E-7</v>
      </c>
      <c r="AZ578" s="13">
        <f t="shared" si="879"/>
        <v>1.6788688758417601E-7</v>
      </c>
      <c r="BA578" s="13">
        <f t="shared" si="880"/>
        <v>8.8700042639178606E-8</v>
      </c>
      <c r="BB578" s="13">
        <f t="shared" si="881"/>
        <v>3.5147314111624805E-8</v>
      </c>
      <c r="BC578" s="13">
        <f t="shared" si="882"/>
        <v>1.114167391586416E-8</v>
      </c>
      <c r="BD578" s="13">
        <f t="shared" si="883"/>
        <v>3.3678349459103996E-3</v>
      </c>
      <c r="BE578" s="13">
        <f t="shared" si="884"/>
        <v>9.8586851800900308E-4</v>
      </c>
      <c r="BF578" s="13">
        <f t="shared" si="885"/>
        <v>1.4429696680674656E-4</v>
      </c>
      <c r="BG578" s="13">
        <f t="shared" si="886"/>
        <v>1.4080048369720614E-5</v>
      </c>
      <c r="BH578" s="13">
        <f t="shared" si="887"/>
        <v>1.0304154332598374E-6</v>
      </c>
      <c r="BI578" s="13">
        <f t="shared" si="888"/>
        <v>6.0326836227829081E-8</v>
      </c>
      <c r="BJ578" s="14">
        <f t="shared" si="889"/>
        <v>6.4388596077812346E-2</v>
      </c>
      <c r="BK578" s="14">
        <f t="shared" si="890"/>
        <v>0.23256467685425633</v>
      </c>
      <c r="BL578" s="14">
        <f t="shared" si="891"/>
        <v>0.60028470873149431</v>
      </c>
      <c r="BM578" s="14">
        <f t="shared" si="892"/>
        <v>0.28900376571693459</v>
      </c>
      <c r="BN578" s="14">
        <f t="shared" si="893"/>
        <v>0.70972958683570009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1.4286000000000001</v>
      </c>
      <c r="F579" s="10">
        <f>VLOOKUP(B579,home!$B$2:$E$405,3,FALSE)</f>
        <v>1.4</v>
      </c>
      <c r="G579" s="10">
        <f>VLOOKUP(C579,away!$B$2:$E$405,4,FALSE)</f>
        <v>1.05</v>
      </c>
      <c r="H579" s="10">
        <f>VLOOKUP(A579,away!$A$2:$E$405,3,FALSE)</f>
        <v>1.25</v>
      </c>
      <c r="I579" s="10">
        <f>VLOOKUP(C579,away!$B$2:$E$405,3,FALSE)</f>
        <v>1.4</v>
      </c>
      <c r="J579" s="10">
        <f>VLOOKUP(B579,home!$B$2:$E$405,4,FALSE)</f>
        <v>0.6</v>
      </c>
      <c r="K579" s="12">
        <f t="shared" si="838"/>
        <v>2.1000419999999997</v>
      </c>
      <c r="L579" s="12">
        <f t="shared" si="839"/>
        <v>1.05</v>
      </c>
      <c r="M579" s="13">
        <f t="shared" si="840"/>
        <v>4.285032711550682E-2</v>
      </c>
      <c r="N579" s="13">
        <f t="shared" si="841"/>
        <v>8.998748665630317E-2</v>
      </c>
      <c r="O579" s="13">
        <f t="shared" si="842"/>
        <v>4.4992843471282164E-2</v>
      </c>
      <c r="P579" s="13">
        <f t="shared" si="843"/>
        <v>9.4486860989118335E-2</v>
      </c>
      <c r="Q579" s="13">
        <f t="shared" si="844"/>
        <v>9.4488750726338111E-2</v>
      </c>
      <c r="R579" s="13">
        <f t="shared" si="845"/>
        <v>2.3621242822423137E-2</v>
      </c>
      <c r="S579" s="13">
        <f t="shared" si="846"/>
        <v>5.2086923837893886E-2</v>
      </c>
      <c r="T579" s="13">
        <f t="shared" si="847"/>
        <v>9.9213188262655017E-2</v>
      </c>
      <c r="U579" s="13">
        <f t="shared" si="848"/>
        <v>4.9605602019287126E-2</v>
      </c>
      <c r="V579" s="13">
        <f t="shared" si="849"/>
        <v>1.2761551566210807E-2</v>
      </c>
      <c r="W579" s="13">
        <f t="shared" si="850"/>
        <v>6.6143448350946835E-2</v>
      </c>
      <c r="X579" s="13">
        <f t="shared" si="851"/>
        <v>6.9450620768494176E-2</v>
      </c>
      <c r="Y579" s="13">
        <f t="shared" si="852"/>
        <v>3.6461575903459442E-2</v>
      </c>
      <c r="Z579" s="13">
        <f t="shared" si="853"/>
        <v>8.2674349878480973E-3</v>
      </c>
      <c r="AA579" s="13">
        <f t="shared" si="854"/>
        <v>1.7361960706750494E-2</v>
      </c>
      <c r="AB579" s="13">
        <f t="shared" si="855"/>
        <v>1.8230423343262862E-2</v>
      </c>
      <c r="AC579" s="13">
        <f t="shared" si="856"/>
        <v>1.7587364992449307E-3</v>
      </c>
      <c r="AD579" s="13">
        <f t="shared" si="857"/>
        <v>3.4726004890454763E-2</v>
      </c>
      <c r="AE579" s="13">
        <f t="shared" si="858"/>
        <v>3.6462305134977502E-2</v>
      </c>
      <c r="AF579" s="13">
        <f t="shared" si="859"/>
        <v>1.9142710195863191E-2</v>
      </c>
      <c r="AG579" s="13">
        <f t="shared" si="860"/>
        <v>6.6999485685521167E-3</v>
      </c>
      <c r="AH579" s="13">
        <f t="shared" si="861"/>
        <v>2.1702016843101256E-3</v>
      </c>
      <c r="AI579" s="13">
        <f t="shared" si="862"/>
        <v>4.557514685522005E-3</v>
      </c>
      <c r="AJ579" s="13">
        <f t="shared" si="863"/>
        <v>4.7854861276065011E-3</v>
      </c>
      <c r="AK579" s="13">
        <f t="shared" si="864"/>
        <v>3.3499072861303369E-3</v>
      </c>
      <c r="AL579" s="13">
        <f t="shared" si="865"/>
        <v>1.5512366164458744E-4</v>
      </c>
      <c r="AM579" s="13">
        <f t="shared" si="866"/>
        <v>1.4585213752432066E-2</v>
      </c>
      <c r="AN579" s="13">
        <f t="shared" si="867"/>
        <v>1.5314474440053669E-2</v>
      </c>
      <c r="AO579" s="13">
        <f t="shared" si="868"/>
        <v>8.0400990810281774E-3</v>
      </c>
      <c r="AP579" s="13">
        <f t="shared" si="869"/>
        <v>2.8140346783598622E-3</v>
      </c>
      <c r="AQ579" s="13">
        <f t="shared" si="870"/>
        <v>7.3868410306946386E-4</v>
      </c>
      <c r="AR579" s="13">
        <f t="shared" si="871"/>
        <v>4.5574235370512652E-4</v>
      </c>
      <c r="AS579" s="13">
        <f t="shared" si="872"/>
        <v>9.5707808395962125E-4</v>
      </c>
      <c r="AT579" s="13">
        <f t="shared" si="873"/>
        <v>1.0049520867973654E-3</v>
      </c>
      <c r="AU579" s="13">
        <f t="shared" si="874"/>
        <v>7.0348053008737084E-4</v>
      </c>
      <c r="AV579" s="13">
        <f t="shared" si="875"/>
        <v>3.6933466484143551E-4</v>
      </c>
      <c r="AW579" s="13">
        <f t="shared" si="876"/>
        <v>9.5015143022165059E-6</v>
      </c>
      <c r="AX579" s="13">
        <f t="shared" si="877"/>
        <v>5.1049269098474969E-3</v>
      </c>
      <c r="AY579" s="13">
        <f t="shared" si="878"/>
        <v>5.3601732553398718E-3</v>
      </c>
      <c r="AZ579" s="13">
        <f t="shared" si="879"/>
        <v>2.814090959053433E-3</v>
      </c>
      <c r="BA579" s="13">
        <f t="shared" si="880"/>
        <v>9.8493183566870164E-4</v>
      </c>
      <c r="BB579" s="13">
        <f t="shared" si="881"/>
        <v>2.5854460686303415E-4</v>
      </c>
      <c r="BC579" s="13">
        <f t="shared" si="882"/>
        <v>5.4294367441237185E-5</v>
      </c>
      <c r="BD579" s="13">
        <f t="shared" si="883"/>
        <v>7.9754911898397121E-5</v>
      </c>
      <c r="BE579" s="13">
        <f t="shared" si="884"/>
        <v>1.6748866469293368E-4</v>
      </c>
      <c r="BF579" s="13">
        <f t="shared" si="885"/>
        <v>1.7586661518953893E-4</v>
      </c>
      <c r="BG579" s="13">
        <f t="shared" si="886"/>
        <v>1.2310909276528988E-4</v>
      </c>
      <c r="BH579" s="13">
        <f t="shared" si="887"/>
        <v>6.4633566347251204E-5</v>
      </c>
      <c r="BI579" s="13">
        <f t="shared" si="888"/>
        <v>2.7146640787802794E-5</v>
      </c>
      <c r="BJ579" s="14">
        <f t="shared" si="889"/>
        <v>0.60884550744720123</v>
      </c>
      <c r="BK579" s="14">
        <f t="shared" si="890"/>
        <v>0.20945969692495922</v>
      </c>
      <c r="BL579" s="14">
        <f t="shared" si="891"/>
        <v>0.17280376935764688</v>
      </c>
      <c r="BM579" s="14">
        <f t="shared" si="892"/>
        <v>0.60359822519564632</v>
      </c>
      <c r="BN579" s="14">
        <f t="shared" si="893"/>
        <v>0.39042751178097168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1.4286000000000001</v>
      </c>
      <c r="F580" s="10">
        <f>VLOOKUP(B580,home!$B$2:$E$405,3,FALSE)</f>
        <v>0.7</v>
      </c>
      <c r="G580" s="10">
        <f>VLOOKUP(C580,away!$B$2:$E$405,4,FALSE)</f>
        <v>0.7</v>
      </c>
      <c r="H580" s="10">
        <f>VLOOKUP(A580,away!$A$2:$E$405,3,FALSE)</f>
        <v>1.25</v>
      </c>
      <c r="I580" s="10">
        <f>VLOOKUP(C580,away!$B$2:$E$405,3,FALSE)</f>
        <v>1.0667</v>
      </c>
      <c r="J580" s="10">
        <f>VLOOKUP(B580,home!$B$2:$E$405,4,FALSE)</f>
        <v>1.0667</v>
      </c>
      <c r="K580" s="12">
        <f t="shared" si="838"/>
        <v>0.70001399999999991</v>
      </c>
      <c r="L580" s="12">
        <f t="shared" si="839"/>
        <v>1.4223111124999999</v>
      </c>
      <c r="M580" s="13">
        <f t="shared" si="840"/>
        <v>0.11975286567467368</v>
      </c>
      <c r="N580" s="13">
        <f t="shared" si="841"/>
        <v>8.3828682512391006E-2</v>
      </c>
      <c r="O580" s="13">
        <f t="shared" si="842"/>
        <v>0.17032583160280812</v>
      </c>
      <c r="P580" s="13">
        <f t="shared" si="843"/>
        <v>0.11923046668360812</v>
      </c>
      <c r="Q580" s="13">
        <f t="shared" si="844"/>
        <v>2.9340625680114432E-2</v>
      </c>
      <c r="R580" s="13">
        <f t="shared" si="845"/>
        <v>0.12112816151723889</v>
      </c>
      <c r="S580" s="13">
        <f t="shared" si="846"/>
        <v>2.9677586639576946E-2</v>
      </c>
      <c r="T580" s="13">
        <f t="shared" si="847"/>
        <v>4.1731497952529617E-2</v>
      </c>
      <c r="U580" s="13">
        <f t="shared" si="848"/>
        <v>8.4791408856328451E-2</v>
      </c>
      <c r="V580" s="13">
        <f t="shared" si="849"/>
        <v>3.2831248710460058E-3</v>
      </c>
      <c r="W580" s="13">
        <f t="shared" si="850"/>
        <v>6.8462829149465425E-3</v>
      </c>
      <c r="X580" s="13">
        <f t="shared" si="851"/>
        <v>9.7375442692473561E-3</v>
      </c>
      <c r="Y580" s="13">
        <f t="shared" si="852"/>
        <v>6.924908711305606E-3</v>
      </c>
      <c r="Z580" s="13">
        <f t="shared" si="853"/>
        <v>5.7427310054221241E-2</v>
      </c>
      <c r="AA580" s="13">
        <f t="shared" si="854"/>
        <v>4.0199921020295626E-2</v>
      </c>
      <c r="AB580" s="13">
        <f t="shared" si="855"/>
        <v>1.4070253756550606E-2</v>
      </c>
      <c r="AC580" s="13">
        <f t="shared" si="856"/>
        <v>2.0430017913872071E-4</v>
      </c>
      <c r="AD580" s="13">
        <f t="shared" si="857"/>
        <v>1.198123472105847E-3</v>
      </c>
      <c r="AE580" s="13">
        <f t="shared" si="858"/>
        <v>1.7041043285232296E-3</v>
      </c>
      <c r="AF580" s="13">
        <f t="shared" si="859"/>
        <v>1.2118832616589705E-3</v>
      </c>
      <c r="AG580" s="13">
        <f t="shared" si="860"/>
        <v>5.7455834337009958E-4</v>
      </c>
      <c r="AH580" s="13">
        <f t="shared" si="861"/>
        <v>2.0419875312775448E-2</v>
      </c>
      <c r="AI580" s="13">
        <f t="shared" si="862"/>
        <v>1.4294198597197192E-2</v>
      </c>
      <c r="AJ580" s="13">
        <f t="shared" si="863"/>
        <v>5.0030695684091962E-3</v>
      </c>
      <c r="AK580" s="13">
        <f t="shared" si="864"/>
        <v>1.1674062469534652E-3</v>
      </c>
      <c r="AL580" s="13">
        <f t="shared" si="865"/>
        <v>8.1363583460052466E-6</v>
      </c>
      <c r="AM580" s="13">
        <f t="shared" si="866"/>
        <v>1.6774064084054048E-4</v>
      </c>
      <c r="AN580" s="13">
        <f t="shared" si="867"/>
        <v>2.38579377485372E-4</v>
      </c>
      <c r="AO580" s="13">
        <f t="shared" si="868"/>
        <v>1.696670499053885E-4</v>
      </c>
      <c r="AP580" s="13">
        <f t="shared" si="869"/>
        <v>8.0439776835175377E-5</v>
      </c>
      <c r="AQ580" s="13">
        <f t="shared" si="870"/>
        <v>2.8602597119922489E-5</v>
      </c>
      <c r="AR580" s="13">
        <f t="shared" si="871"/>
        <v>5.8086831146449839E-3</v>
      </c>
      <c r="AS580" s="13">
        <f t="shared" si="872"/>
        <v>4.0661595018150936E-3</v>
      </c>
      <c r="AT580" s="13">
        <f t="shared" si="873"/>
        <v>1.4231842887517951E-3</v>
      </c>
      <c r="AU580" s="13">
        <f t="shared" si="874"/>
        <v>3.3208297556876638E-4</v>
      </c>
      <c r="AV580" s="13">
        <f t="shared" si="875"/>
        <v>5.8115683014948604E-5</v>
      </c>
      <c r="AW580" s="13">
        <f t="shared" si="876"/>
        <v>2.2502402882289519E-7</v>
      </c>
      <c r="AX580" s="13">
        <f t="shared" si="877"/>
        <v>1.9570132826225012E-5</v>
      </c>
      <c r="AY580" s="13">
        <f t="shared" si="878"/>
        <v>2.7834817391840856E-5</v>
      </c>
      <c r="AZ580" s="13">
        <f t="shared" si="879"/>
        <v>1.9794885045411765E-5</v>
      </c>
      <c r="BA580" s="13">
        <f t="shared" si="880"/>
        <v>9.3848283235830728E-6</v>
      </c>
      <c r="BB580" s="13">
        <f t="shared" si="881"/>
        <v>3.3370364033842357E-6</v>
      </c>
      <c r="BC580" s="13">
        <f t="shared" si="882"/>
        <v>9.4926079187008572E-7</v>
      </c>
      <c r="BD580" s="13">
        <f t="shared" si="883"/>
        <v>1.3769590904917773E-3</v>
      </c>
      <c r="BE580" s="13">
        <f t="shared" si="884"/>
        <v>9.6389064077151085E-4</v>
      </c>
      <c r="BF580" s="13">
        <f t="shared" si="885"/>
        <v>3.3736847150451409E-4</v>
      </c>
      <c r="BG580" s="13">
        <f t="shared" si="886"/>
        <v>7.8720884403920329E-5</v>
      </c>
      <c r="BH580" s="13">
        <f t="shared" si="887"/>
        <v>1.3776430293781468E-5</v>
      </c>
      <c r="BI580" s="13">
        <f t="shared" si="888"/>
        <v>1.9287388151342282E-6</v>
      </c>
      <c r="BJ580" s="14">
        <f t="shared" si="889"/>
        <v>0.1838641118491614</v>
      </c>
      <c r="BK580" s="14">
        <f t="shared" si="890"/>
        <v>0.27218431522378123</v>
      </c>
      <c r="BL580" s="14">
        <f t="shared" si="891"/>
        <v>0.48586099629863327</v>
      </c>
      <c r="BM580" s="14">
        <f t="shared" si="892"/>
        <v>0.35570248996159992</v>
      </c>
      <c r="BN580" s="14">
        <f t="shared" si="893"/>
        <v>0.64360663367083426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1.4286000000000001</v>
      </c>
      <c r="F581" s="10">
        <f>VLOOKUP(B581,home!$B$2:$E$405,3,FALSE)</f>
        <v>0.7</v>
      </c>
      <c r="G581" s="10">
        <f>VLOOKUP(C581,away!$B$2:$E$405,4,FALSE)</f>
        <v>0.7</v>
      </c>
      <c r="H581" s="10">
        <f>VLOOKUP(A581,away!$A$2:$E$405,3,FALSE)</f>
        <v>1.25</v>
      </c>
      <c r="I581" s="10">
        <f>VLOOKUP(C581,away!$B$2:$E$405,3,FALSE)</f>
        <v>1.0667</v>
      </c>
      <c r="J581" s="10">
        <f>VLOOKUP(B581,home!$B$2:$E$405,4,FALSE)</f>
        <v>1.2</v>
      </c>
      <c r="K581" s="12">
        <f t="shared" si="838"/>
        <v>0.70001399999999991</v>
      </c>
      <c r="L581" s="12">
        <f t="shared" si="839"/>
        <v>1.60005</v>
      </c>
      <c r="M581" s="13">
        <f t="shared" si="840"/>
        <v>0.10025242736213121</v>
      </c>
      <c r="N581" s="13">
        <f t="shared" si="841"/>
        <v>7.0178102687474916E-2</v>
      </c>
      <c r="O581" s="13">
        <f t="shared" si="842"/>
        <v>0.16040889640077802</v>
      </c>
      <c r="P581" s="13">
        <f t="shared" si="843"/>
        <v>0.11228847320509422</v>
      </c>
      <c r="Q581" s="13">
        <f t="shared" si="844"/>
        <v>2.4562827187335025E-2</v>
      </c>
      <c r="R581" s="13">
        <f t="shared" si="845"/>
        <v>0.12833112734303248</v>
      </c>
      <c r="S581" s="13">
        <f t="shared" si="846"/>
        <v>3.1442383856667359E-2</v>
      </c>
      <c r="T581" s="13">
        <f t="shared" si="847"/>
        <v>3.9301751641095402E-2</v>
      </c>
      <c r="U581" s="13">
        <f t="shared" si="848"/>
        <v>8.9833585775905528E-2</v>
      </c>
      <c r="V581" s="13">
        <f t="shared" si="849"/>
        <v>3.9130305260344994E-3</v>
      </c>
      <c r="W581" s="13">
        <f t="shared" si="850"/>
        <v>5.7314409702383809E-3</v>
      </c>
      <c r="X581" s="13">
        <f t="shared" si="851"/>
        <v>9.1705921244299195E-3</v>
      </c>
      <c r="Y581" s="13">
        <f t="shared" si="852"/>
        <v>7.3367029643470489E-3</v>
      </c>
      <c r="Z581" s="13">
        <f t="shared" si="853"/>
        <v>6.8445406768406394E-2</v>
      </c>
      <c r="AA581" s="13">
        <f t="shared" si="854"/>
        <v>4.7912742973579225E-2</v>
      </c>
      <c r="AB581" s="13">
        <f t="shared" si="855"/>
        <v>1.6769795429953539E-2</v>
      </c>
      <c r="AC581" s="13">
        <f t="shared" si="856"/>
        <v>2.7392617499062211E-4</v>
      </c>
      <c r="AD581" s="13">
        <f t="shared" si="857"/>
        <v>1.0030222298351122E-3</v>
      </c>
      <c r="AE581" s="13">
        <f t="shared" si="858"/>
        <v>1.6048857188476712E-3</v>
      </c>
      <c r="AF581" s="13">
        <f t="shared" si="859"/>
        <v>1.2839486972211086E-3</v>
      </c>
      <c r="AG581" s="13">
        <f t="shared" si="860"/>
        <v>6.8479403766287842E-4</v>
      </c>
      <c r="AH581" s="13">
        <f t="shared" si="861"/>
        <v>2.7379018274947157E-2</v>
      </c>
      <c r="AI581" s="13">
        <f t="shared" si="862"/>
        <v>1.9165696098718859E-2</v>
      </c>
      <c r="AJ581" s="13">
        <f t="shared" si="863"/>
        <v>6.7081277944242889E-3</v>
      </c>
      <c r="AK581" s="13">
        <f t="shared" si="864"/>
        <v>1.5652611232953751E-3</v>
      </c>
      <c r="AL581" s="13">
        <f t="shared" si="865"/>
        <v>1.2272521581747572E-5</v>
      </c>
      <c r="AM581" s="13">
        <f t="shared" si="866"/>
        <v>1.4042592063915927E-4</v>
      </c>
      <c r="AN581" s="13">
        <f t="shared" si="867"/>
        <v>2.2468849431868675E-4</v>
      </c>
      <c r="AO581" s="13">
        <f t="shared" si="868"/>
        <v>1.7975641266730741E-4</v>
      </c>
      <c r="AP581" s="13">
        <f t="shared" si="869"/>
        <v>9.5873082696108433E-5</v>
      </c>
      <c r="AQ581" s="13">
        <f t="shared" si="870"/>
        <v>3.8350431491977067E-5</v>
      </c>
      <c r="AR581" s="13">
        <f t="shared" si="871"/>
        <v>8.761559638165833E-3</v>
      </c>
      <c r="AS581" s="13">
        <f t="shared" si="872"/>
        <v>6.1332144085510165E-3</v>
      </c>
      <c r="AT581" s="13">
        <f t="shared" si="873"/>
        <v>2.146667975493715E-3</v>
      </c>
      <c r="AU581" s="13">
        <f t="shared" si="874"/>
        <v>5.0089921206575251E-4</v>
      </c>
      <c r="AV581" s="13">
        <f t="shared" si="875"/>
        <v>8.7659115258748911E-5</v>
      </c>
      <c r="AW581" s="13">
        <f t="shared" si="876"/>
        <v>3.8183135063574555E-7</v>
      </c>
      <c r="AX581" s="13">
        <f t="shared" si="877"/>
        <v>1.6383351735050068E-5</v>
      </c>
      <c r="AY581" s="13">
        <f t="shared" si="878"/>
        <v>2.6214181943666855E-5</v>
      </c>
      <c r="AZ581" s="13">
        <f t="shared" si="879"/>
        <v>2.0972000909482083E-5</v>
      </c>
      <c r="BA581" s="13">
        <f t="shared" si="880"/>
        <v>1.1185416685072272E-5</v>
      </c>
      <c r="BB581" s="13">
        <f t="shared" si="881"/>
        <v>4.4743064917374714E-6</v>
      </c>
      <c r="BC581" s="13">
        <f t="shared" si="882"/>
        <v>1.431822820420907E-6</v>
      </c>
      <c r="BD581" s="13">
        <f t="shared" si="883"/>
        <v>2.3364889165078742E-3</v>
      </c>
      <c r="BE581" s="13">
        <f t="shared" si="884"/>
        <v>1.6355749524003432E-3</v>
      </c>
      <c r="BF581" s="13">
        <f t="shared" si="885"/>
        <v>5.7246268236478667E-4</v>
      </c>
      <c r="BG581" s="13">
        <f t="shared" si="886"/>
        <v>1.3357729737763463E-4</v>
      </c>
      <c r="BH581" s="13">
        <f t="shared" si="887"/>
        <v>2.3376494561626875E-5</v>
      </c>
      <c r="BI581" s="13">
        <f t="shared" si="888"/>
        <v>3.2727746928125353E-6</v>
      </c>
      <c r="BJ581" s="14">
        <f t="shared" si="889"/>
        <v>0.16161782368088615</v>
      </c>
      <c r="BK581" s="14">
        <f t="shared" si="890"/>
        <v>0.24820872782844333</v>
      </c>
      <c r="BL581" s="14">
        <f t="shared" si="891"/>
        <v>0.52040900468207441</v>
      </c>
      <c r="BM581" s="14">
        <f t="shared" si="892"/>
        <v>0.40263327642337166</v>
      </c>
      <c r="BN581" s="14">
        <f t="shared" si="893"/>
        <v>0.59602185418584586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1.4861</v>
      </c>
      <c r="F582" s="10">
        <f>VLOOKUP(B582,home!$B$2:$E$405,3,FALSE)</f>
        <v>1.3458000000000001</v>
      </c>
      <c r="G582" s="10">
        <f>VLOOKUP(C582,away!$B$2:$E$405,4,FALSE)</f>
        <v>1.1214999999999999</v>
      </c>
      <c r="H582" s="10">
        <f>VLOOKUP(A582,away!$A$2:$E$405,3,FALSE)</f>
        <v>1.0625</v>
      </c>
      <c r="I582" s="10">
        <f>VLOOKUP(C582,away!$B$2:$E$405,3,FALSE)</f>
        <v>1.2548999999999999</v>
      </c>
      <c r="J582" s="10">
        <f>VLOOKUP(B582,home!$B$2:$E$405,4,FALSE)</f>
        <v>1.1294</v>
      </c>
      <c r="K582" s="12">
        <f t="shared" si="838"/>
        <v>2.2429925756699998</v>
      </c>
      <c r="L582" s="12">
        <f t="shared" si="839"/>
        <v>1.5058643137499998</v>
      </c>
      <c r="M582" s="13">
        <f t="shared" si="840"/>
        <v>2.354464461131171E-2</v>
      </c>
      <c r="N582" s="13">
        <f t="shared" si="841"/>
        <v>5.2810463059960823E-2</v>
      </c>
      <c r="O582" s="13">
        <f t="shared" si="842"/>
        <v>3.5455040100100532E-2</v>
      </c>
      <c r="P582" s="13">
        <f t="shared" si="843"/>
        <v>7.952539171460761E-2</v>
      </c>
      <c r="Q582" s="13">
        <f t="shared" si="844"/>
        <v>5.9226738280593459E-2</v>
      </c>
      <c r="R582" s="13">
        <f t="shared" si="845"/>
        <v>2.6695239814658319E-2</v>
      </c>
      <c r="S582" s="13">
        <f t="shared" si="846"/>
        <v>6.7152085238136983E-2</v>
      </c>
      <c r="T582" s="13">
        <f t="shared" si="847"/>
        <v>8.9187431596556704E-2</v>
      </c>
      <c r="U582" s="13">
        <f t="shared" si="848"/>
        <v>5.9877224710008781E-2</v>
      </c>
      <c r="V582" s="13">
        <f t="shared" si="849"/>
        <v>2.5201748381408012E-2</v>
      </c>
      <c r="W582" s="13">
        <f t="shared" si="850"/>
        <v>4.4281711414840434E-2</v>
      </c>
      <c r="X582" s="13">
        <f t="shared" si="851"/>
        <v>6.6682248971384209E-2</v>
      </c>
      <c r="Y582" s="13">
        <f t="shared" si="852"/>
        <v>5.0207209543300081E-2</v>
      </c>
      <c r="Z582" s="13">
        <f t="shared" si="853"/>
        <v>1.339980299463071E-2</v>
      </c>
      <c r="AA582" s="13">
        <f t="shared" si="854"/>
        <v>3.0055658632397307E-2</v>
      </c>
      <c r="AB582" s="13">
        <f t="shared" si="855"/>
        <v>3.3707309584669554E-2</v>
      </c>
      <c r="AC582" s="13">
        <f t="shared" si="856"/>
        <v>5.3201559871962579E-3</v>
      </c>
      <c r="AD582" s="13">
        <f t="shared" si="857"/>
        <v>2.4830887485362142E-2</v>
      </c>
      <c r="AE582" s="13">
        <f t="shared" si="858"/>
        <v>3.7391947342948317E-2</v>
      </c>
      <c r="AF582" s="13">
        <f t="shared" si="859"/>
        <v>2.815359956268251E-2</v>
      </c>
      <c r="AG582" s="13">
        <f t="shared" si="860"/>
        <v>1.4131833628350399E-2</v>
      </c>
      <c r="AH582" s="13">
        <f t="shared" si="861"/>
        <v>5.0445712852236887E-3</v>
      </c>
      <c r="AI582" s="13">
        <f t="shared" si="862"/>
        <v>1.13149359401948E-2</v>
      </c>
      <c r="AJ582" s="13">
        <f t="shared" si="863"/>
        <v>1.2689658654019295E-2</v>
      </c>
      <c r="AK582" s="13">
        <f t="shared" si="864"/>
        <v>9.4876033829172802E-3</v>
      </c>
      <c r="AL582" s="13">
        <f t="shared" si="865"/>
        <v>7.1878339358977792E-4</v>
      </c>
      <c r="AM582" s="13">
        <f t="shared" si="866"/>
        <v>1.1139099255392883E-2</v>
      </c>
      <c r="AN582" s="13">
        <f t="shared" si="867"/>
        <v>1.6773972056015336E-2</v>
      </c>
      <c r="AO582" s="13">
        <f t="shared" si="868"/>
        <v>1.262966295949661E-2</v>
      </c>
      <c r="AP582" s="13">
        <f t="shared" si="869"/>
        <v>6.3395195817987195E-3</v>
      </c>
      <c r="AQ582" s="13">
        <f t="shared" si="870"/>
        <v>2.3866140761375021E-3</v>
      </c>
      <c r="AR582" s="13">
        <f t="shared" si="871"/>
        <v>1.5192879753172649E-3</v>
      </c>
      <c r="AS582" s="13">
        <f t="shared" si="872"/>
        <v>3.4077516489413305E-3</v>
      </c>
      <c r="AT582" s="13">
        <f t="shared" si="873"/>
        <v>3.8217808241513026E-3</v>
      </c>
      <c r="AU582" s="13">
        <f t="shared" si="874"/>
        <v>2.8574086714697818E-3</v>
      </c>
      <c r="AV582" s="13">
        <f t="shared" si="875"/>
        <v>1.6022866089404494E-3</v>
      </c>
      <c r="AW582" s="13">
        <f t="shared" si="876"/>
        <v>6.7438703361725647E-5</v>
      </c>
      <c r="AX582" s="13">
        <f t="shared" si="877"/>
        <v>4.1641528215829119E-3</v>
      </c>
      <c r="AY582" s="13">
        <f t="shared" si="878"/>
        <v>6.2706491310230757E-3</v>
      </c>
      <c r="AZ582" s="13">
        <f t="shared" si="879"/>
        <v>4.7213733752275505E-3</v>
      </c>
      <c r="BA582" s="13">
        <f t="shared" si="880"/>
        <v>2.3699158925481857E-3</v>
      </c>
      <c r="BB582" s="13">
        <f t="shared" si="881"/>
        <v>8.9219294229432242E-4</v>
      </c>
      <c r="BC582" s="13">
        <f t="shared" si="882"/>
        <v>2.6870430255612662E-4</v>
      </c>
      <c r="BD582" s="13">
        <f t="shared" si="883"/>
        <v>3.8130692405662661E-4</v>
      </c>
      <c r="BE582" s="13">
        <f t="shared" si="884"/>
        <v>8.552685997105777E-4</v>
      </c>
      <c r="BF582" s="13">
        <f t="shared" si="885"/>
        <v>9.5918055967725161E-4</v>
      </c>
      <c r="BG582" s="13">
        <f t="shared" si="886"/>
        <v>7.1714495802769013E-4</v>
      </c>
      <c r="BH582" s="13">
        <f t="shared" si="887"/>
        <v>4.0213770413382064E-4</v>
      </c>
      <c r="BI582" s="13">
        <f t="shared" si="888"/>
        <v>1.8039837695382781E-4</v>
      </c>
      <c r="BJ582" s="14">
        <f t="shared" si="889"/>
        <v>0.53485992728005227</v>
      </c>
      <c r="BK582" s="14">
        <f t="shared" si="890"/>
        <v>0.20773345845727342</v>
      </c>
      <c r="BL582" s="14">
        <f t="shared" si="891"/>
        <v>0.24103119495556952</v>
      </c>
      <c r="BM582" s="14">
        <f t="shared" si="892"/>
        <v>0.713563655678632</v>
      </c>
      <c r="BN582" s="14">
        <f t="shared" si="893"/>
        <v>0.27725751758123246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1.4861</v>
      </c>
      <c r="F583" s="10">
        <f>VLOOKUP(B583,home!$B$2:$E$405,3,FALSE)</f>
        <v>0.50470000000000004</v>
      </c>
      <c r="G583" s="10">
        <f>VLOOKUP(C583,away!$B$2:$E$405,4,FALSE)</f>
        <v>0.74019999999999997</v>
      </c>
      <c r="H583" s="10">
        <f>VLOOKUP(A583,away!$A$2:$E$405,3,FALSE)</f>
        <v>1.0625</v>
      </c>
      <c r="I583" s="10">
        <f>VLOOKUP(C583,away!$B$2:$E$405,3,FALSE)</f>
        <v>1.1294</v>
      </c>
      <c r="J583" s="10">
        <f>VLOOKUP(B583,home!$B$2:$E$405,4,FALSE)</f>
        <v>0.47060000000000002</v>
      </c>
      <c r="K583" s="12">
        <f t="shared" si="838"/>
        <v>0.55517566273399999</v>
      </c>
      <c r="L583" s="12">
        <f t="shared" si="839"/>
        <v>0.5647141175</v>
      </c>
      <c r="M583" s="13">
        <f t="shared" si="840"/>
        <v>0.32631575908761434</v>
      </c>
      <c r="N583" s="13">
        <f t="shared" si="841"/>
        <v>0.18116256781201456</v>
      </c>
      <c r="O583" s="13">
        <f t="shared" si="842"/>
        <v>0.18427511591950474</v>
      </c>
      <c r="P583" s="13">
        <f t="shared" si="843"/>
        <v>0.10230505960599572</v>
      </c>
      <c r="Q583" s="13">
        <f t="shared" si="844"/>
        <v>5.0288524323814199E-2</v>
      </c>
      <c r="R583" s="13">
        <f t="shared" si="845"/>
        <v>5.2031379731846669E-2</v>
      </c>
      <c r="S583" s="13">
        <f t="shared" si="846"/>
        <v>8.0185563595291873E-3</v>
      </c>
      <c r="T583" s="13">
        <f t="shared" si="847"/>
        <v>2.8398639633900019E-2</v>
      </c>
      <c r="U583" s="13">
        <f t="shared" si="848"/>
        <v>2.8886555725592386E-2</v>
      </c>
      <c r="V583" s="13">
        <f t="shared" si="849"/>
        <v>2.793268869423878E-4</v>
      </c>
      <c r="W583" s="13">
        <f t="shared" si="850"/>
        <v>9.3063216064628081E-3</v>
      </c>
      <c r="X583" s="13">
        <f t="shared" si="851"/>
        <v>5.2554111931648276E-3</v>
      </c>
      <c r="Y583" s="13">
        <f t="shared" si="852"/>
        <v>1.483902447023849E-3</v>
      </c>
      <c r="Z583" s="13">
        <f t="shared" si="853"/>
        <v>9.7942848958590591E-3</v>
      </c>
      <c r="AA583" s="13">
        <f t="shared" si="854"/>
        <v>5.4375486080641593E-3</v>
      </c>
      <c r="AB583" s="13">
        <f t="shared" si="855"/>
        <v>1.5093973260651792E-3</v>
      </c>
      <c r="AC583" s="13">
        <f t="shared" si="856"/>
        <v>5.4733323901707277E-6</v>
      </c>
      <c r="AD583" s="13">
        <f t="shared" si="857"/>
        <v>1.2916608163709331E-3</v>
      </c>
      <c r="AE583" s="13">
        <f t="shared" si="858"/>
        <v>7.2941909802624102E-4</v>
      </c>
      <c r="AF583" s="13">
        <f t="shared" si="859"/>
        <v>2.0595663111476738E-4</v>
      </c>
      <c r="AG583" s="13">
        <f t="shared" si="860"/>
        <v>3.8768872394416302E-5</v>
      </c>
      <c r="AH583" s="13">
        <f t="shared" si="861"/>
        <v>1.3827427378771569E-3</v>
      </c>
      <c r="AI583" s="13">
        <f t="shared" si="862"/>
        <v>7.6766511589157612E-4</v>
      </c>
      <c r="AJ583" s="13">
        <f t="shared" si="863"/>
        <v>2.1309449473643933E-4</v>
      </c>
      <c r="AK583" s="13">
        <f t="shared" si="864"/>
        <v>3.9434959113423193E-5</v>
      </c>
      <c r="AL583" s="13">
        <f t="shared" si="865"/>
        <v>6.8638989178515261E-8</v>
      </c>
      <c r="AM583" s="13">
        <f t="shared" si="866"/>
        <v>1.4341972995125449E-4</v>
      </c>
      <c r="AN583" s="13">
        <f t="shared" si="867"/>
        <v>8.0991146231511001E-5</v>
      </c>
      <c r="AO583" s="13">
        <f t="shared" si="868"/>
        <v>2.2868421834720595E-5</v>
      </c>
      <c r="AP583" s="13">
        <f t="shared" si="869"/>
        <v>4.3047068850039903E-6</v>
      </c>
      <c r="AQ583" s="13">
        <f t="shared" si="870"/>
        <v>6.0773218741530057E-7</v>
      </c>
      <c r="AR583" s="13">
        <f t="shared" si="871"/>
        <v>1.5617086898996659E-4</v>
      </c>
      <c r="AS583" s="13">
        <f t="shared" si="872"/>
        <v>8.6702265691249395E-5</v>
      </c>
      <c r="AT583" s="13">
        <f t="shared" si="873"/>
        <v>2.4067493907839363E-5</v>
      </c>
      <c r="AU583" s="13">
        <f t="shared" si="874"/>
        <v>4.4538956268770754E-6</v>
      </c>
      <c r="AV583" s="13">
        <f t="shared" si="875"/>
        <v>6.1817361409988601E-7</v>
      </c>
      <c r="AW583" s="13">
        <f t="shared" si="876"/>
        <v>5.9776081598909628E-10</v>
      </c>
      <c r="AX583" s="13">
        <f t="shared" si="877"/>
        <v>1.3270523937469836E-5</v>
      </c>
      <c r="AY583" s="13">
        <f t="shared" si="878"/>
        <v>7.4940522141109033E-6</v>
      </c>
      <c r="AZ583" s="13">
        <f t="shared" si="879"/>
        <v>2.1159985412952802E-6</v>
      </c>
      <c r="BA583" s="13">
        <f t="shared" si="880"/>
        <v>3.983114162929505E-7</v>
      </c>
      <c r="BB583" s="13">
        <f t="shared" si="881"/>
        <v>5.6233019985512161E-8</v>
      </c>
      <c r="BC583" s="13">
        <f t="shared" si="882"/>
        <v>6.3511160510956767E-9</v>
      </c>
      <c r="BD583" s="13">
        <f t="shared" si="883"/>
        <v>1.4698649076812842E-5</v>
      </c>
      <c r="BE583" s="13">
        <f t="shared" si="884"/>
        <v>8.1603322425140672E-6</v>
      </c>
      <c r="BF583" s="13">
        <f t="shared" si="885"/>
        <v>2.2652089304336876E-6</v>
      </c>
      <c r="BG583" s="13">
        <f t="shared" si="886"/>
        <v>4.1919628972816588E-7</v>
      </c>
      <c r="BH583" s="13">
        <f t="shared" si="887"/>
        <v>5.8181894491367085E-8</v>
      </c>
      <c r="BI583" s="13">
        <f t="shared" si="888"/>
        <v>6.4602343666728789E-9</v>
      </c>
      <c r="BJ583" s="14">
        <f t="shared" si="889"/>
        <v>0.27843670564162176</v>
      </c>
      <c r="BK583" s="14">
        <f t="shared" si="890"/>
        <v>0.43693173796367507</v>
      </c>
      <c r="BL583" s="14">
        <f t="shared" si="891"/>
        <v>0.27484055534519003</v>
      </c>
      <c r="BM583" s="14">
        <f t="shared" si="892"/>
        <v>0.10361738391110245</v>
      </c>
      <c r="BN583" s="14">
        <f t="shared" si="893"/>
        <v>0.89637840648079015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1.4861</v>
      </c>
      <c r="F584" s="10">
        <f>VLOOKUP(B584,home!$B$2:$E$405,3,FALSE)</f>
        <v>1.1438999999999999</v>
      </c>
      <c r="G584" s="10">
        <f>VLOOKUP(C584,away!$B$2:$E$405,4,FALSE)</f>
        <v>1.1438999999999999</v>
      </c>
      <c r="H584" s="10">
        <f>VLOOKUP(A584,away!$A$2:$E$405,3,FALSE)</f>
        <v>1.0625</v>
      </c>
      <c r="I584" s="10">
        <f>VLOOKUP(C584,away!$B$2:$E$405,3,FALSE)</f>
        <v>1.0353000000000001</v>
      </c>
      <c r="J584" s="10">
        <f>VLOOKUP(B584,home!$B$2:$E$405,4,FALSE)</f>
        <v>0.47060000000000002</v>
      </c>
      <c r="K584" s="12">
        <f t="shared" si="838"/>
        <v>1.9445725647809997</v>
      </c>
      <c r="L584" s="12">
        <f t="shared" si="839"/>
        <v>0.51766294125000001</v>
      </c>
      <c r="M584" s="13">
        <f t="shared" si="840"/>
        <v>8.5244173940223419E-2</v>
      </c>
      <c r="N584" s="13">
        <f t="shared" si="841"/>
        <v>0.16576348195157789</v>
      </c>
      <c r="O584" s="13">
        <f t="shared" si="842"/>
        <v>4.4127749806322655E-2</v>
      </c>
      <c r="P584" s="13">
        <f t="shared" si="843"/>
        <v>8.5809611618895096E-2</v>
      </c>
      <c r="Q584" s="13">
        <f t="shared" si="844"/>
        <v>0.16116955962280444</v>
      </c>
      <c r="R584" s="13">
        <f t="shared" si="845"/>
        <v>1.1421650377742549E-2</v>
      </c>
      <c r="S584" s="13">
        <f t="shared" si="846"/>
        <v>2.1594699983101037E-2</v>
      </c>
      <c r="T584" s="13">
        <f t="shared" si="847"/>
        <v>8.3431508274308175E-2</v>
      </c>
      <c r="U584" s="13">
        <f t="shared" si="848"/>
        <v>2.2210227969078702E-2</v>
      </c>
      <c r="V584" s="13">
        <f t="shared" si="849"/>
        <v>2.4153267710912952E-3</v>
      </c>
      <c r="W584" s="13">
        <f t="shared" si="850"/>
        <v>0.10446863464011368</v>
      </c>
      <c r="X584" s="13">
        <f t="shared" si="851"/>
        <v>5.4079540676172877E-2</v>
      </c>
      <c r="Y584" s="13">
        <f t="shared" si="852"/>
        <v>1.399748704393833E-2</v>
      </c>
      <c r="Z584" s="13">
        <f t="shared" si="853"/>
        <v>1.9708550428237941E-3</v>
      </c>
      <c r="AA584" s="13">
        <f t="shared" si="854"/>
        <v>3.8324706454354322E-3</v>
      </c>
      <c r="AB584" s="13">
        <f t="shared" si="855"/>
        <v>3.7262586362211371E-3</v>
      </c>
      <c r="AC584" s="13">
        <f t="shared" si="856"/>
        <v>1.5195925024844045E-4</v>
      </c>
      <c r="AD584" s="13">
        <f t="shared" si="857"/>
        <v>5.0786710200323763E-2</v>
      </c>
      <c r="AE584" s="13">
        <f t="shared" si="858"/>
        <v>2.6290397778710974E-2</v>
      </c>
      <c r="AF584" s="13">
        <f t="shared" si="859"/>
        <v>6.804782320379993E-3</v>
      </c>
      <c r="AG584" s="13">
        <f t="shared" si="860"/>
        <v>1.1741945435113025E-3</v>
      </c>
      <c r="AH584" s="13">
        <f t="shared" si="861"/>
        <v>2.5505965456138992E-4</v>
      </c>
      <c r="AI584" s="13">
        <f t="shared" si="862"/>
        <v>4.9598200664259778E-4</v>
      </c>
      <c r="AJ584" s="13">
        <f t="shared" si="863"/>
        <v>4.8223650137111176E-4</v>
      </c>
      <c r="AK584" s="13">
        <f t="shared" si="864"/>
        <v>3.1258129010074625E-4</v>
      </c>
      <c r="AL584" s="13">
        <f t="shared" si="865"/>
        <v>6.1186887703837839E-6</v>
      </c>
      <c r="AM584" s="13">
        <f t="shared" si="866"/>
        <v>1.9751688662206595E-2</v>
      </c>
      <c r="AN584" s="13">
        <f t="shared" si="867"/>
        <v>1.0224717247532144E-2</v>
      </c>
      <c r="AO584" s="13">
        <f t="shared" si="868"/>
        <v>2.6464786019035464E-3</v>
      </c>
      <c r="AP584" s="13">
        <f t="shared" si="869"/>
        <v>4.5666129900552598E-4</v>
      </c>
      <c r="AQ584" s="13">
        <f t="shared" si="870"/>
        <v>5.9099157799561549E-5</v>
      </c>
      <c r="AR584" s="13">
        <f t="shared" si="871"/>
        <v>2.6406986194891627E-5</v>
      </c>
      <c r="AS584" s="13">
        <f t="shared" si="872"/>
        <v>5.1350300873136858E-5</v>
      </c>
      <c r="AT584" s="13">
        <f t="shared" si="873"/>
        <v>4.992719313557589E-5</v>
      </c>
      <c r="AU584" s="13">
        <f t="shared" si="874"/>
        <v>3.2362350002654375E-5</v>
      </c>
      <c r="AV584" s="13">
        <f t="shared" si="875"/>
        <v>1.5732734486750501E-5</v>
      </c>
      <c r="AW584" s="13">
        <f t="shared" si="876"/>
        <v>1.7109097142642239E-7</v>
      </c>
      <c r="AX584" s="13">
        <f t="shared" si="877"/>
        <v>6.401431980103808E-3</v>
      </c>
      <c r="AY584" s="13">
        <f t="shared" si="878"/>
        <v>3.3137841070323484E-3</v>
      </c>
      <c r="AZ584" s="13">
        <f t="shared" si="879"/>
        <v>8.5771161375693497E-4</v>
      </c>
      <c r="BA584" s="13">
        <f t="shared" si="880"/>
        <v>1.48001838907233E-4</v>
      </c>
      <c r="BB584" s="13">
        <f t="shared" si="881"/>
        <v>1.9153766809781726E-5</v>
      </c>
      <c r="BC584" s="13">
        <f t="shared" si="882"/>
        <v>1.9830390525536479E-6</v>
      </c>
      <c r="BD584" s="13">
        <f t="shared" si="883"/>
        <v>2.2783196905326231E-6</v>
      </c>
      <c r="BE584" s="13">
        <f t="shared" si="884"/>
        <v>4.4303579640100767E-6</v>
      </c>
      <c r="BF584" s="13">
        <f t="shared" si="885"/>
        <v>4.307576274486502E-6</v>
      </c>
      <c r="BG584" s="13">
        <f t="shared" si="886"/>
        <v>2.7921315480226666E-6</v>
      </c>
      <c r="BH584" s="13">
        <f t="shared" si="887"/>
        <v>1.357375601386095E-6</v>
      </c>
      <c r="BI584" s="13">
        <f t="shared" si="888"/>
        <v>5.279030709117023E-7</v>
      </c>
      <c r="BJ584" s="14">
        <f t="shared" si="889"/>
        <v>0.71184700836595149</v>
      </c>
      <c r="BK584" s="14">
        <f t="shared" si="890"/>
        <v>0.19853567435936201</v>
      </c>
      <c r="BL584" s="14">
        <f t="shared" si="891"/>
        <v>8.7055690116318696E-2</v>
      </c>
      <c r="BM584" s="14">
        <f t="shared" si="892"/>
        <v>0.44255938755082896</v>
      </c>
      <c r="BN584" s="14">
        <f t="shared" si="893"/>
        <v>0.55353622731756602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1.4861</v>
      </c>
      <c r="F585" s="10">
        <f>VLOOKUP(B585,home!$B$2:$E$405,3,FALSE)</f>
        <v>0.4486</v>
      </c>
      <c r="G585" s="10">
        <f>VLOOKUP(C585,away!$B$2:$E$405,4,FALSE)</f>
        <v>1.4953000000000001</v>
      </c>
      <c r="H585" s="10">
        <f>VLOOKUP(A585,away!$A$2:$E$405,3,FALSE)</f>
        <v>1.0625</v>
      </c>
      <c r="I585" s="10">
        <f>VLOOKUP(C585,away!$B$2:$E$405,3,FALSE)</f>
        <v>0.94120000000000004</v>
      </c>
      <c r="J585" s="10">
        <f>VLOOKUP(B585,home!$B$2:$E$405,4,FALSE)</f>
        <v>1.4641</v>
      </c>
      <c r="K585" s="12">
        <f t="shared" si="838"/>
        <v>0.99686336703800005</v>
      </c>
      <c r="L585" s="12">
        <f t="shared" si="839"/>
        <v>1.4641366024999998</v>
      </c>
      <c r="M585" s="13">
        <f t="shared" si="840"/>
        <v>8.5349561319512102E-2</v>
      </c>
      <c r="N585" s="13">
        <f t="shared" si="841"/>
        <v>8.5081851072185091E-2</v>
      </c>
      <c r="O585" s="13">
        <f t="shared" si="842"/>
        <v>0.12496341673521584</v>
      </c>
      <c r="P585" s="13">
        <f t="shared" si="843"/>
        <v>0.12457145236324003</v>
      </c>
      <c r="Q585" s="13">
        <f t="shared" si="844"/>
        <v>4.2407490266822043E-2</v>
      </c>
      <c r="R585" s="13">
        <f t="shared" si="845"/>
        <v>9.1481756207745291E-2</v>
      </c>
      <c r="S585" s="13">
        <f t="shared" si="846"/>
        <v>4.5454383432019289E-2</v>
      </c>
      <c r="T585" s="13">
        <f t="shared" si="847"/>
        <v>6.2090358719816635E-2</v>
      </c>
      <c r="U585" s="13">
        <f t="shared" si="848"/>
        <v>9.1194811515802443E-2</v>
      </c>
      <c r="V585" s="13">
        <f t="shared" si="849"/>
        <v>7.3714087920862962E-3</v>
      </c>
      <c r="W585" s="13">
        <f t="shared" si="850"/>
        <v>1.4091491178338481E-2</v>
      </c>
      <c r="X585" s="13">
        <f t="shared" si="851"/>
        <v>2.0631868018011222E-2</v>
      </c>
      <c r="Y585" s="13">
        <f t="shared" si="852"/>
        <v>1.510393657155968E-2</v>
      </c>
      <c r="Z585" s="13">
        <f t="shared" si="853"/>
        <v>4.4647262574913825E-2</v>
      </c>
      <c r="AA585" s="13">
        <f t="shared" si="854"/>
        <v>4.450722049945828E-2</v>
      </c>
      <c r="AB585" s="13">
        <f t="shared" si="855"/>
        <v>2.2183808842296336E-2</v>
      </c>
      <c r="AC585" s="13">
        <f t="shared" si="856"/>
        <v>6.7243103318052519E-4</v>
      </c>
      <c r="AD585" s="13">
        <f t="shared" si="857"/>
        <v>3.5118228356561926E-3</v>
      </c>
      <c r="AE585" s="13">
        <f t="shared" si="858"/>
        <v>5.1417883551795728E-3</v>
      </c>
      <c r="AF585" s="13">
        <f t="shared" si="859"/>
        <v>3.7641402665633417E-3</v>
      </c>
      <c r="AG585" s="13">
        <f t="shared" si="860"/>
        <v>1.8370718470731651E-3</v>
      </c>
      <c r="AH585" s="13">
        <f t="shared" si="861"/>
        <v>1.6342422834339915E-2</v>
      </c>
      <c r="AI585" s="13">
        <f t="shared" si="862"/>
        <v>1.6291162652198786E-2</v>
      </c>
      <c r="AJ585" s="13">
        <f t="shared" si="863"/>
        <v>8.120031627217297E-3</v>
      </c>
      <c r="AK585" s="13">
        <f t="shared" si="864"/>
        <v>2.698187356120962E-3</v>
      </c>
      <c r="AL585" s="13">
        <f t="shared" si="865"/>
        <v>3.9257711052001398E-5</v>
      </c>
      <c r="AM585" s="13">
        <f t="shared" si="866"/>
        <v>7.0016150727863406E-4</v>
      </c>
      <c r="AN585" s="13">
        <f t="shared" si="867"/>
        <v>1.0251320904682182E-3</v>
      </c>
      <c r="AO585" s="13">
        <f t="shared" si="868"/>
        <v>7.5046670802592986E-4</v>
      </c>
      <c r="AP585" s="13">
        <f t="shared" si="869"/>
        <v>3.6626192539281478E-4</v>
      </c>
      <c r="AQ585" s="13">
        <f t="shared" si="870"/>
        <v>1.3406437276743593E-4</v>
      </c>
      <c r="AR585" s="13">
        <f t="shared" si="871"/>
        <v>4.785507889057768E-3</v>
      </c>
      <c r="AS585" s="13">
        <f t="shared" si="872"/>
        <v>4.770497507273039E-3</v>
      </c>
      <c r="AT585" s="13">
        <f t="shared" si="873"/>
        <v>2.3777671037732936E-3</v>
      </c>
      <c r="AU585" s="13">
        <f t="shared" si="874"/>
        <v>7.9010297369987983E-4</v>
      </c>
      <c r="AV585" s="13">
        <f t="shared" si="875"/>
        <v>1.969061776672996E-4</v>
      </c>
      <c r="AW585" s="13">
        <f t="shared" si="876"/>
        <v>1.5916211735591186E-6</v>
      </c>
      <c r="AX585" s="13">
        <f t="shared" si="877"/>
        <v>1.1632755960269669E-4</v>
      </c>
      <c r="AY585" s="13">
        <f t="shared" si="878"/>
        <v>1.7031943789380856E-4</v>
      </c>
      <c r="AZ585" s="13">
        <f t="shared" si="879"/>
        <v>1.2468546156877531E-4</v>
      </c>
      <c r="BA585" s="13">
        <f t="shared" si="880"/>
        <v>6.0852182694150328E-5</v>
      </c>
      <c r="BB585" s="13">
        <f t="shared" si="881"/>
        <v>2.2273977006130619E-5</v>
      </c>
      <c r="BC585" s="13">
        <f t="shared" si="882"/>
        <v>6.5224290035838351E-6</v>
      </c>
      <c r="BD585" s="13">
        <f t="shared" si="883"/>
        <v>1.1677728769869998E-3</v>
      </c>
      <c r="BE585" s="13">
        <f t="shared" si="884"/>
        <v>1.1641100020889129E-3</v>
      </c>
      <c r="BF585" s="13">
        <f t="shared" si="885"/>
        <v>5.8022930814248346E-4</v>
      </c>
      <c r="BG585" s="13">
        <f t="shared" si="886"/>
        <v>1.9280311392301511E-4</v>
      </c>
      <c r="BH585" s="13">
        <f t="shared" si="887"/>
        <v>4.8049590330176981E-5</v>
      </c>
      <c r="BI585" s="13">
        <f t="shared" si="888"/>
        <v>9.5797752802673535E-6</v>
      </c>
      <c r="BJ585" s="14">
        <f t="shared" si="889"/>
        <v>0.25713888678290747</v>
      </c>
      <c r="BK585" s="14">
        <f t="shared" si="890"/>
        <v>0.26362881408898409</v>
      </c>
      <c r="BL585" s="14">
        <f t="shared" si="891"/>
        <v>0.43386614458861827</v>
      </c>
      <c r="BM585" s="14">
        <f t="shared" si="892"/>
        <v>0.44525685225398315</v>
      </c>
      <c r="BN585" s="14">
        <f t="shared" si="893"/>
        <v>0.55385552796472037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2</v>
      </c>
      <c r="F586" s="10">
        <f>VLOOKUP(B586,home!$B$2:$E$405,3,FALSE)</f>
        <v>0.66669999999999996</v>
      </c>
      <c r="G586" s="10">
        <f>VLOOKUP(C586,away!$B$2:$E$405,4,FALSE)</f>
        <v>0.5</v>
      </c>
      <c r="H586" s="10">
        <f>VLOOKUP(A586,away!$A$2:$E$405,3,FALSE)</f>
        <v>1.4137999999999999</v>
      </c>
      <c r="I586" s="10">
        <f>VLOOKUP(C586,away!$B$2:$E$405,3,FALSE)</f>
        <v>1.1789000000000001</v>
      </c>
      <c r="J586" s="10">
        <f>VLOOKUP(B586,home!$B$2:$E$405,4,FALSE)</f>
        <v>1.1789000000000001</v>
      </c>
      <c r="K586" s="12">
        <f t="shared" si="838"/>
        <v>0.66669999999999996</v>
      </c>
      <c r="L586" s="12">
        <f t="shared" si="839"/>
        <v>1.9649066058980003</v>
      </c>
      <c r="M586" s="13">
        <f t="shared" si="840"/>
        <v>7.1962753530250056E-2</v>
      </c>
      <c r="N586" s="13">
        <f t="shared" si="841"/>
        <v>4.7977567778617711E-2</v>
      </c>
      <c r="O586" s="13">
        <f t="shared" si="842"/>
        <v>0.14140008979019797</v>
      </c>
      <c r="P586" s="13">
        <f t="shared" si="843"/>
        <v>9.4271439863124987E-2</v>
      </c>
      <c r="Q586" s="13">
        <f t="shared" si="844"/>
        <v>1.599332221900221E-2</v>
      </c>
      <c r="R586" s="13">
        <f t="shared" si="845"/>
        <v>0.13891898525166521</v>
      </c>
      <c r="S586" s="13">
        <f t="shared" si="846"/>
        <v>3.087397277721951E-2</v>
      </c>
      <c r="T586" s="13">
        <f t="shared" si="847"/>
        <v>3.1425384478372703E-2</v>
      </c>
      <c r="U586" s="13">
        <f t="shared" si="848"/>
        <v>9.2617287467285189E-2</v>
      </c>
      <c r="V586" s="13">
        <f t="shared" si="849"/>
        <v>4.4938893543649367E-3</v>
      </c>
      <c r="W586" s="13">
        <f t="shared" si="850"/>
        <v>3.554249307802924E-3</v>
      </c>
      <c r="X586" s="13">
        <f t="shared" si="851"/>
        <v>6.9837679439103606E-3</v>
      </c>
      <c r="Y586" s="13">
        <f t="shared" si="852"/>
        <v>6.8612258835240823E-3</v>
      </c>
      <c r="Z586" s="13">
        <f t="shared" si="853"/>
        <v>9.0987610601881264E-2</v>
      </c>
      <c r="AA586" s="13">
        <f t="shared" si="854"/>
        <v>6.0661439988274238E-2</v>
      </c>
      <c r="AB586" s="13">
        <f t="shared" si="855"/>
        <v>2.0221491020091211E-2</v>
      </c>
      <c r="AC586" s="13">
        <f t="shared" si="856"/>
        <v>3.6793809925876202E-4</v>
      </c>
      <c r="AD586" s="13">
        <f t="shared" si="857"/>
        <v>5.9240450337805228E-4</v>
      </c>
      <c r="AE586" s="13">
        <f t="shared" si="858"/>
        <v>1.1640195220512591E-3</v>
      </c>
      <c r="AF586" s="13">
        <f t="shared" si="859"/>
        <v>1.1435948241363761E-3</v>
      </c>
      <c r="AG586" s="13">
        <f t="shared" si="860"/>
        <v>7.4901900813877564E-4</v>
      </c>
      <c r="AH586" s="13">
        <f t="shared" si="861"/>
        <v>4.4695539281627845E-2</v>
      </c>
      <c r="AI586" s="13">
        <f t="shared" si="862"/>
        <v>2.9798516039061283E-2</v>
      </c>
      <c r="AJ586" s="13">
        <f t="shared" si="863"/>
        <v>9.9333353216210767E-3</v>
      </c>
      <c r="AK586" s="13">
        <f t="shared" si="864"/>
        <v>2.2075182196415904E-3</v>
      </c>
      <c r="AL586" s="13">
        <f t="shared" si="865"/>
        <v>1.9280003999871609E-5</v>
      </c>
      <c r="AM586" s="13">
        <f t="shared" si="866"/>
        <v>7.8991216480429492E-5</v>
      </c>
      <c r="AN586" s="13">
        <f t="shared" si="867"/>
        <v>1.5521036307031491E-4</v>
      </c>
      <c r="AO586" s="13">
        <f t="shared" si="868"/>
        <v>1.5248693385034443E-4</v>
      </c>
      <c r="AP586" s="13">
        <f t="shared" si="869"/>
        <v>9.9874194545224358E-5</v>
      </c>
      <c r="AQ586" s="13">
        <f t="shared" si="870"/>
        <v>4.9060866155163334E-5</v>
      </c>
      <c r="AR586" s="13">
        <f t="shared" si="871"/>
        <v>1.7564512077728821E-2</v>
      </c>
      <c r="AS586" s="13">
        <f t="shared" si="872"/>
        <v>1.1710260202221804E-2</v>
      </c>
      <c r="AT586" s="13">
        <f t="shared" si="873"/>
        <v>3.9036152384106372E-3</v>
      </c>
      <c r="AU586" s="13">
        <f t="shared" si="874"/>
        <v>8.6751342648279058E-4</v>
      </c>
      <c r="AV586" s="13">
        <f t="shared" si="875"/>
        <v>1.4459280035901908E-4</v>
      </c>
      <c r="AW586" s="13">
        <f t="shared" si="876"/>
        <v>7.0157965539719713E-7</v>
      </c>
      <c r="AX586" s="13">
        <f t="shared" si="877"/>
        <v>8.7772406712503874E-6</v>
      </c>
      <c r="AY586" s="13">
        <f t="shared" si="878"/>
        <v>1.7246458176496486E-5</v>
      </c>
      <c r="AZ586" s="13">
        <f t="shared" si="879"/>
        <v>1.6943839799670767E-5</v>
      </c>
      <c r="BA586" s="13">
        <f t="shared" si="880"/>
        <v>1.1097687583883509E-5</v>
      </c>
      <c r="BB586" s="13">
        <f t="shared" si="881"/>
        <v>5.4514799109412302E-6</v>
      </c>
      <c r="BC586" s="13">
        <f t="shared" si="882"/>
        <v>2.1423297777857329E-6</v>
      </c>
      <c r="BD586" s="13">
        <f t="shared" si="883"/>
        <v>5.7521043018174296E-3</v>
      </c>
      <c r="BE586" s="13">
        <f t="shared" si="884"/>
        <v>3.8349279380216804E-3</v>
      </c>
      <c r="BF586" s="13">
        <f t="shared" si="885"/>
        <v>1.2783732281395268E-3</v>
      </c>
      <c r="BG586" s="13">
        <f t="shared" si="886"/>
        <v>2.8409714373354083E-4</v>
      </c>
      <c r="BH586" s="13">
        <f t="shared" si="887"/>
        <v>4.7351891431787905E-5</v>
      </c>
      <c r="BI586" s="13">
        <f t="shared" si="888"/>
        <v>6.3139012035146005E-6</v>
      </c>
      <c r="BJ586" s="14">
        <f t="shared" si="889"/>
        <v>0.11704183807895595</v>
      </c>
      <c r="BK586" s="14">
        <f t="shared" si="890"/>
        <v>0.20200652008639458</v>
      </c>
      <c r="BL586" s="14">
        <f t="shared" si="891"/>
        <v>0.58584786452901616</v>
      </c>
      <c r="BM586" s="14">
        <f t="shared" si="892"/>
        <v>0.48534312998486884</v>
      </c>
      <c r="BN586" s="14">
        <f t="shared" si="893"/>
        <v>0.51052415843285814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2</v>
      </c>
      <c r="F587" s="10">
        <f>VLOOKUP(B587,home!$B$2:$E$405,3,FALSE)</f>
        <v>1.5</v>
      </c>
      <c r="G587" s="10">
        <f>VLOOKUP(C587,away!$B$2:$E$405,4,FALSE)</f>
        <v>1.5</v>
      </c>
      <c r="H587" s="10">
        <f>VLOOKUP(A587,away!$A$2:$E$405,3,FALSE)</f>
        <v>1.4137999999999999</v>
      </c>
      <c r="I587" s="10">
        <f>VLOOKUP(C587,away!$B$2:$E$405,3,FALSE)</f>
        <v>1.0609999999999999</v>
      </c>
      <c r="J587" s="10">
        <f>VLOOKUP(B587,home!$B$2:$E$405,4,FALSE)</f>
        <v>0.94310000000000005</v>
      </c>
      <c r="K587" s="12">
        <f t="shared" si="838"/>
        <v>4.5</v>
      </c>
      <c r="L587" s="12">
        <f t="shared" si="839"/>
        <v>1.4146894215799999</v>
      </c>
      <c r="M587" s="13">
        <f t="shared" si="840"/>
        <v>2.6994980745173413E-3</v>
      </c>
      <c r="N587" s="13">
        <f t="shared" si="841"/>
        <v>1.2147741335328038E-2</v>
      </c>
      <c r="O587" s="13">
        <f t="shared" si="842"/>
        <v>3.8189513695952612E-3</v>
      </c>
      <c r="P587" s="13">
        <f t="shared" si="843"/>
        <v>1.7185281163178679E-2</v>
      </c>
      <c r="Q587" s="13">
        <f t="shared" si="844"/>
        <v>2.7332418004488084E-2</v>
      </c>
      <c r="R587" s="13">
        <f t="shared" si="845"/>
        <v>2.7013150520474346E-3</v>
      </c>
      <c r="S587" s="13">
        <f t="shared" si="846"/>
        <v>2.7350814901980276E-2</v>
      </c>
      <c r="T587" s="13">
        <f t="shared" si="847"/>
        <v>3.8666882617152024E-2</v>
      </c>
      <c r="U587" s="13">
        <f t="shared" si="848"/>
        <v>1.2155917734213458E-2</v>
      </c>
      <c r="V587" s="13">
        <f t="shared" si="849"/>
        <v>1.9346454256712053E-2</v>
      </c>
      <c r="W587" s="13">
        <f t="shared" si="850"/>
        <v>4.0998627006732125E-2</v>
      </c>
      <c r="X587" s="13">
        <f t="shared" si="851"/>
        <v>5.8000323925728035E-2</v>
      </c>
      <c r="Y587" s="13">
        <f t="shared" si="852"/>
        <v>4.1026222352970411E-2</v>
      </c>
      <c r="Z587" s="13">
        <f t="shared" si="853"/>
        <v>1.2738406094954437E-3</v>
      </c>
      <c r="AA587" s="13">
        <f t="shared" si="854"/>
        <v>5.7322827427294977E-3</v>
      </c>
      <c r="AB587" s="13">
        <f t="shared" si="855"/>
        <v>1.2897636171141371E-2</v>
      </c>
      <c r="AC587" s="13">
        <f t="shared" si="856"/>
        <v>7.6975943012021044E-3</v>
      </c>
      <c r="AD587" s="13">
        <f t="shared" si="857"/>
        <v>4.6123455382573654E-2</v>
      </c>
      <c r="AE587" s="13">
        <f t="shared" si="858"/>
        <v>6.5250364416444051E-2</v>
      </c>
      <c r="AF587" s="13">
        <f t="shared" si="859"/>
        <v>4.6154500147091729E-2</v>
      </c>
      <c r="AG587" s="13">
        <f t="shared" si="860"/>
        <v>2.1764761038801067E-2</v>
      </c>
      <c r="AH587" s="13">
        <f t="shared" si="861"/>
        <v>4.5052220875805627E-4</v>
      </c>
      <c r="AI587" s="13">
        <f t="shared" si="862"/>
        <v>2.0273499394112536E-3</v>
      </c>
      <c r="AJ587" s="13">
        <f t="shared" si="863"/>
        <v>4.56153736367532E-3</v>
      </c>
      <c r="AK587" s="13">
        <f t="shared" si="864"/>
        <v>6.8423060455129799E-3</v>
      </c>
      <c r="AL587" s="13">
        <f t="shared" si="865"/>
        <v>1.9601469413145171E-3</v>
      </c>
      <c r="AM587" s="13">
        <f t="shared" si="866"/>
        <v>4.1511109844316281E-2</v>
      </c>
      <c r="AN587" s="13">
        <f t="shared" si="867"/>
        <v>5.8725327974799638E-2</v>
      </c>
      <c r="AO587" s="13">
        <f t="shared" si="868"/>
        <v>4.1539050132382543E-2</v>
      </c>
      <c r="AP587" s="13">
        <f t="shared" si="869"/>
        <v>1.9588284934920958E-2</v>
      </c>
      <c r="AQ587" s="13">
        <f t="shared" si="870"/>
        <v>6.9278348710818923E-3</v>
      </c>
      <c r="AR587" s="13">
        <f t="shared" si="871"/>
        <v>1.2746980058337559E-4</v>
      </c>
      <c r="AS587" s="13">
        <f t="shared" si="872"/>
        <v>5.7361410262519021E-4</v>
      </c>
      <c r="AT587" s="13">
        <f t="shared" si="873"/>
        <v>1.2906317309066778E-3</v>
      </c>
      <c r="AU587" s="13">
        <f t="shared" si="874"/>
        <v>1.9359475963600166E-3</v>
      </c>
      <c r="AV587" s="13">
        <f t="shared" si="875"/>
        <v>2.1779410459050194E-3</v>
      </c>
      <c r="AW587" s="13">
        <f t="shared" si="876"/>
        <v>3.4662489282750466E-4</v>
      </c>
      <c r="AX587" s="13">
        <f t="shared" si="877"/>
        <v>3.1133332383237212E-2</v>
      </c>
      <c r="AY587" s="13">
        <f t="shared" si="878"/>
        <v>4.4043995981099739E-2</v>
      </c>
      <c r="AZ587" s="13">
        <f t="shared" si="879"/>
        <v>3.1154287599286914E-2</v>
      </c>
      <c r="BA587" s="13">
        <f t="shared" si="880"/>
        <v>1.469121370119072E-2</v>
      </c>
      <c r="BB587" s="13">
        <f t="shared" si="881"/>
        <v>5.1958761533114203E-3</v>
      </c>
      <c r="BC587" s="13">
        <f t="shared" si="882"/>
        <v>1.470110205985888E-3</v>
      </c>
      <c r="BD587" s="13">
        <f t="shared" si="883"/>
        <v>3.0055029742702217E-5</v>
      </c>
      <c r="BE587" s="13">
        <f t="shared" si="884"/>
        <v>1.3524763384216001E-4</v>
      </c>
      <c r="BF587" s="13">
        <f t="shared" si="885"/>
        <v>3.0430717614486001E-4</v>
      </c>
      <c r="BG587" s="13">
        <f t="shared" si="886"/>
        <v>4.5646076421728993E-4</v>
      </c>
      <c r="BH587" s="13">
        <f t="shared" si="887"/>
        <v>5.1351835974445127E-4</v>
      </c>
      <c r="BI587" s="13">
        <f t="shared" si="888"/>
        <v>4.6216652377000612E-4</v>
      </c>
      <c r="BJ587" s="14">
        <f t="shared" si="889"/>
        <v>0.69344572000892235</v>
      </c>
      <c r="BK587" s="14">
        <f t="shared" si="890"/>
        <v>0.12028378562000472</v>
      </c>
      <c r="BL587" s="14">
        <f t="shared" si="891"/>
        <v>5.919517839092639E-2</v>
      </c>
      <c r="BM587" s="14">
        <f t="shared" si="892"/>
        <v>0.76461594854192216</v>
      </c>
      <c r="BN587" s="14">
        <f t="shared" si="893"/>
        <v>6.5885204999154831E-2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1.5981000000000001</v>
      </c>
      <c r="F588" s="10">
        <f>VLOOKUP(B588,home!$B$2:$E$405,3,FALSE)</f>
        <v>1.1946000000000001</v>
      </c>
      <c r="G588" s="10">
        <f>VLOOKUP(C588,away!$B$2:$E$405,4,FALSE)</f>
        <v>0.99080000000000001</v>
      </c>
      <c r="H588" s="10">
        <f>VLOOKUP(A588,away!$A$2:$E$405,3,FALSE)</f>
        <v>1.1214999999999999</v>
      </c>
      <c r="I588" s="10">
        <f>VLOOKUP(C588,away!$B$2:$E$405,3,FALSE)</f>
        <v>1.1146</v>
      </c>
      <c r="J588" s="10">
        <f>VLOOKUP(B588,home!$B$2:$E$405,4,FALSE)</f>
        <v>0.64849999999999997</v>
      </c>
      <c r="K588" s="12">
        <f t="shared" si="838"/>
        <v>1.8915266296080002</v>
      </c>
      <c r="L588" s="12">
        <f t="shared" si="839"/>
        <v>0.81064049914999992</v>
      </c>
      <c r="M588" s="13">
        <f t="shared" si="840"/>
        <v>6.7060027440022416E-2</v>
      </c>
      <c r="N588" s="13">
        <f t="shared" si="841"/>
        <v>0.1268458276850456</v>
      </c>
      <c r="O588" s="13">
        <f t="shared" si="842"/>
        <v>5.436157411699246E-2</v>
      </c>
      <c r="P588" s="13">
        <f t="shared" si="843"/>
        <v>0.10282636506970023</v>
      </c>
      <c r="Q588" s="13">
        <f t="shared" si="844"/>
        <v>0.11996613046046578</v>
      </c>
      <c r="R588" s="13">
        <f t="shared" si="845"/>
        <v>2.2033846788389242E-2</v>
      </c>
      <c r="S588" s="13">
        <f t="shared" si="846"/>
        <v>3.9417152650675018E-2</v>
      </c>
      <c r="T588" s="13">
        <f t="shared" si="847"/>
        <v>9.724940387756599E-2</v>
      </c>
      <c r="U588" s="13">
        <f t="shared" si="848"/>
        <v>4.1677607952940961E-2</v>
      </c>
      <c r="V588" s="13">
        <f t="shared" si="849"/>
        <v>6.7155795307445006E-3</v>
      </c>
      <c r="W588" s="13">
        <f t="shared" si="850"/>
        <v>7.5639710138999477E-2</v>
      </c>
      <c r="X588" s="13">
        <f t="shared" si="851"/>
        <v>6.1316612382639836E-2</v>
      </c>
      <c r="Y588" s="13">
        <f t="shared" si="852"/>
        <v>2.4852864634025112E-2</v>
      </c>
      <c r="Z588" s="13">
        <f t="shared" si="853"/>
        <v>5.953842852911494E-3</v>
      </c>
      <c r="AA588" s="13">
        <f t="shared" si="854"/>
        <v>1.1261852304783358E-2</v>
      </c>
      <c r="AB588" s="13">
        <f t="shared" si="855"/>
        <v>1.0651046766604982E-2</v>
      </c>
      <c r="AC588" s="13">
        <f t="shared" si="856"/>
        <v>6.435825659150574E-4</v>
      </c>
      <c r="AD588" s="13">
        <f t="shared" si="857"/>
        <v>3.576863149593696E-2</v>
      </c>
      <c r="AE588" s="13">
        <f t="shared" si="858"/>
        <v>2.8995501289778743E-2</v>
      </c>
      <c r="AF588" s="13">
        <f t="shared" si="859"/>
        <v>1.1752463819325354E-2</v>
      </c>
      <c r="AG588" s="13">
        <f t="shared" si="860"/>
        <v>3.175674378913407E-3</v>
      </c>
      <c r="AH588" s="13">
        <f t="shared" si="861"/>
        <v>1.2066065355362079E-3</v>
      </c>
      <c r="AI588" s="13">
        <f t="shared" si="862"/>
        <v>2.282328393425789E-3</v>
      </c>
      <c r="AJ588" s="13">
        <f t="shared" si="863"/>
        <v>2.158542466837663E-3</v>
      </c>
      <c r="AK588" s="13">
        <f t="shared" si="864"/>
        <v>1.3609801857210606E-3</v>
      </c>
      <c r="AL588" s="13">
        <f t="shared" si="865"/>
        <v>3.947344395852756E-5</v>
      </c>
      <c r="AM588" s="13">
        <f t="shared" si="866"/>
        <v>1.3531463795840038E-2</v>
      </c>
      <c r="AN588" s="13">
        <f t="shared" si="867"/>
        <v>1.096915256568992E-2</v>
      </c>
      <c r="AO588" s="13">
        <f t="shared" si="868"/>
        <v>4.44601965555169E-3</v>
      </c>
      <c r="AP588" s="13">
        <f t="shared" si="869"/>
        <v>1.201374530935711E-3</v>
      </c>
      <c r="AQ588" s="13">
        <f t="shared" si="870"/>
        <v>2.4347071235595539E-4</v>
      </c>
      <c r="AR588" s="13">
        <f t="shared" si="871"/>
        <v>1.956248248489448E-4</v>
      </c>
      <c r="AS588" s="13">
        <f t="shared" si="872"/>
        <v>3.7002956561417986E-4</v>
      </c>
      <c r="AT588" s="13">
        <f t="shared" si="873"/>
        <v>3.4996038855075116E-4</v>
      </c>
      <c r="AU588" s="13">
        <f t="shared" si="874"/>
        <v>2.2065313141723611E-4</v>
      </c>
      <c r="AV588" s="13">
        <f t="shared" si="875"/>
        <v>1.04342818495524E-4</v>
      </c>
      <c r="AW588" s="13">
        <f t="shared" si="876"/>
        <v>1.6812924985040621E-6</v>
      </c>
      <c r="AX588" s="13">
        <f t="shared" si="877"/>
        <v>4.2658540179013283E-3</v>
      </c>
      <c r="AY588" s="13">
        <f t="shared" si="878"/>
        <v>3.4580740303725654E-3</v>
      </c>
      <c r="AZ588" s="13">
        <f t="shared" si="879"/>
        <v>1.4016274290394343E-3</v>
      </c>
      <c r="BA588" s="13">
        <f t="shared" si="880"/>
        <v>3.787386528996194E-4</v>
      </c>
      <c r="BB588" s="13">
        <f t="shared" si="881"/>
        <v>7.675522265848649E-5</v>
      </c>
      <c r="BC588" s="13">
        <f t="shared" si="882"/>
        <v>1.2444178401648978E-5</v>
      </c>
      <c r="BD588" s="13">
        <f t="shared" si="883"/>
        <v>2.6430234276946644E-5</v>
      </c>
      <c r="BE588" s="13">
        <f t="shared" si="884"/>
        <v>4.9993491961622719E-5</v>
      </c>
      <c r="BF588" s="13">
        <f t="shared" si="885"/>
        <v>4.728201067625146E-5</v>
      </c>
      <c r="BG588" s="13">
        <f t="shared" si="886"/>
        <v>2.9811727431846458E-5</v>
      </c>
      <c r="BH588" s="13">
        <f t="shared" si="887"/>
        <v>1.4097419077988233E-5</v>
      </c>
      <c r="BI588" s="13">
        <f t="shared" si="888"/>
        <v>5.3331287189517195E-6</v>
      </c>
      <c r="BJ588" s="14">
        <f t="shared" si="889"/>
        <v>0.62554779495434287</v>
      </c>
      <c r="BK588" s="14">
        <f t="shared" si="890"/>
        <v>0.22016025473138834</v>
      </c>
      <c r="BL588" s="14">
        <f t="shared" si="891"/>
        <v>0.14840794425230197</v>
      </c>
      <c r="BM588" s="14">
        <f t="shared" si="892"/>
        <v>0.50351967249245488</v>
      </c>
      <c r="BN588" s="14">
        <f t="shared" si="893"/>
        <v>0.49309377156061579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1.5981000000000001</v>
      </c>
      <c r="F589" s="10">
        <f>VLOOKUP(B589,home!$B$2:$E$405,3,FALSE)</f>
        <v>0.83430000000000004</v>
      </c>
      <c r="G589" s="10">
        <f>VLOOKUP(C589,away!$B$2:$E$405,4,FALSE)</f>
        <v>1.5644</v>
      </c>
      <c r="H589" s="10">
        <f>VLOOKUP(A589,away!$A$2:$E$405,3,FALSE)</f>
        <v>1.1214999999999999</v>
      </c>
      <c r="I589" s="10">
        <f>VLOOKUP(C589,away!$B$2:$E$405,3,FALSE)</f>
        <v>0.89170000000000005</v>
      </c>
      <c r="J589" s="10">
        <f>VLOOKUP(B589,home!$B$2:$E$405,4,FALSE)</f>
        <v>1.6347</v>
      </c>
      <c r="K589" s="12">
        <f t="shared" si="838"/>
        <v>2.0858064320520002</v>
      </c>
      <c r="L589" s="12">
        <f t="shared" si="839"/>
        <v>1.634767921785</v>
      </c>
      <c r="M589" s="13">
        <f t="shared" si="840"/>
        <v>2.4220052969686944E-2</v>
      </c>
      <c r="N589" s="13">
        <f t="shared" si="841"/>
        <v>5.0518342268813167E-2</v>
      </c>
      <c r="O589" s="13">
        <f t="shared" si="842"/>
        <v>3.9594165658777734E-2</v>
      </c>
      <c r="P589" s="13">
        <f t="shared" si="843"/>
        <v>8.2585765402811012E-2</v>
      </c>
      <c r="Q589" s="13">
        <f t="shared" si="844"/>
        <v>5.2685741620447486E-2</v>
      </c>
      <c r="R589" s="13">
        <f t="shared" si="845"/>
        <v>3.2363635954405556E-2</v>
      </c>
      <c r="S589" s="13">
        <f t="shared" si="846"/>
        <v>7.0400430747450796E-2</v>
      </c>
      <c r="T589" s="13">
        <f t="shared" si="847"/>
        <v>8.6128960336560395E-2</v>
      </c>
      <c r="U589" s="13">
        <f t="shared" si="848"/>
        <v>6.7504280038288469E-2</v>
      </c>
      <c r="V589" s="13">
        <f t="shared" si="849"/>
        <v>2.6672450419688395E-2</v>
      </c>
      <c r="W589" s="13">
        <f t="shared" si="850"/>
        <v>3.6630752916453048E-2</v>
      </c>
      <c r="X589" s="13">
        <f t="shared" si="851"/>
        <v>5.9882779818649763E-2</v>
      </c>
      <c r="Y589" s="13">
        <f t="shared" si="852"/>
        <v>4.8947223757421422E-2</v>
      </c>
      <c r="Z589" s="13">
        <f t="shared" si="853"/>
        <v>1.7635677963529956E-2</v>
      </c>
      <c r="AA589" s="13">
        <f t="shared" si="854"/>
        <v>3.6784610529928492E-2</v>
      </c>
      <c r="AB589" s="13">
        <f t="shared" si="855"/>
        <v>3.8362788621926304E-2</v>
      </c>
      <c r="AC589" s="13">
        <f t="shared" si="856"/>
        <v>5.6842483370995473E-3</v>
      </c>
      <c r="AD589" s="13">
        <f t="shared" si="857"/>
        <v>1.9101165011011337E-2</v>
      </c>
      <c r="AE589" s="13">
        <f t="shared" si="858"/>
        <v>3.1225971828723356E-2</v>
      </c>
      <c r="AF589" s="13">
        <f t="shared" si="859"/>
        <v>2.5523608536079528E-2</v>
      </c>
      <c r="AG589" s="13">
        <f t="shared" si="860"/>
        <v>1.3908392160993535E-2</v>
      </c>
      <c r="AH589" s="13">
        <f t="shared" si="861"/>
        <v>7.2075601534273472E-3</v>
      </c>
      <c r="AI589" s="13">
        <f t="shared" si="862"/>
        <v>1.5033575327420461E-2</v>
      </c>
      <c r="AJ589" s="13">
        <f t="shared" si="863"/>
        <v>1.567856405733593E-2</v>
      </c>
      <c r="AK589" s="13">
        <f t="shared" si="864"/>
        <v>1.0900816585376864E-2</v>
      </c>
      <c r="AL589" s="13">
        <f t="shared" si="865"/>
        <v>7.7528814696905147E-4</v>
      </c>
      <c r="AM589" s="13">
        <f t="shared" si="866"/>
        <v>7.9682665679308099E-3</v>
      </c>
      <c r="AN589" s="13">
        <f t="shared" si="867"/>
        <v>1.3026266577485141E-2</v>
      </c>
      <c r="AO589" s="13">
        <f t="shared" si="868"/>
        <v>1.0647461370746398E-2</v>
      </c>
      <c r="AP589" s="13">
        <f t="shared" si="869"/>
        <v>5.8020427657803839E-3</v>
      </c>
      <c r="AQ589" s="13">
        <f t="shared" si="870"/>
        <v>2.3712483485806234E-3</v>
      </c>
      <c r="AR589" s="13">
        <f t="shared" si="871"/>
        <v>2.3565376266317588E-3</v>
      </c>
      <c r="AS589" s="13">
        <f t="shared" si="872"/>
        <v>4.9152813390010769E-3</v>
      </c>
      <c r="AT589" s="13">
        <f t="shared" si="873"/>
        <v>5.1261627161168092E-3</v>
      </c>
      <c r="AU589" s="13">
        <f t="shared" si="874"/>
        <v>3.5640610550071975E-3</v>
      </c>
      <c r="AV589" s="13">
        <f t="shared" si="875"/>
        <v>1.858485368190013E-3</v>
      </c>
      <c r="AW589" s="13">
        <f t="shared" si="876"/>
        <v>7.3432912417772803E-5</v>
      </c>
      <c r="AX589" s="13">
        <f t="shared" si="877"/>
        <v>2.7700436099491695E-3</v>
      </c>
      <c r="AY589" s="13">
        <f t="shared" si="878"/>
        <v>4.5283784354904219E-3</v>
      </c>
      <c r="AZ589" s="13">
        <f t="shared" si="879"/>
        <v>3.7014239020213445E-3</v>
      </c>
      <c r="BA589" s="13">
        <f t="shared" si="880"/>
        <v>2.0169896866509191E-3</v>
      </c>
      <c r="BB589" s="13">
        <f t="shared" si="881"/>
        <v>8.2432750957702546E-4</v>
      </c>
      <c r="BC589" s="13">
        <f t="shared" si="882"/>
        <v>2.6951683394028762E-4</v>
      </c>
      <c r="BD589" s="13">
        <f t="shared" si="883"/>
        <v>6.4206535308282604E-4</v>
      </c>
      <c r="BE589" s="13">
        <f t="shared" si="884"/>
        <v>1.339224043257897E-3</v>
      </c>
      <c r="BF589" s="13">
        <f t="shared" si="885"/>
        <v>1.3966810616930041E-3</v>
      </c>
      <c r="BG589" s="13">
        <f t="shared" si="886"/>
        <v>9.7106878066816158E-4</v>
      </c>
      <c r="BH589" s="13">
        <f t="shared" si="887"/>
        <v>5.0636537717063624E-4</v>
      </c>
      <c r="BI589" s="13">
        <f t="shared" si="888"/>
        <v>2.1123603213418993E-4</v>
      </c>
      <c r="BJ589" s="14">
        <f t="shared" si="889"/>
        <v>0.47847890386330549</v>
      </c>
      <c r="BK589" s="14">
        <f t="shared" si="890"/>
        <v>0.21486661445919619</v>
      </c>
      <c r="BL589" s="14">
        <f t="shared" si="891"/>
        <v>0.28631716567984067</v>
      </c>
      <c r="BM589" s="14">
        <f t="shared" si="892"/>
        <v>0.71087571256785798</v>
      </c>
      <c r="BN589" s="14">
        <f t="shared" si="893"/>
        <v>0.28196770387494186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1.5981000000000001</v>
      </c>
      <c r="F590" s="10">
        <f>VLOOKUP(B590,home!$B$2:$E$405,3,FALSE)</f>
        <v>1.3036000000000001</v>
      </c>
      <c r="G590" s="10">
        <f>VLOOKUP(C590,away!$B$2:$E$405,4,FALSE)</f>
        <v>1.4922</v>
      </c>
      <c r="H590" s="10">
        <f>VLOOKUP(A590,away!$A$2:$E$405,3,FALSE)</f>
        <v>1.1214999999999999</v>
      </c>
      <c r="I590" s="10">
        <f>VLOOKUP(C590,away!$B$2:$E$405,3,FALSE)</f>
        <v>1.0287999999999999</v>
      </c>
      <c r="J590" s="10">
        <f>VLOOKUP(B590,home!$B$2:$E$405,4,FALSE)</f>
        <v>0.96599999999999997</v>
      </c>
      <c r="K590" s="12">
        <f t="shared" si="838"/>
        <v>3.1086751313520002</v>
      </c>
      <c r="L590" s="12">
        <f t="shared" si="839"/>
        <v>1.1145700271999999</v>
      </c>
      <c r="M590" s="13">
        <f t="shared" si="840"/>
        <v>1.4651022385440589E-2</v>
      </c>
      <c r="N590" s="13">
        <f t="shared" si="841"/>
        <v>4.5545268938500617E-2</v>
      </c>
      <c r="O590" s="13">
        <f t="shared" si="842"/>
        <v>1.6329590418648322E-2</v>
      </c>
      <c r="P590" s="13">
        <f t="shared" si="843"/>
        <v>5.0763391639615942E-2</v>
      </c>
      <c r="Q590" s="13">
        <f t="shared" si="844"/>
        <v>7.0792722449927806E-2</v>
      </c>
      <c r="R590" s="13">
        <f t="shared" si="845"/>
        <v>9.1002360185388625E-3</v>
      </c>
      <c r="S590" s="13">
        <f t="shared" si="846"/>
        <v>4.3971708304088045E-2</v>
      </c>
      <c r="T590" s="13">
        <f t="shared" si="847"/>
        <v>7.890344658657808E-2</v>
      </c>
      <c r="U590" s="13">
        <f t="shared" si="848"/>
        <v>2.82896774002655E-2</v>
      </c>
      <c r="V590" s="13">
        <f t="shared" si="849"/>
        <v>1.6928307049005897E-2</v>
      </c>
      <c r="W590" s="13">
        <f t="shared" si="850"/>
        <v>7.3357191920265019E-2</v>
      </c>
      <c r="X590" s="13">
        <f t="shared" si="851"/>
        <v>8.1761727393885389E-2</v>
      </c>
      <c r="Y590" s="13">
        <f t="shared" si="852"/>
        <v>4.556458536266092E-2</v>
      </c>
      <c r="Z590" s="13">
        <f t="shared" si="853"/>
        <v>3.3809501022364261E-3</v>
      </c>
      <c r="AA590" s="13">
        <f t="shared" si="854"/>
        <v>1.0510275503164379E-2</v>
      </c>
      <c r="AB590" s="13">
        <f t="shared" si="855"/>
        <v>1.6336516040172624E-2</v>
      </c>
      <c r="AC590" s="13">
        <f t="shared" si="856"/>
        <v>3.6658631131534641E-3</v>
      </c>
      <c r="AD590" s="13">
        <f t="shared" si="857"/>
        <v>5.7010919557085933E-2</v>
      </c>
      <c r="AE590" s="13">
        <f t="shared" si="858"/>
        <v>6.3542662161438265E-2</v>
      </c>
      <c r="AF590" s="13">
        <f t="shared" si="859"/>
        <v>3.5411373346817335E-2</v>
      </c>
      <c r="AG590" s="13">
        <f t="shared" si="860"/>
        <v>1.315615178478385E-2</v>
      </c>
      <c r="AH590" s="13">
        <f t="shared" si="861"/>
        <v>9.4207641185287355E-4</v>
      </c>
      <c r="AI590" s="13">
        <f t="shared" si="862"/>
        <v>2.9286095133603529E-3</v>
      </c>
      <c r="AJ590" s="13">
        <f t="shared" si="863"/>
        <v>4.5520477818121073E-3</v>
      </c>
      <c r="AK590" s="13">
        <f t="shared" si="864"/>
        <v>4.7169459120151112E-3</v>
      </c>
      <c r="AL590" s="13">
        <f t="shared" si="865"/>
        <v>5.0806459785402813E-4</v>
      </c>
      <c r="AM590" s="13">
        <f t="shared" si="866"/>
        <v>3.5445685568524475E-2</v>
      </c>
      <c r="AN590" s="13">
        <f t="shared" si="867"/>
        <v>3.9506698728232967E-2</v>
      </c>
      <c r="AO590" s="13">
        <f t="shared" si="868"/>
        <v>2.2016491138054414E-2</v>
      </c>
      <c r="AP590" s="13">
        <f t="shared" si="869"/>
        <v>8.1796403755299545E-3</v>
      </c>
      <c r="AQ590" s="13">
        <f t="shared" si="870"/>
        <v>2.2791954989601587E-3</v>
      </c>
      <c r="AR590" s="13">
        <f t="shared" si="871"/>
        <v>2.1000202639666704E-4</v>
      </c>
      <c r="AS590" s="13">
        <f t="shared" si="872"/>
        <v>6.5282807699284509E-4</v>
      </c>
      <c r="AT590" s="13">
        <f t="shared" si="873"/>
        <v>1.0147152039980034E-3</v>
      </c>
      <c r="AU590" s="13">
        <f t="shared" si="874"/>
        <v>1.0514733066911218E-3</v>
      </c>
      <c r="AV590" s="13">
        <f t="shared" si="875"/>
        <v>8.171722299477862E-4</v>
      </c>
      <c r="AW590" s="13">
        <f t="shared" si="876"/>
        <v>4.8898904801039375E-5</v>
      </c>
      <c r="AX590" s="13">
        <f t="shared" si="877"/>
        <v>1.8364853540099087E-2</v>
      </c>
      <c r="AY590" s="13">
        <f t="shared" si="878"/>
        <v>2.046891530971225E-2</v>
      </c>
      <c r="AZ590" s="13">
        <f t="shared" si="879"/>
        <v>1.1407019746750242E-2</v>
      </c>
      <c r="BA590" s="13">
        <f t="shared" si="880"/>
        <v>4.237974103135451E-3</v>
      </c>
      <c r="BB590" s="13">
        <f t="shared" si="881"/>
        <v>1.1808797278511432E-3</v>
      </c>
      <c r="BC590" s="13">
        <f t="shared" si="882"/>
        <v>2.6323463007819529E-4</v>
      </c>
      <c r="BD590" s="13">
        <f t="shared" si="883"/>
        <v>3.9010327378831402E-5</v>
      </c>
      <c r="BE590" s="13">
        <f t="shared" si="884"/>
        <v>1.2127043458847324E-4</v>
      </c>
      <c r="BF590" s="13">
        <f t="shared" si="885"/>
        <v>1.8849519208671814E-4</v>
      </c>
      <c r="BG590" s="13">
        <f t="shared" si="886"/>
        <v>1.9532343867313302E-4</v>
      </c>
      <c r="BH590" s="13">
        <f t="shared" si="887"/>
        <v>1.5179927909333155E-4</v>
      </c>
      <c r="BI590" s="13">
        <f t="shared" si="888"/>
        <v>9.4378928774920237E-5</v>
      </c>
      <c r="BJ590" s="14">
        <f t="shared" si="889"/>
        <v>0.72839663786887143</v>
      </c>
      <c r="BK590" s="14">
        <f t="shared" si="890"/>
        <v>0.15095727239887022</v>
      </c>
      <c r="BL590" s="14">
        <f t="shared" si="891"/>
        <v>9.824244344445196E-2</v>
      </c>
      <c r="BM590" s="14">
        <f t="shared" si="892"/>
        <v>0.75337505555884676</v>
      </c>
      <c r="BN590" s="14">
        <f t="shared" si="893"/>
        <v>0.20718223185067214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1.5981000000000001</v>
      </c>
      <c r="F591" s="10">
        <f>VLOOKUP(B591,home!$B$2:$E$405,3,FALSE)</f>
        <v>0.7964</v>
      </c>
      <c r="G591" s="10">
        <f>VLOOKUP(C591,away!$B$2:$E$405,4,FALSE)</f>
        <v>0.91020000000000001</v>
      </c>
      <c r="H591" s="10">
        <f>VLOOKUP(A591,away!$A$2:$E$405,3,FALSE)</f>
        <v>1.1214999999999999</v>
      </c>
      <c r="I591" s="10">
        <f>VLOOKUP(C591,away!$B$2:$E$405,3,FALSE)</f>
        <v>0.97270000000000001</v>
      </c>
      <c r="J591" s="10">
        <f>VLOOKUP(B591,home!$B$2:$E$405,4,FALSE)</f>
        <v>0.72950000000000004</v>
      </c>
      <c r="K591" s="12">
        <f t="shared" si="838"/>
        <v>1.158435969768</v>
      </c>
      <c r="L591" s="12">
        <f t="shared" si="839"/>
        <v>0.79579918497500002</v>
      </c>
      <c r="M591" s="13">
        <f t="shared" si="840"/>
        <v>0.14167279303003077</v>
      </c>
      <c r="N591" s="13">
        <f t="shared" si="841"/>
        <v>0.16411885938348486</v>
      </c>
      <c r="O591" s="13">
        <f t="shared" si="842"/>
        <v>0.11274309322643036</v>
      </c>
      <c r="P591" s="13">
        <f t="shared" si="843"/>
        <v>0.13060565453640391</v>
      </c>
      <c r="Q591" s="13">
        <f t="shared" si="844"/>
        <v>9.5060595013562663E-2</v>
      </c>
      <c r="R591" s="13">
        <f t="shared" si="845"/>
        <v>4.4860430850576866E-2</v>
      </c>
      <c r="S591" s="13">
        <f t="shared" si="846"/>
        <v>3.0100763583567312E-2</v>
      </c>
      <c r="T591" s="13">
        <f t="shared" si="847"/>
        <v>7.5649144035031715E-2</v>
      </c>
      <c r="U591" s="13">
        <f t="shared" si="848"/>
        <v>5.1967936716598315E-2</v>
      </c>
      <c r="V591" s="13">
        <f t="shared" si="849"/>
        <v>3.083262687991526E-3</v>
      </c>
      <c r="W591" s="13">
        <f t="shared" si="850"/>
        <v>3.6707204190419847E-2</v>
      </c>
      <c r="X591" s="13">
        <f t="shared" si="851"/>
        <v>2.9211563177447018E-2</v>
      </c>
      <c r="Y591" s="13">
        <f t="shared" si="852"/>
        <v>1.1623269084229029E-2</v>
      </c>
      <c r="Z591" s="13">
        <f t="shared" si="853"/>
        <v>1.1899964769505474E-2</v>
      </c>
      <c r="AA591" s="13">
        <f t="shared" si="854"/>
        <v>1.3785347227967109E-2</v>
      </c>
      <c r="AB591" s="13">
        <f t="shared" si="855"/>
        <v>7.9847210423093437E-3</v>
      </c>
      <c r="AC591" s="13">
        <f t="shared" si="856"/>
        <v>1.7765035052789117E-4</v>
      </c>
      <c r="AD591" s="13">
        <f t="shared" si="857"/>
        <v>1.0630736420950261E-2</v>
      </c>
      <c r="AE591" s="13">
        <f t="shared" si="858"/>
        <v>8.4599313794762668E-3</v>
      </c>
      <c r="AF591" s="13">
        <f t="shared" si="859"/>
        <v>3.36620324836582E-3</v>
      </c>
      <c r="AG591" s="13">
        <f t="shared" si="860"/>
        <v>8.929406005032392E-4</v>
      </c>
      <c r="AH591" s="13">
        <f t="shared" si="861"/>
        <v>2.3674955662009167E-3</v>
      </c>
      <c r="AI591" s="13">
        <f t="shared" si="862"/>
        <v>2.7425920221533996E-3</v>
      </c>
      <c r="AJ591" s="13">
        <f t="shared" si="863"/>
        <v>1.5885586244306269E-3</v>
      </c>
      <c r="AK591" s="13">
        <f t="shared" si="864"/>
        <v>6.1341448354187088E-4</v>
      </c>
      <c r="AL591" s="13">
        <f t="shared" si="865"/>
        <v>6.5509092643916638E-6</v>
      </c>
      <c r="AM591" s="13">
        <f t="shared" si="866"/>
        <v>2.4630054910302988E-3</v>
      </c>
      <c r="AN591" s="13">
        <f t="shared" si="867"/>
        <v>1.9600577623508616E-3</v>
      </c>
      <c r="AO591" s="13">
        <f t="shared" si="868"/>
        <v>7.7990618489136895E-4</v>
      </c>
      <c r="AP591" s="13">
        <f t="shared" si="869"/>
        <v>2.0688290209783773E-4</v>
      </c>
      <c r="AQ591" s="13">
        <f t="shared" si="870"/>
        <v>4.1159311218680489E-5</v>
      </c>
      <c r="AR591" s="13">
        <f t="shared" si="871"/>
        <v>3.7681020840292333E-4</v>
      </c>
      <c r="AS591" s="13">
        <f t="shared" si="872"/>
        <v>4.3651049918972269E-4</v>
      </c>
      <c r="AT591" s="13">
        <f t="shared" si="873"/>
        <v>2.5283473172138011E-4</v>
      </c>
      <c r="AU591" s="13">
        <f t="shared" si="874"/>
        <v>9.7630949210896325E-5</v>
      </c>
      <c r="AV591" s="13">
        <f t="shared" si="875"/>
        <v>2.8274800832123781E-5</v>
      </c>
      <c r="AW591" s="13">
        <f t="shared" si="876"/>
        <v>1.6775466551904558E-7</v>
      </c>
      <c r="AX591" s="13">
        <f t="shared" si="877"/>
        <v>4.7553902575759856E-4</v>
      </c>
      <c r="AY591" s="13">
        <f t="shared" si="878"/>
        <v>3.7843356912170247E-4</v>
      </c>
      <c r="AZ591" s="13">
        <f t="shared" si="879"/>
        <v>1.5057856293711558E-4</v>
      </c>
      <c r="BA591" s="13">
        <f t="shared" si="880"/>
        <v>3.994343255335445E-5</v>
      </c>
      <c r="BB591" s="13">
        <f t="shared" si="881"/>
        <v>7.9467377677658363E-6</v>
      </c>
      <c r="BC591" s="13">
        <f t="shared" si="882"/>
        <v>1.2648014877596212E-6</v>
      </c>
      <c r="BD591" s="13">
        <f t="shared" si="883"/>
        <v>4.9977542789551017E-5</v>
      </c>
      <c r="BE591" s="13">
        <f t="shared" si="884"/>
        <v>5.7895783248035258E-5</v>
      </c>
      <c r="BF591" s="13">
        <f t="shared" si="885"/>
        <v>3.3534278906207823E-5</v>
      </c>
      <c r="BG591" s="13">
        <f t="shared" si="886"/>
        <v>1.2949104968394478E-5</v>
      </c>
      <c r="BH591" s="13">
        <f t="shared" si="887"/>
        <v>3.7501772429224243E-6</v>
      </c>
      <c r="BI591" s="13">
        <f t="shared" si="888"/>
        <v>8.6886804224134337E-7</v>
      </c>
      <c r="BJ591" s="14">
        <f t="shared" si="889"/>
        <v>0.442225164314685</v>
      </c>
      <c r="BK591" s="14">
        <f t="shared" si="890"/>
        <v>0.30602510866690757</v>
      </c>
      <c r="BL591" s="14">
        <f t="shared" si="891"/>
        <v>0.24000462670476322</v>
      </c>
      <c r="BM591" s="14">
        <f t="shared" si="892"/>
        <v>0.31071517260091569</v>
      </c>
      <c r="BN591" s="14">
        <f t="shared" si="893"/>
        <v>0.68906142604048948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1.5981000000000001</v>
      </c>
      <c r="F592" s="10">
        <f>VLOOKUP(B592,home!$B$2:$E$405,3,FALSE)</f>
        <v>1.1071</v>
      </c>
      <c r="G592" s="10">
        <f>VLOOKUP(C592,away!$B$2:$E$405,4,FALSE)</f>
        <v>1.3084</v>
      </c>
      <c r="H592" s="10">
        <f>VLOOKUP(A592,away!$A$2:$E$405,3,FALSE)</f>
        <v>1.1214999999999999</v>
      </c>
      <c r="I592" s="10">
        <f>VLOOKUP(C592,away!$B$2:$E$405,3,FALSE)</f>
        <v>0.4864</v>
      </c>
      <c r="J592" s="10">
        <f>VLOOKUP(B592,home!$B$2:$E$405,4,FALSE)</f>
        <v>0.89170000000000005</v>
      </c>
      <c r="K592" s="12">
        <f t="shared" si="838"/>
        <v>2.3148952176840001</v>
      </c>
      <c r="L592" s="12">
        <f t="shared" si="839"/>
        <v>0.48642020991999996</v>
      </c>
      <c r="M592" s="13">
        <f t="shared" si="840"/>
        <v>6.073012397851784E-2</v>
      </c>
      <c r="N592" s="13">
        <f t="shared" si="841"/>
        <v>0.14058387356722737</v>
      </c>
      <c r="O592" s="13">
        <f t="shared" si="842"/>
        <v>2.9540359654098271E-2</v>
      </c>
      <c r="P592" s="13">
        <f t="shared" si="843"/>
        <v>6.8382837291937476E-2</v>
      </c>
      <c r="Q592" s="13">
        <f t="shared" si="844"/>
        <v>0.16271846830213341</v>
      </c>
      <c r="R592" s="13">
        <f t="shared" si="845"/>
        <v>7.1845139720293901E-3</v>
      </c>
      <c r="S592" s="13">
        <f t="shared" si="846"/>
        <v>1.9249970730134354E-2</v>
      </c>
      <c r="T592" s="13">
        <f t="shared" si="847"/>
        <v>7.9149551509384589E-2</v>
      </c>
      <c r="U592" s="13">
        <f t="shared" si="848"/>
        <v>1.6631397035234717E-2</v>
      </c>
      <c r="V592" s="13">
        <f t="shared" si="849"/>
        <v>2.4084105036735548E-3</v>
      </c>
      <c r="W592" s="13">
        <f t="shared" si="850"/>
        <v>0.12555873470049139</v>
      </c>
      <c r="X592" s="13">
        <f t="shared" si="851"/>
        <v>6.1074306090302607E-2</v>
      </c>
      <c r="Y592" s="13">
        <f t="shared" si="852"/>
        <v>1.4853888394581665E-2</v>
      </c>
      <c r="Z592" s="13">
        <f t="shared" si="853"/>
        <v>1.1648975981492363E-3</v>
      </c>
      <c r="AA592" s="13">
        <f t="shared" si="854"/>
        <v>2.6966158790472454E-3</v>
      </c>
      <c r="AB592" s="13">
        <f t="shared" si="855"/>
        <v>3.1211916011686025E-3</v>
      </c>
      <c r="AC592" s="13">
        <f t="shared" si="856"/>
        <v>1.6949366806739041E-4</v>
      </c>
      <c r="AD592" s="13">
        <f t="shared" si="857"/>
        <v>7.2663828624155435E-2</v>
      </c>
      <c r="AE592" s="13">
        <f t="shared" si="858"/>
        <v>3.5345154772952588E-2</v>
      </c>
      <c r="AF592" s="13">
        <f t="shared" si="859"/>
        <v>8.5962988021572439E-3</v>
      </c>
      <c r="AG592" s="13">
        <f t="shared" si="860"/>
        <v>1.3938044892934571E-3</v>
      </c>
      <c r="AH592" s="13">
        <f t="shared" si="861"/>
        <v>1.4165743355676382E-4</v>
      </c>
      <c r="AI592" s="13">
        <f t="shared" si="862"/>
        <v>3.2792211548994158E-4</v>
      </c>
      <c r="AJ592" s="13">
        <f t="shared" si="863"/>
        <v>3.7955266846024306E-4</v>
      </c>
      <c r="AK592" s="13">
        <f t="shared" si="864"/>
        <v>2.9287488569260583E-4</v>
      </c>
      <c r="AL592" s="13">
        <f t="shared" si="865"/>
        <v>7.6340749309623834E-6</v>
      </c>
      <c r="AM592" s="13">
        <f t="shared" si="866"/>
        <v>3.3641829876133421E-2</v>
      </c>
      <c r="AN592" s="13">
        <f t="shared" si="867"/>
        <v>1.6364065950441743E-2</v>
      </c>
      <c r="AO592" s="13">
        <f t="shared" si="868"/>
        <v>3.9799061973792987E-3</v>
      </c>
      <c r="AP592" s="13">
        <f t="shared" si="869"/>
        <v>6.4530226933038248E-4</v>
      </c>
      <c r="AQ592" s="13">
        <f t="shared" si="870"/>
        <v>7.8472016327384245E-5</v>
      </c>
      <c r="AR592" s="13">
        <f t="shared" si="871"/>
        <v>1.3781007713481903E-5</v>
      </c>
      <c r="AS592" s="13">
        <f t="shared" si="872"/>
        <v>3.1901588850805578E-5</v>
      </c>
      <c r="AT592" s="13">
        <f t="shared" si="873"/>
        <v>3.6924417733625524E-5</v>
      </c>
      <c r="AU592" s="13">
        <f t="shared" si="874"/>
        <v>2.8492052675778674E-5</v>
      </c>
      <c r="AV592" s="13">
        <f t="shared" si="875"/>
        <v>1.6489029120290171E-5</v>
      </c>
      <c r="AW592" s="13">
        <f t="shared" si="876"/>
        <v>2.3877940526915857E-7</v>
      </c>
      <c r="AX592" s="13">
        <f t="shared" si="877"/>
        <v>1.2979551849066663E-2</v>
      </c>
      <c r="AY592" s="13">
        <f t="shared" si="878"/>
        <v>6.3135163350905299E-3</v>
      </c>
      <c r="AZ592" s="13">
        <f t="shared" si="879"/>
        <v>1.5355109705240423E-3</v>
      </c>
      <c r="BA592" s="13">
        <f t="shared" si="880"/>
        <v>2.4896785620558918E-4</v>
      </c>
      <c r="BB592" s="13">
        <f t="shared" si="881"/>
        <v>3.0275749219713763E-5</v>
      </c>
      <c r="BC592" s="13">
        <f t="shared" si="882"/>
        <v>2.9453472581876895E-6</v>
      </c>
      <c r="BD592" s="13">
        <f t="shared" si="883"/>
        <v>1.1172267774835005E-6</v>
      </c>
      <c r="BE592" s="13">
        <f t="shared" si="884"/>
        <v>2.5862629242650619E-6</v>
      </c>
      <c r="BF592" s="13">
        <f t="shared" si="885"/>
        <v>2.9934638375273147E-6</v>
      </c>
      <c r="BG592" s="13">
        <f t="shared" si="886"/>
        <v>2.3098517072673252E-6</v>
      </c>
      <c r="BH592" s="13">
        <f t="shared" si="887"/>
        <v>1.3367661676780891E-6</v>
      </c>
      <c r="BI592" s="13">
        <f t="shared" si="888"/>
        <v>6.18894721743955E-7</v>
      </c>
      <c r="BJ592" s="14">
        <f t="shared" si="889"/>
        <v>0.77775825366965678</v>
      </c>
      <c r="BK592" s="14">
        <f t="shared" si="890"/>
        <v>0.1572619865823521</v>
      </c>
      <c r="BL592" s="14">
        <f t="shared" si="891"/>
        <v>6.0454635807007717E-2</v>
      </c>
      <c r="BM592" s="14">
        <f t="shared" si="892"/>
        <v>0.52118631933553672</v>
      </c>
      <c r="BN592" s="14">
        <f t="shared" si="893"/>
        <v>0.46914017676594383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1.5981000000000001</v>
      </c>
      <c r="F593" s="10">
        <f>VLOOKUP(B593,home!$B$2:$E$405,3,FALSE)</f>
        <v>0.78220000000000001</v>
      </c>
      <c r="G593" s="10">
        <f>VLOOKUP(C593,away!$B$2:$E$405,4,FALSE)</f>
        <v>0.77010000000000001</v>
      </c>
      <c r="H593" s="10">
        <f>VLOOKUP(A593,away!$A$2:$E$405,3,FALSE)</f>
        <v>1.1214999999999999</v>
      </c>
      <c r="I593" s="10">
        <f>VLOOKUP(C593,away!$B$2:$E$405,3,FALSE)</f>
        <v>0.96030000000000004</v>
      </c>
      <c r="J593" s="10">
        <f>VLOOKUP(B593,home!$B$2:$E$405,4,FALSE)</f>
        <v>0.66869999999999996</v>
      </c>
      <c r="K593" s="12">
        <f t="shared" si="838"/>
        <v>0.96265104478200003</v>
      </c>
      <c r="L593" s="12">
        <f t="shared" si="839"/>
        <v>0.72017415211500002</v>
      </c>
      <c r="M593" s="13">
        <f t="shared" si="840"/>
        <v>0.18584817595473882</v>
      </c>
      <c r="N593" s="13">
        <f t="shared" si="841"/>
        <v>0.17890694075365832</v>
      </c>
      <c r="O593" s="13">
        <f t="shared" si="842"/>
        <v>0.13384305254032336</v>
      </c>
      <c r="P593" s="13">
        <f t="shared" si="843"/>
        <v>0.12884415436475441</v>
      </c>
      <c r="Q593" s="13">
        <f t="shared" si="844"/>
        <v>8.6112476717630268E-2</v>
      </c>
      <c r="R593" s="13">
        <f t="shared" si="845"/>
        <v>4.8195153439855386E-2</v>
      </c>
      <c r="S593" s="13">
        <f t="shared" si="846"/>
        <v>2.233115287342341E-2</v>
      </c>
      <c r="T593" s="13">
        <f t="shared" si="847"/>
        <v>6.2015979906642059E-2</v>
      </c>
      <c r="U593" s="13">
        <f t="shared" si="848"/>
        <v>4.6395114812305592E-2</v>
      </c>
      <c r="V593" s="13">
        <f t="shared" si="849"/>
        <v>1.7201845856677559E-3</v>
      </c>
      <c r="W593" s="13">
        <f t="shared" si="850"/>
        <v>2.7632088560330816E-2</v>
      </c>
      <c r="X593" s="13">
        <f t="shared" si="851"/>
        <v>1.9899915950102834E-2</v>
      </c>
      <c r="Y593" s="13">
        <f t="shared" si="852"/>
        <v>7.1657025482625364E-3</v>
      </c>
      <c r="Z593" s="13">
        <f t="shared" si="853"/>
        <v>1.156963458820006E-2</v>
      </c>
      <c r="AA593" s="13">
        <f t="shared" si="854"/>
        <v>1.1137520824076753E-2</v>
      </c>
      <c r="AB593" s="13">
        <f t="shared" si="855"/>
        <v>5.3607730287893842E-3</v>
      </c>
      <c r="AC593" s="13">
        <f t="shared" si="856"/>
        <v>7.453521105098988E-5</v>
      </c>
      <c r="AD593" s="13">
        <f t="shared" si="857"/>
        <v>6.6500147305278007E-3</v>
      </c>
      <c r="AE593" s="13">
        <f t="shared" si="858"/>
        <v>4.789168720110119E-3</v>
      </c>
      <c r="AF593" s="13">
        <f t="shared" si="859"/>
        <v>1.7245177611704924E-3</v>
      </c>
      <c r="AG593" s="13">
        <f t="shared" si="860"/>
        <v>4.1398437215273918E-4</v>
      </c>
      <c r="AH593" s="13">
        <f t="shared" si="861"/>
        <v>2.0830379449593385E-3</v>
      </c>
      <c r="AI593" s="13">
        <f t="shared" si="862"/>
        <v>2.005238654035658E-3</v>
      </c>
      <c r="AJ593" s="13">
        <f t="shared" si="863"/>
        <v>9.6517254267233874E-4</v>
      </c>
      <c r="AK593" s="13">
        <f t="shared" si="864"/>
        <v>3.0970811886614215E-4</v>
      </c>
      <c r="AL593" s="13">
        <f t="shared" si="865"/>
        <v>2.0669401115030795E-6</v>
      </c>
      <c r="AM593" s="13">
        <f t="shared" si="866"/>
        <v>1.280328725631656E-3</v>
      </c>
      <c r="AN593" s="13">
        <f t="shared" si="867"/>
        <v>9.2205965441025627E-4</v>
      </c>
      <c r="AO593" s="13">
        <f t="shared" si="868"/>
        <v>3.3202176490717812E-4</v>
      </c>
      <c r="AP593" s="13">
        <f t="shared" si="869"/>
        <v>7.9704497675250966E-5</v>
      </c>
      <c r="AQ593" s="13">
        <f t="shared" si="870"/>
        <v>1.4350279758256461E-5</v>
      </c>
      <c r="AR593" s="13">
        <f t="shared" si="871"/>
        <v>3.0003001716689287E-4</v>
      </c>
      <c r="AS593" s="13">
        <f t="shared" si="872"/>
        <v>2.8882420949167083E-4</v>
      </c>
      <c r="AT593" s="13">
        <f t="shared" si="873"/>
        <v>1.3901846351274606E-4</v>
      </c>
      <c r="AU593" s="13">
        <f t="shared" si="874"/>
        <v>4.4608756381511126E-5</v>
      </c>
      <c r="AV593" s="13">
        <f t="shared" si="875"/>
        <v>1.0735666484271846E-5</v>
      </c>
      <c r="AW593" s="13">
        <f t="shared" si="876"/>
        <v>3.9804466650907385E-8</v>
      </c>
      <c r="AX593" s="13">
        <f t="shared" si="877"/>
        <v>2.0541829756561998E-4</v>
      </c>
      <c r="AY593" s="13">
        <f t="shared" si="878"/>
        <v>1.4793694827822714E-4</v>
      </c>
      <c r="AZ593" s="13">
        <f t="shared" si="879"/>
        <v>5.3270183146376418E-5</v>
      </c>
      <c r="BA593" s="13">
        <f t="shared" si="880"/>
        <v>1.2787936326817468E-5</v>
      </c>
      <c r="BB593" s="13">
        <f t="shared" si="881"/>
        <v>2.302385300366594E-6</v>
      </c>
      <c r="BC593" s="13">
        <f t="shared" si="882"/>
        <v>3.3162367630671041E-7</v>
      </c>
      <c r="BD593" s="13">
        <f t="shared" si="883"/>
        <v>3.601231053703598E-5</v>
      </c>
      <c r="BE593" s="13">
        <f t="shared" si="884"/>
        <v>3.4667288363491517E-5</v>
      </c>
      <c r="BF593" s="13">
        <f t="shared" si="885"/>
        <v>1.6686250681436989E-5</v>
      </c>
      <c r="BG593" s="13">
        <f t="shared" si="886"/>
        <v>5.3543455506598929E-6</v>
      </c>
      <c r="BH593" s="13">
        <f t="shared" si="887"/>
        <v>1.2885915846166495E-6</v>
      </c>
      <c r="BI593" s="13">
        <f t="shared" si="888"/>
        <v>2.480928070457022E-7</v>
      </c>
      <c r="BJ593" s="14">
        <f t="shared" si="889"/>
        <v>0.39836130231726424</v>
      </c>
      <c r="BK593" s="14">
        <f t="shared" si="890"/>
        <v>0.33896820687802515</v>
      </c>
      <c r="BL593" s="14">
        <f t="shared" si="891"/>
        <v>0.25117224589844528</v>
      </c>
      <c r="BM593" s="14">
        <f t="shared" si="892"/>
        <v>0.23817353876716263</v>
      </c>
      <c r="BN593" s="14">
        <f t="shared" si="893"/>
        <v>0.76174995377096044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1.5981000000000001</v>
      </c>
      <c r="F594" s="10">
        <f>VLOOKUP(B594,home!$B$2:$E$405,3,FALSE)</f>
        <v>0.83430000000000004</v>
      </c>
      <c r="G594" s="10">
        <f>VLOOKUP(C594,away!$B$2:$E$405,4,FALSE)</f>
        <v>1.3478000000000001</v>
      </c>
      <c r="H594" s="10">
        <f>VLOOKUP(A594,away!$A$2:$E$405,3,FALSE)</f>
        <v>1.1214999999999999</v>
      </c>
      <c r="I594" s="10">
        <f>VLOOKUP(C594,away!$B$2:$E$405,3,FALSE)</f>
        <v>1.1659999999999999</v>
      </c>
      <c r="J594" s="10">
        <f>VLOOKUP(B594,home!$B$2:$E$405,4,FALSE)</f>
        <v>1.1146</v>
      </c>
      <c r="K594" s="12">
        <f t="shared" si="838"/>
        <v>1.7970147718740002</v>
      </c>
      <c r="L594" s="12">
        <f t="shared" si="839"/>
        <v>1.4575278673999998</v>
      </c>
      <c r="M594" s="13">
        <f t="shared" si="840"/>
        <v>3.8598470051283092E-2</v>
      </c>
      <c r="N594" s="13">
        <f t="shared" si="841"/>
        <v>6.9362020853891912E-2</v>
      </c>
      <c r="O594" s="13">
        <f t="shared" si="842"/>
        <v>5.6258345738749403E-2</v>
      </c>
      <c r="P594" s="13">
        <f t="shared" si="843"/>
        <v>0.10109707833372737</v>
      </c>
      <c r="Q594" s="13">
        <f t="shared" si="844"/>
        <v>6.2322288040738111E-2</v>
      </c>
      <c r="R594" s="13">
        <f t="shared" si="845"/>
        <v>4.0999053344025656E-2</v>
      </c>
      <c r="S594" s="13">
        <f t="shared" si="846"/>
        <v>6.619834435170871E-2</v>
      </c>
      <c r="T594" s="13">
        <f t="shared" si="847"/>
        <v>9.0836471579505529E-2</v>
      </c>
      <c r="U594" s="13">
        <f t="shared" si="848"/>
        <v>7.3675904492064223E-2</v>
      </c>
      <c r="V594" s="13">
        <f t="shared" si="849"/>
        <v>1.9265182720673631E-2</v>
      </c>
      <c r="W594" s="13">
        <f t="shared" si="850"/>
        <v>3.7331357408730913E-2</v>
      </c>
      <c r="X594" s="13">
        <f t="shared" si="851"/>
        <v>5.4411493751094747E-2</v>
      </c>
      <c r="Y594" s="13">
        <f t="shared" si="852"/>
        <v>3.9653134224540788E-2</v>
      </c>
      <c r="Z594" s="13">
        <f t="shared" si="853"/>
        <v>1.9919087595312187E-2</v>
      </c>
      <c r="AA594" s="13">
        <f t="shared" si="854"/>
        <v>3.5794894651028156E-2</v>
      </c>
      <c r="AB594" s="13">
        <f t="shared" si="855"/>
        <v>3.2161977222785618E-2</v>
      </c>
      <c r="AC594" s="13">
        <f t="shared" si="856"/>
        <v>3.1537093375038623E-3</v>
      </c>
      <c r="AD594" s="13">
        <f t="shared" si="857"/>
        <v>1.6771250179399337E-2</v>
      </c>
      <c r="AE594" s="13">
        <f t="shared" si="858"/>
        <v>2.4444564507611781E-2</v>
      </c>
      <c r="AF594" s="13">
        <f t="shared" si="859"/>
        <v>1.7814316988150568E-2</v>
      </c>
      <c r="AG594" s="13">
        <f t="shared" si="860"/>
        <v>8.6549544829755635E-3</v>
      </c>
      <c r="AH594" s="13">
        <f t="shared" si="861"/>
        <v>7.2581563158372947E-3</v>
      </c>
      <c r="AI594" s="13">
        <f t="shared" si="862"/>
        <v>1.3043014116130187E-2</v>
      </c>
      <c r="AJ594" s="13">
        <f t="shared" si="863"/>
        <v>1.1719244518223529E-2</v>
      </c>
      <c r="AK594" s="13">
        <f t="shared" si="864"/>
        <v>7.0198851714836944E-3</v>
      </c>
      <c r="AL594" s="13">
        <f t="shared" si="865"/>
        <v>3.3040770736438675E-4</v>
      </c>
      <c r="AM594" s="13">
        <f t="shared" si="866"/>
        <v>6.0276368630350109E-3</v>
      </c>
      <c r="AN594" s="13">
        <f t="shared" si="867"/>
        <v>8.7854487024410441E-3</v>
      </c>
      <c r="AO594" s="13">
        <f t="shared" si="868"/>
        <v>6.4025181557104969E-3</v>
      </c>
      <c r="AP594" s="13">
        <f t="shared" si="869"/>
        <v>3.1106162111608346E-3</v>
      </c>
      <c r="AQ594" s="13">
        <f t="shared" si="870"/>
        <v>1.1334524531382802E-3</v>
      </c>
      <c r="AR594" s="13">
        <f t="shared" si="871"/>
        <v>2.1157930192556317E-3</v>
      </c>
      <c r="AS594" s="13">
        <f t="shared" si="872"/>
        <v>3.8021113098302604E-3</v>
      </c>
      <c r="AT594" s="13">
        <f t="shared" si="873"/>
        <v>3.4162250940370912E-3</v>
      </c>
      <c r="AU594" s="13">
        <f t="shared" si="874"/>
        <v>2.0463356526770997E-3</v>
      </c>
      <c r="AV594" s="13">
        <f t="shared" si="875"/>
        <v>9.1932384901829295E-4</v>
      </c>
      <c r="AW594" s="13">
        <f t="shared" si="876"/>
        <v>2.4038988123611122E-5</v>
      </c>
      <c r="AX594" s="13">
        <f t="shared" si="877"/>
        <v>1.8052920803943633E-3</v>
      </c>
      <c r="AY594" s="13">
        <f t="shared" si="878"/>
        <v>2.6312635159713052E-3</v>
      </c>
      <c r="AZ594" s="13">
        <f t="shared" si="879"/>
        <v>1.9175699505005414E-3</v>
      </c>
      <c r="BA594" s="13">
        <f t="shared" si="880"/>
        <v>9.316372135144595E-4</v>
      </c>
      <c r="BB594" s="13">
        <f t="shared" si="881"/>
        <v>3.3947180025105226E-4</v>
      </c>
      <c r="BC594" s="13">
        <f t="shared" si="882"/>
        <v>9.895792181247086E-5</v>
      </c>
      <c r="BD594" s="13">
        <f t="shared" si="883"/>
        <v>5.1397121453591172E-4</v>
      </c>
      <c r="BE594" s="13">
        <f t="shared" si="884"/>
        <v>9.236138648390541E-4</v>
      </c>
      <c r="BF594" s="13">
        <f t="shared" si="885"/>
        <v>8.2987387931170837E-4</v>
      </c>
      <c r="BG594" s="13">
        <f t="shared" si="886"/>
        <v>4.9709853997184042E-4</v>
      </c>
      <c r="BH594" s="13">
        <f t="shared" si="887"/>
        <v>2.2332335485159886E-4</v>
      </c>
      <c r="BI594" s="13">
        <f t="shared" si="888"/>
        <v>8.0263073514556381E-5</v>
      </c>
      <c r="BJ594" s="14">
        <f t="shared" si="889"/>
        <v>0.45478571688456915</v>
      </c>
      <c r="BK594" s="14">
        <f t="shared" si="890"/>
        <v>0.23127445601823238</v>
      </c>
      <c r="BL594" s="14">
        <f t="shared" si="891"/>
        <v>0.29329840842217081</v>
      </c>
      <c r="BM594" s="14">
        <f t="shared" si="892"/>
        <v>0.62803318803002095</v>
      </c>
      <c r="BN594" s="14">
        <f t="shared" si="893"/>
        <v>0.36863725636241551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1.5981000000000001</v>
      </c>
      <c r="F595" s="10">
        <f>VLOOKUP(B595,home!$B$2:$E$405,3,FALSE)</f>
        <v>0.85329999999999995</v>
      </c>
      <c r="G595" s="10">
        <f>VLOOKUP(C595,away!$B$2:$E$405,4,FALSE)</f>
        <v>1.1552</v>
      </c>
      <c r="H595" s="10">
        <f>VLOOKUP(A595,away!$A$2:$E$405,3,FALSE)</f>
        <v>1.1214999999999999</v>
      </c>
      <c r="I595" s="10">
        <f>VLOOKUP(C595,away!$B$2:$E$405,3,FALSE)</f>
        <v>1.0287999999999999</v>
      </c>
      <c r="J595" s="10">
        <f>VLOOKUP(B595,home!$B$2:$E$405,4,FALSE)</f>
        <v>1.3779999999999999</v>
      </c>
      <c r="K595" s="12">
        <f t="shared" si="838"/>
        <v>1.5752985648960001</v>
      </c>
      <c r="L595" s="12">
        <f t="shared" si="839"/>
        <v>1.5899352975999999</v>
      </c>
      <c r="M595" s="13">
        <f t="shared" si="840"/>
        <v>4.2204270663826232E-2</v>
      </c>
      <c r="N595" s="13">
        <f t="shared" si="841"/>
        <v>6.6484327009207825E-2</v>
      </c>
      <c r="O595" s="13">
        <f t="shared" si="842"/>
        <v>6.7102059637881503E-2</v>
      </c>
      <c r="P595" s="13">
        <f t="shared" si="843"/>
        <v>0.10570577824912054</v>
      </c>
      <c r="Q595" s="13">
        <f t="shared" si="844"/>
        <v>5.236633246284074E-2</v>
      </c>
      <c r="R595" s="13">
        <f t="shared" si="845"/>
        <v>5.3343966579964035E-2</v>
      </c>
      <c r="S595" s="13">
        <f t="shared" si="846"/>
        <v>6.6188275377717667E-2</v>
      </c>
      <c r="T595" s="13">
        <f t="shared" si="847"/>
        <v>8.3259080388527223E-2</v>
      </c>
      <c r="U595" s="13">
        <f t="shared" si="848"/>
        <v>8.4032673999277538E-2</v>
      </c>
      <c r="V595" s="13">
        <f t="shared" si="849"/>
        <v>1.8419629234782405E-2</v>
      </c>
      <c r="W595" s="13">
        <f t="shared" si="850"/>
        <v>2.7497536125859944E-2</v>
      </c>
      <c r="X595" s="13">
        <f t="shared" si="851"/>
        <v>4.3719303283535876E-2</v>
      </c>
      <c r="Y595" s="13">
        <f t="shared" si="852"/>
        <v>3.4755431738486629E-2</v>
      </c>
      <c r="Z595" s="13">
        <f t="shared" si="853"/>
        <v>2.8271151793159852E-2</v>
      </c>
      <c r="AA595" s="13">
        <f t="shared" si="854"/>
        <v>4.4535504847721695E-2</v>
      </c>
      <c r="AB595" s="13">
        <f t="shared" si="855"/>
        <v>3.5078358436767425E-2</v>
      </c>
      <c r="AC595" s="13">
        <f t="shared" si="856"/>
        <v>2.8833889507771074E-3</v>
      </c>
      <c r="AD595" s="13">
        <f t="shared" si="857"/>
        <v>1.0829207299310768E-2</v>
      </c>
      <c r="AE595" s="13">
        <f t="shared" si="858"/>
        <v>1.7217738930201756E-2</v>
      </c>
      <c r="AF595" s="13">
        <f t="shared" si="859"/>
        <v>1.3687545434994718E-2</v>
      </c>
      <c r="AG595" s="13">
        <f t="shared" si="860"/>
        <v>7.2541038748672806E-3</v>
      </c>
      <c r="AH595" s="13">
        <f t="shared" si="861"/>
        <v>1.1237325534938102E-2</v>
      </c>
      <c r="AI595" s="13">
        <f t="shared" si="862"/>
        <v>1.7702142788457168E-2</v>
      </c>
      <c r="AJ595" s="13">
        <f t="shared" si="863"/>
        <v>1.3943080065120331E-2</v>
      </c>
      <c r="AK595" s="13">
        <f t="shared" si="864"/>
        <v>7.3215046722713605E-3</v>
      </c>
      <c r="AL595" s="13">
        <f t="shared" si="865"/>
        <v>2.8887206744036847E-4</v>
      </c>
      <c r="AM595" s="13">
        <f t="shared" si="866"/>
        <v>3.4118469435131093E-3</v>
      </c>
      <c r="AN595" s="13">
        <f t="shared" si="867"/>
        <v>5.4246158855001652E-3</v>
      </c>
      <c r="AO595" s="13">
        <f t="shared" si="868"/>
        <v>4.312394136139196E-3</v>
      </c>
      <c r="AP595" s="13">
        <f t="shared" si="869"/>
        <v>2.2854758847369889E-3</v>
      </c>
      <c r="AQ595" s="13">
        <f t="shared" si="870"/>
        <v>9.0843969523923243E-4</v>
      </c>
      <c r="AR595" s="13">
        <f t="shared" si="871"/>
        <v>3.5733241037239783E-3</v>
      </c>
      <c r="AS595" s="13">
        <f t="shared" si="872"/>
        <v>5.6290523325046686E-3</v>
      </c>
      <c r="AT595" s="13">
        <f t="shared" si="873"/>
        <v>4.4337190305595436E-3</v>
      </c>
      <c r="AU595" s="13">
        <f t="shared" si="874"/>
        <v>2.3281437419975111E-3</v>
      </c>
      <c r="AV595" s="13">
        <f t="shared" si="875"/>
        <v>9.1688037391007046E-4</v>
      </c>
      <c r="AW595" s="13">
        <f t="shared" si="876"/>
        <v>2.009765456257804E-5</v>
      </c>
      <c r="AX595" s="13">
        <f t="shared" si="877"/>
        <v>8.957795989601666E-4</v>
      </c>
      <c r="AY595" s="13">
        <f t="shared" si="878"/>
        <v>1.424231603256741E-3</v>
      </c>
      <c r="AZ595" s="13">
        <f t="shared" si="879"/>
        <v>1.1322180489876656E-3</v>
      </c>
      <c r="BA595" s="13">
        <f t="shared" si="880"/>
        <v>6.0005114688843175E-4</v>
      </c>
      <c r="BB595" s="13">
        <f t="shared" si="881"/>
        <v>2.3851062470082017E-4</v>
      </c>
      <c r="BC595" s="13">
        <f t="shared" si="882"/>
        <v>7.5843292212892079E-5</v>
      </c>
      <c r="BD595" s="13">
        <f t="shared" si="883"/>
        <v>9.4689235371260539E-4</v>
      </c>
      <c r="BE595" s="13">
        <f t="shared" si="884"/>
        <v>1.4916381659144629E-3</v>
      </c>
      <c r="BF595" s="13">
        <f t="shared" si="885"/>
        <v>1.1748877310545779E-3</v>
      </c>
      <c r="BG595" s="13">
        <f t="shared" si="886"/>
        <v>6.1693298554806465E-4</v>
      </c>
      <c r="BH595" s="13">
        <f t="shared" si="887"/>
        <v>2.4296341169271769E-4</v>
      </c>
      <c r="BI595" s="13">
        <f t="shared" si="888"/>
        <v>7.6547982752354861E-5</v>
      </c>
      <c r="BJ595" s="14">
        <f t="shared" si="889"/>
        <v>0.37778001340796807</v>
      </c>
      <c r="BK595" s="14">
        <f t="shared" si="890"/>
        <v>0.23711444614692109</v>
      </c>
      <c r="BL595" s="14">
        <f t="shared" si="891"/>
        <v>0.3557275987757697</v>
      </c>
      <c r="BM595" s="14">
        <f t="shared" si="892"/>
        <v>0.61028234157228367</v>
      </c>
      <c r="BN595" s="14">
        <f t="shared" si="893"/>
        <v>0.38720673460284089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1.5981000000000001</v>
      </c>
      <c r="F596" s="10">
        <f>VLOOKUP(B596,home!$B$2:$E$405,3,FALSE)</f>
        <v>1.0808</v>
      </c>
      <c r="G596" s="10">
        <f>VLOOKUP(C596,away!$B$2:$E$405,4,FALSE)</f>
        <v>1.1993</v>
      </c>
      <c r="H596" s="10">
        <f>VLOOKUP(A596,away!$A$2:$E$405,3,FALSE)</f>
        <v>1.1214999999999999</v>
      </c>
      <c r="I596" s="10">
        <f>VLOOKUP(C596,away!$B$2:$E$405,3,FALSE)</f>
        <v>1.4861</v>
      </c>
      <c r="J596" s="10">
        <f>VLOOKUP(B596,home!$B$2:$E$405,4,FALSE)</f>
        <v>0.81059999999999999</v>
      </c>
      <c r="K596" s="12">
        <f t="shared" si="838"/>
        <v>2.0714627174640001</v>
      </c>
      <c r="L596" s="12">
        <f t="shared" si="839"/>
        <v>1.3509955281899999</v>
      </c>
      <c r="M596" s="13">
        <f t="shared" si="840"/>
        <v>3.263211849721704E-2</v>
      </c>
      <c r="N596" s="13">
        <f t="shared" si="841"/>
        <v>6.7596216858852462E-2</v>
      </c>
      <c r="O596" s="13">
        <f t="shared" si="842"/>
        <v>4.4085846165106399E-2</v>
      </c>
      <c r="P596" s="13">
        <f t="shared" si="843"/>
        <v>9.1322186698871169E-2</v>
      </c>
      <c r="Q596" s="13">
        <f t="shared" si="844"/>
        <v>7.0011521532362217E-2</v>
      </c>
      <c r="R596" s="13">
        <f t="shared" si="845"/>
        <v>2.9779890512765507E-2</v>
      </c>
      <c r="S596" s="13">
        <f t="shared" si="846"/>
        <v>6.3892126588216483E-2</v>
      </c>
      <c r="T596" s="13">
        <f t="shared" si="847"/>
        <v>9.4585252511999243E-2</v>
      </c>
      <c r="U596" s="13">
        <f t="shared" si="848"/>
        <v>6.1687932927353625E-2</v>
      </c>
      <c r="V596" s="13">
        <f t="shared" si="849"/>
        <v>1.9867163537647801E-2</v>
      </c>
      <c r="W596" s="13">
        <f t="shared" si="850"/>
        <v>4.8342085549072121E-2</v>
      </c>
      <c r="X596" s="13">
        <f t="shared" si="851"/>
        <v>6.5309941400174862E-2</v>
      </c>
      <c r="Y596" s="13">
        <f t="shared" si="852"/>
        <v>4.4116719388993593E-2</v>
      </c>
      <c r="Z596" s="13">
        <f t="shared" si="853"/>
        <v>1.3410832970911333E-2</v>
      </c>
      <c r="AA596" s="13">
        <f t="shared" si="854"/>
        <v>2.7780040509379798E-2</v>
      </c>
      <c r="AB596" s="13">
        <f t="shared" si="855"/>
        <v>2.8772659102409951E-2</v>
      </c>
      <c r="AC596" s="13">
        <f t="shared" si="856"/>
        <v>3.4749368515501239E-3</v>
      </c>
      <c r="AD596" s="13">
        <f t="shared" si="857"/>
        <v>2.5034706974839532E-2</v>
      </c>
      <c r="AE596" s="13">
        <f t="shared" si="858"/>
        <v>3.382177717255521E-2</v>
      </c>
      <c r="AF596" s="13">
        <f t="shared" si="859"/>
        <v>2.2846534857780355E-2</v>
      </c>
      <c r="AG596" s="13">
        <f t="shared" si="860"/>
        <v>1.0288522142499404E-2</v>
      </c>
      <c r="AH596" s="13">
        <f t="shared" si="861"/>
        <v>4.5294938432510565E-3</v>
      </c>
      <c r="AI596" s="13">
        <f t="shared" si="862"/>
        <v>9.3826776252772907E-3</v>
      </c>
      <c r="AJ596" s="13">
        <f t="shared" si="863"/>
        <v>9.717933445372787E-3</v>
      </c>
      <c r="AK596" s="13">
        <f t="shared" si="864"/>
        <v>6.7101122742954013E-3</v>
      </c>
      <c r="AL596" s="13">
        <f t="shared" si="865"/>
        <v>3.889895557361515E-4</v>
      </c>
      <c r="AM596" s="13">
        <f t="shared" si="866"/>
        <v>1.0371692428203214E-2</v>
      </c>
      <c r="AN596" s="13">
        <f t="shared" si="867"/>
        <v>1.4012110090264623E-2</v>
      </c>
      <c r="AO596" s="13">
        <f t="shared" si="868"/>
        <v>9.4651490362267429E-3</v>
      </c>
      <c r="AP596" s="13">
        <f t="shared" si="869"/>
        <v>4.2624580071980722E-3</v>
      </c>
      <c r="AQ596" s="13">
        <f t="shared" si="870"/>
        <v>1.4396404267055637E-3</v>
      </c>
      <c r="AR596" s="13">
        <f t="shared" si="871"/>
        <v>1.2238651854392611E-3</v>
      </c>
      <c r="AS596" s="13">
        <f t="shared" si="872"/>
        <v>2.5351911028395945E-3</v>
      </c>
      <c r="AT596" s="13">
        <f t="shared" si="873"/>
        <v>2.6257769255893315E-3</v>
      </c>
      <c r="AU596" s="13">
        <f t="shared" si="874"/>
        <v>1.8130663352451811E-3</v>
      </c>
      <c r="AV596" s="13">
        <f t="shared" si="875"/>
        <v>9.3892482943736986E-4</v>
      </c>
      <c r="AW596" s="13">
        <f t="shared" si="876"/>
        <v>3.0238933695440528E-5</v>
      </c>
      <c r="AX596" s="13">
        <f t="shared" si="877"/>
        <v>3.5807623636711005E-3</v>
      </c>
      <c r="AY596" s="13">
        <f t="shared" si="878"/>
        <v>4.8375939408307114E-3</v>
      </c>
      <c r="AZ596" s="13">
        <f t="shared" si="879"/>
        <v>3.2677838906306654E-3</v>
      </c>
      <c r="BA596" s="13">
        <f t="shared" si="880"/>
        <v>1.4715871411111162E-3</v>
      </c>
      <c r="BB596" s="13">
        <f t="shared" si="881"/>
        <v>4.9702691174575617E-4</v>
      </c>
      <c r="BC596" s="13">
        <f t="shared" si="882"/>
        <v>1.342962270317203E-4</v>
      </c>
      <c r="BD596" s="13">
        <f t="shared" si="883"/>
        <v>2.7557273210597792E-4</v>
      </c>
      <c r="BE596" s="13">
        <f t="shared" si="884"/>
        <v>5.7083864050722782E-4</v>
      </c>
      <c r="BF596" s="13">
        <f t="shared" si="885"/>
        <v>5.912354807492791E-4</v>
      </c>
      <c r="BG596" s="13">
        <f t="shared" si="886"/>
        <v>4.0824075187134528E-4</v>
      </c>
      <c r="BH596" s="13">
        <f t="shared" si="887"/>
        <v>2.1141387431274092E-4</v>
      </c>
      <c r="BI596" s="13">
        <f t="shared" si="888"/>
        <v>8.7587191718692598E-5</v>
      </c>
      <c r="BJ596" s="14">
        <f t="shared" si="889"/>
        <v>0.5352933788527483</v>
      </c>
      <c r="BK596" s="14">
        <f t="shared" si="890"/>
        <v>0.21641511567006952</v>
      </c>
      <c r="BL596" s="14">
        <f t="shared" si="891"/>
        <v>0.23372829945502779</v>
      </c>
      <c r="BM596" s="14">
        <f t="shared" si="892"/>
        <v>0.65861249167644675</v>
      </c>
      <c r="BN596" s="14">
        <f t="shared" si="893"/>
        <v>0.33542778026517484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1.5981000000000001</v>
      </c>
      <c r="F597" s="10">
        <f>VLOOKUP(B597,home!$B$2:$E$405,3,FALSE)</f>
        <v>0.83430000000000004</v>
      </c>
      <c r="G597" s="10">
        <f>VLOOKUP(C597,away!$B$2:$E$405,4,FALSE)</f>
        <v>0.85329999999999995</v>
      </c>
      <c r="H597" s="10">
        <f>VLOOKUP(A597,away!$A$2:$E$405,3,FALSE)</f>
        <v>1.1214999999999999</v>
      </c>
      <c r="I597" s="10">
        <f>VLOOKUP(C597,away!$B$2:$E$405,3,FALSE)</f>
        <v>0.89170000000000005</v>
      </c>
      <c r="J597" s="10">
        <f>VLOOKUP(B597,home!$B$2:$E$405,4,FALSE)</f>
        <v>1.0403</v>
      </c>
      <c r="K597" s="12">
        <f t="shared" si="838"/>
        <v>1.1377004784389999</v>
      </c>
      <c r="L597" s="12">
        <f t="shared" si="839"/>
        <v>1.0403432244649999</v>
      </c>
      <c r="M597" s="13">
        <f t="shared" si="840"/>
        <v>0.11326288991022052</v>
      </c>
      <c r="N597" s="13">
        <f t="shared" si="841"/>
        <v>0.12885924404024168</v>
      </c>
      <c r="O597" s="13">
        <f t="shared" si="842"/>
        <v>0.11783228010142312</v>
      </c>
      <c r="P597" s="13">
        <f t="shared" si="843"/>
        <v>0.13405784144694735</v>
      </c>
      <c r="Q597" s="13">
        <f t="shared" si="844"/>
        <v>7.3301611797935415E-2</v>
      </c>
      <c r="R597" s="13">
        <f t="shared" si="845"/>
        <v>6.1293007113388781E-2</v>
      </c>
      <c r="S597" s="13">
        <f t="shared" si="846"/>
        <v>3.9667681240652279E-2</v>
      </c>
      <c r="T597" s="13">
        <f t="shared" si="847"/>
        <v>7.625883517634581E-2</v>
      </c>
      <c r="U597" s="13">
        <f t="shared" si="848"/>
        <v>6.9733083517867445E-2</v>
      </c>
      <c r="V597" s="13">
        <f t="shared" si="849"/>
        <v>5.2167363580649644E-3</v>
      </c>
      <c r="W597" s="13">
        <f t="shared" si="850"/>
        <v>2.7798426270953653E-2</v>
      </c>
      <c r="X597" s="13">
        <f t="shared" si="851"/>
        <v>2.8919904421776485E-2</v>
      </c>
      <c r="Y597" s="13">
        <f t="shared" si="852"/>
        <v>1.5043313308685276E-2</v>
      </c>
      <c r="Z597" s="13">
        <f t="shared" si="853"/>
        <v>2.1255254885833026E-2</v>
      </c>
      <c r="AA597" s="13">
        <f t="shared" si="854"/>
        <v>2.4182113652955126E-2</v>
      </c>
      <c r="AB597" s="13">
        <f t="shared" si="855"/>
        <v>1.3756001136316663E-2</v>
      </c>
      <c r="AC597" s="13">
        <f t="shared" si="856"/>
        <v>3.8590774089506709E-4</v>
      </c>
      <c r="AD597" s="13">
        <f t="shared" si="857"/>
        <v>7.9065707170788094E-3</v>
      </c>
      <c r="AE597" s="13">
        <f t="shared" si="858"/>
        <v>8.2255472742663142E-3</v>
      </c>
      <c r="AF597" s="13">
        <f t="shared" si="859"/>
        <v>4.2786961871497534E-3</v>
      </c>
      <c r="AG597" s="13">
        <f t="shared" si="860"/>
        <v>1.4837708626151589E-3</v>
      </c>
      <c r="AH597" s="13">
        <f t="shared" si="861"/>
        <v>5.5281901011882415E-3</v>
      </c>
      <c r="AI597" s="13">
        <f t="shared" si="862"/>
        <v>6.2894245230236063E-3</v>
      </c>
      <c r="AJ597" s="13">
        <f t="shared" si="863"/>
        <v>3.5777406444749689E-3</v>
      </c>
      <c r="AK597" s="13">
        <f t="shared" si="864"/>
        <v>1.356799080983276E-3</v>
      </c>
      <c r="AL597" s="13">
        <f t="shared" si="865"/>
        <v>1.8270400404958141E-5</v>
      </c>
      <c r="AM597" s="13">
        <f t="shared" si="866"/>
        <v>1.7990618575264693E-3</v>
      </c>
      <c r="AN597" s="13">
        <f t="shared" si="867"/>
        <v>1.8716418138710793E-3</v>
      </c>
      <c r="AO597" s="13">
        <f t="shared" si="868"/>
        <v>9.7357493984307972E-4</v>
      </c>
      <c r="AP597" s="13">
        <f t="shared" si="869"/>
        <v>3.3761736405822277E-4</v>
      </c>
      <c r="AQ597" s="13">
        <f t="shared" si="870"/>
        <v>8.7809484289926276E-5</v>
      </c>
      <c r="AR597" s="13">
        <f t="shared" si="871"/>
        <v>1.1502430230651347E-3</v>
      </c>
      <c r="AS597" s="13">
        <f t="shared" si="872"/>
        <v>1.3086320376623254E-3</v>
      </c>
      <c r="AT597" s="13">
        <f t="shared" si="873"/>
        <v>7.444156476745157E-4</v>
      </c>
      <c r="AU597" s="13">
        <f t="shared" si="874"/>
        <v>2.823073461722581E-4</v>
      </c>
      <c r="AV597" s="13">
        <f t="shared" si="875"/>
        <v>8.0295300701755613E-5</v>
      </c>
      <c r="AW597" s="13">
        <f t="shared" si="876"/>
        <v>6.0068964890284729E-7</v>
      </c>
      <c r="AX597" s="13">
        <f t="shared" si="877"/>
        <v>3.4113225600820331E-4</v>
      </c>
      <c r="AY597" s="13">
        <f t="shared" si="878"/>
        <v>3.5489463118459403E-4</v>
      </c>
      <c r="AZ597" s="13">
        <f t="shared" si="879"/>
        <v>1.8460611247594872E-4</v>
      </c>
      <c r="BA597" s="13">
        <f t="shared" si="880"/>
        <v>6.4017906103058992E-5</v>
      </c>
      <c r="BB597" s="13">
        <f t="shared" si="881"/>
        <v>1.6650148714688494E-5</v>
      </c>
      <c r="BC597" s="13">
        <f t="shared" si="882"/>
        <v>3.4643738803321622E-6</v>
      </c>
      <c r="BD597" s="13">
        <f t="shared" si="883"/>
        <v>1.9944125592232515E-4</v>
      </c>
      <c r="BE597" s="13">
        <f t="shared" si="884"/>
        <v>2.2690441228330436E-4</v>
      </c>
      <c r="BF597" s="13">
        <f t="shared" si="885"/>
        <v>1.2907462920731778E-4</v>
      </c>
      <c r="BG597" s="13">
        <f t="shared" si="886"/>
        <v>4.8949422467833972E-5</v>
      </c>
      <c r="BH597" s="13">
        <f t="shared" si="887"/>
        <v>1.3922445340241861E-5</v>
      </c>
      <c r="BI597" s="13">
        <f t="shared" si="888"/>
        <v>3.1679145449267976E-6</v>
      </c>
      <c r="BJ597" s="14">
        <f t="shared" si="889"/>
        <v>0.37811039094500398</v>
      </c>
      <c r="BK597" s="14">
        <f t="shared" si="890"/>
        <v>0.29296422172836978</v>
      </c>
      <c r="BL597" s="14">
        <f t="shared" si="891"/>
        <v>0.30773599330666324</v>
      </c>
      <c r="BM597" s="14">
        <f t="shared" si="892"/>
        <v>0.37110469251417744</v>
      </c>
      <c r="BN597" s="14">
        <f t="shared" si="893"/>
        <v>0.62860687441015684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1.2726999999999999</v>
      </c>
      <c r="F598" s="10">
        <f>VLOOKUP(B598,home!$B$2:$E$405,3,FALSE)</f>
        <v>0.65480000000000005</v>
      </c>
      <c r="G598" s="10">
        <f>VLOOKUP(C598,away!$B$2:$E$405,4,FALSE)</f>
        <v>0.78569999999999995</v>
      </c>
      <c r="H598" s="10">
        <f>VLOOKUP(A598,away!$A$2:$E$405,3,FALSE)</f>
        <v>0.89510000000000001</v>
      </c>
      <c r="I598" s="10">
        <f>VLOOKUP(C598,away!$B$2:$E$405,3,FALSE)</f>
        <v>2.4578000000000002</v>
      </c>
      <c r="J598" s="10">
        <f>VLOOKUP(B598,home!$B$2:$E$405,4,FALSE)</f>
        <v>0.55859999999999999</v>
      </c>
      <c r="K598" s="12">
        <f t="shared" si="838"/>
        <v>0.65477406337199995</v>
      </c>
      <c r="L598" s="12">
        <f t="shared" si="839"/>
        <v>1.228907029308</v>
      </c>
      <c r="M598" s="13">
        <f t="shared" si="840"/>
        <v>0.15202943999995433</v>
      </c>
      <c r="N598" s="13">
        <f t="shared" si="841"/>
        <v>9.9544934180939751E-2</v>
      </c>
      <c r="O598" s="13">
        <f t="shared" si="842"/>
        <v>0.18683004747770268</v>
      </c>
      <c r="P598" s="13">
        <f t="shared" si="843"/>
        <v>0.12233146934695906</v>
      </c>
      <c r="Q598" s="13">
        <f t="shared" si="844"/>
        <v>3.2589720520876102E-2</v>
      </c>
      <c r="R598" s="13">
        <f t="shared" si="845"/>
        <v>0.11479837931564812</v>
      </c>
      <c r="S598" s="13">
        <f t="shared" si="846"/>
        <v>2.4608701434061853E-2</v>
      </c>
      <c r="T598" s="13">
        <f t="shared" si="847"/>
        <v>4.0049736631287816E-2</v>
      </c>
      <c r="U598" s="13">
        <f t="shared" si="848"/>
        <v>7.5167001293027072E-2</v>
      </c>
      <c r="V598" s="13">
        <f t="shared" si="849"/>
        <v>2.200172256951103E-3</v>
      </c>
      <c r="W598" s="13">
        <f t="shared" si="850"/>
        <v>7.1129679098706333E-3</v>
      </c>
      <c r="X598" s="13">
        <f t="shared" si="851"/>
        <v>8.7411762636822529E-3</v>
      </c>
      <c r="Y598" s="13">
        <f t="shared" si="852"/>
        <v>5.3710464774296817E-3</v>
      </c>
      <c r="Z598" s="13">
        <f t="shared" si="853"/>
        <v>4.7025511764722042E-2</v>
      </c>
      <c r="AA598" s="13">
        <f t="shared" si="854"/>
        <v>3.0791085420334843E-2</v>
      </c>
      <c r="AB598" s="13">
        <f t="shared" si="855"/>
        <v>1.0080602058153493E-2</v>
      </c>
      <c r="AC598" s="13">
        <f t="shared" si="856"/>
        <v>1.1064892472854455E-4</v>
      </c>
      <c r="AD598" s="13">
        <f t="shared" si="857"/>
        <v>1.1643467252451588E-3</v>
      </c>
      <c r="AE598" s="13">
        <f t="shared" si="858"/>
        <v>1.4308738752055261E-3</v>
      </c>
      <c r="AF598" s="13">
        <f t="shared" si="859"/>
        <v>8.7920548164662469E-4</v>
      </c>
      <c r="AG598" s="13">
        <f t="shared" si="860"/>
        <v>3.6015393220055437E-4</v>
      </c>
      <c r="AH598" s="13">
        <f t="shared" si="861"/>
        <v>1.4447495491118244E-2</v>
      </c>
      <c r="AI598" s="13">
        <f t="shared" si="862"/>
        <v>9.4598453282681415E-3</v>
      </c>
      <c r="AJ598" s="13">
        <f t="shared" si="863"/>
        <v>3.0970306822303804E-3</v>
      </c>
      <c r="AK598" s="13">
        <f t="shared" si="864"/>
        <v>6.7595178806391463E-4</v>
      </c>
      <c r="AL598" s="13">
        <f t="shared" si="865"/>
        <v>3.5613748346920199E-6</v>
      </c>
      <c r="AM598" s="13">
        <f t="shared" si="866"/>
        <v>1.5247680729253092E-4</v>
      </c>
      <c r="AN598" s="13">
        <f t="shared" si="867"/>
        <v>1.8737982028823257E-4</v>
      </c>
      <c r="AO598" s="13">
        <f t="shared" si="868"/>
        <v>1.1513618915133942E-4</v>
      </c>
      <c r="AP598" s="13">
        <f t="shared" si="869"/>
        <v>4.7163890725272181E-5</v>
      </c>
      <c r="AQ598" s="13">
        <f t="shared" si="870"/>
        <v>1.4490009210450345E-5</v>
      </c>
      <c r="AR598" s="13">
        <f t="shared" si="871"/>
        <v>3.5509257529861707E-3</v>
      </c>
      <c r="AS598" s="13">
        <f t="shared" si="872"/>
        <v>2.3250540840150337E-3</v>
      </c>
      <c r="AT598" s="13">
        <f t="shared" si="873"/>
        <v>7.6119255507509336E-4</v>
      </c>
      <c r="AU598" s="13">
        <f t="shared" si="874"/>
        <v>1.6613638076501129E-4</v>
      </c>
      <c r="AV598" s="13">
        <f t="shared" si="875"/>
        <v>2.7195448276856048E-5</v>
      </c>
      <c r="AW598" s="13">
        <f t="shared" si="876"/>
        <v>7.9602311898582886E-8</v>
      </c>
      <c r="AX598" s="13">
        <f t="shared" si="877"/>
        <v>1.6639643113486633E-5</v>
      </c>
      <c r="AY598" s="13">
        <f t="shared" si="878"/>
        <v>2.0448574387340179E-5</v>
      </c>
      <c r="AZ598" s="13">
        <f t="shared" si="879"/>
        <v>1.256469840196494E-5</v>
      </c>
      <c r="BA598" s="13">
        <f t="shared" si="880"/>
        <v>5.1469487291032371E-6</v>
      </c>
      <c r="BB598" s="13">
        <f t="shared" si="881"/>
        <v>1.5812803681707116E-6</v>
      </c>
      <c r="BC598" s="13">
        <f t="shared" si="882"/>
        <v>3.886493119503461E-7</v>
      </c>
      <c r="BD598" s="13">
        <f t="shared" si="883"/>
        <v>7.2729293639925028E-4</v>
      </c>
      <c r="BE598" s="13">
        <f t="shared" si="884"/>
        <v>4.762125512278907E-4</v>
      </c>
      <c r="BF598" s="13">
        <f t="shared" si="885"/>
        <v>1.5590581359811631E-4</v>
      </c>
      <c r="BG598" s="13">
        <f t="shared" si="886"/>
        <v>3.4027694357652082E-5</v>
      </c>
      <c r="BH598" s="13">
        <f t="shared" si="887"/>
        <v>5.5701129254350806E-6</v>
      </c>
      <c r="BI598" s="13">
        <f t="shared" si="888"/>
        <v>7.2943309472560552E-7</v>
      </c>
      <c r="BJ598" s="14">
        <f t="shared" si="889"/>
        <v>0.19781757850936391</v>
      </c>
      <c r="BK598" s="14">
        <f t="shared" si="890"/>
        <v>0.30130444191187694</v>
      </c>
      <c r="BL598" s="14">
        <f t="shared" si="891"/>
        <v>0.45357768161726797</v>
      </c>
      <c r="BM598" s="14">
        <f t="shared" si="892"/>
        <v>0.29158085398907541</v>
      </c>
      <c r="BN598" s="14">
        <f t="shared" si="893"/>
        <v>0.70812399084208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1.1616</v>
      </c>
      <c r="F599" s="10">
        <f>VLOOKUP(B599,home!$B$2:$E$405,3,FALSE)</f>
        <v>0.1565</v>
      </c>
      <c r="G599" s="10">
        <f>VLOOKUP(C599,away!$B$2:$E$405,4,FALSE)</f>
        <v>1.2196</v>
      </c>
      <c r="H599" s="10">
        <f>VLOOKUP(A599,away!$A$2:$E$405,3,FALSE)</f>
        <v>1.0606</v>
      </c>
      <c r="I599" s="10">
        <f>VLOOKUP(C599,away!$B$2:$E$405,3,FALSE)</f>
        <v>0.78569999999999995</v>
      </c>
      <c r="J599" s="10">
        <f>VLOOKUP(B599,home!$B$2:$E$405,4,FALSE)</f>
        <v>0.77139999999999997</v>
      </c>
      <c r="K599" s="12">
        <f t="shared" si="838"/>
        <v>0.22171157183999998</v>
      </c>
      <c r="L599" s="12">
        <f t="shared" si="839"/>
        <v>0.64281797218799996</v>
      </c>
      <c r="M599" s="13">
        <f t="shared" si="840"/>
        <v>0.42124968544750441</v>
      </c>
      <c r="N599" s="13">
        <f t="shared" si="841"/>
        <v>9.3395929897671759E-2</v>
      </c>
      <c r="O599" s="13">
        <f t="shared" si="842"/>
        <v>0.27078686858419765</v>
      </c>
      <c r="P599" s="13">
        <f t="shared" si="843"/>
        <v>6.0036582267433962E-2</v>
      </c>
      <c r="Q599" s="13">
        <f t="shared" si="844"/>
        <v>1.0353479210535626E-2</v>
      </c>
      <c r="R599" s="13">
        <f t="shared" si="845"/>
        <v>8.7033332879216177E-2</v>
      </c>
      <c r="S599" s="13">
        <f t="shared" si="846"/>
        <v>2.1391061731745437E-3</v>
      </c>
      <c r="T599" s="13">
        <f t="shared" si="847"/>
        <v>6.6554025112071256E-3</v>
      </c>
      <c r="U599" s="13">
        <f t="shared" si="848"/>
        <v>1.9296297035124966E-2</v>
      </c>
      <c r="V599" s="13">
        <f t="shared" si="849"/>
        <v>3.3873978144640574E-5</v>
      </c>
      <c r="W599" s="13">
        <f t="shared" si="850"/>
        <v>7.6516204992687167E-4</v>
      </c>
      <c r="X599" s="13">
        <f t="shared" si="851"/>
        <v>4.9185991732920487E-4</v>
      </c>
      <c r="Y599" s="13">
        <f t="shared" si="852"/>
        <v>1.5808819732905836E-4</v>
      </c>
      <c r="Z599" s="13">
        <f t="shared" si="853"/>
        <v>1.8648863518060312E-2</v>
      </c>
      <c r="AA599" s="13">
        <f t="shared" si="854"/>
        <v>4.1346688436187827E-3</v>
      </c>
      <c r="AB599" s="13">
        <f t="shared" si="855"/>
        <v>4.5835196417829766E-4</v>
      </c>
      <c r="AC599" s="13">
        <f t="shared" si="856"/>
        <v>3.0173284780105313E-7</v>
      </c>
      <c r="AD599" s="13">
        <f t="shared" si="857"/>
        <v>4.2411320200400819E-5</v>
      </c>
      <c r="AE599" s="13">
        <f t="shared" si="858"/>
        <v>2.7262758849037614E-5</v>
      </c>
      <c r="AF599" s="13">
        <f t="shared" si="859"/>
        <v>8.7624956797944039E-6</v>
      </c>
      <c r="AG599" s="13">
        <f t="shared" si="860"/>
        <v>1.8775632347305169E-6</v>
      </c>
      <c r="AH599" s="13">
        <f t="shared" si="861"/>
        <v>2.9969561575725746E-3</v>
      </c>
      <c r="AI599" s="13">
        <f t="shared" si="862"/>
        <v>6.6445986043098216E-4</v>
      </c>
      <c r="AJ599" s="13">
        <f t="shared" si="863"/>
        <v>7.365922004037002E-5</v>
      </c>
      <c r="AK599" s="13">
        <f t="shared" si="864"/>
        <v>5.4437004852196196E-6</v>
      </c>
      <c r="AL599" s="13">
        <f t="shared" si="865"/>
        <v>1.7201208276797673E-9</v>
      </c>
      <c r="AM599" s="13">
        <f t="shared" si="866"/>
        <v>1.8806160930880826E-6</v>
      </c>
      <c r="AN599" s="13">
        <f t="shared" si="867"/>
        <v>1.2088938234230003E-6</v>
      </c>
      <c r="AO599" s="13">
        <f t="shared" si="868"/>
        <v>3.8854933808168553E-7</v>
      </c>
      <c r="AP599" s="13">
        <f t="shared" si="869"/>
        <v>8.3255499200219594E-8</v>
      </c>
      <c r="AQ599" s="13">
        <f t="shared" si="870"/>
        <v>1.3379532792346202E-8</v>
      </c>
      <c r="AR599" s="13">
        <f t="shared" si="871"/>
        <v>3.8529945598942864E-4</v>
      </c>
      <c r="AS599" s="13">
        <f t="shared" si="872"/>
        <v>8.5425348016513112E-5</v>
      </c>
      <c r="AT599" s="13">
        <f t="shared" si="873"/>
        <v>9.4698940918600718E-6</v>
      </c>
      <c r="AU599" s="13">
        <f t="shared" si="874"/>
        <v>6.9986170142154167E-7</v>
      </c>
      <c r="AV599" s="13">
        <f t="shared" si="875"/>
        <v>3.8791859473196689E-8</v>
      </c>
      <c r="AW599" s="13">
        <f t="shared" si="876"/>
        <v>6.8097759771893033E-12</v>
      </c>
      <c r="AX599" s="13">
        <f t="shared" si="877"/>
        <v>6.949239167102633E-8</v>
      </c>
      <c r="AY599" s="13">
        <f t="shared" si="878"/>
        <v>4.4670958296463408E-8</v>
      </c>
      <c r="AZ599" s="13">
        <f t="shared" si="879"/>
        <v>1.4357647413913658E-8</v>
      </c>
      <c r="BA599" s="13">
        <f t="shared" si="880"/>
        <v>3.0764512653340869E-9</v>
      </c>
      <c r="BB599" s="13">
        <f t="shared" si="881"/>
        <v>4.9439954097931607E-10</v>
      </c>
      <c r="BC599" s="13">
        <f t="shared" si="882"/>
        <v>6.3561782076600407E-11</v>
      </c>
      <c r="BD599" s="13">
        <f t="shared" si="883"/>
        <v>4.1279569164043996E-5</v>
      </c>
      <c r="BE599" s="13">
        <f t="shared" si="884"/>
        <v>9.1521581642381862E-6</v>
      </c>
      <c r="BF599" s="13">
        <f t="shared" si="885"/>
        <v>1.0145696861607685E-6</v>
      </c>
      <c r="BG599" s="13">
        <f t="shared" si="886"/>
        <v>7.4980613286639788E-8</v>
      </c>
      <c r="BH599" s="13">
        <f t="shared" si="887"/>
        <v>4.1560174073270235E-9</v>
      </c>
      <c r="BI599" s="13">
        <f t="shared" si="888"/>
        <v>1.8428743039457528E-10</v>
      </c>
      <c r="BJ599" s="14">
        <f t="shared" si="889"/>
        <v>0.11190394277166016</v>
      </c>
      <c r="BK599" s="14">
        <f t="shared" si="890"/>
        <v>0.48345959599018451</v>
      </c>
      <c r="BL599" s="14">
        <f t="shared" si="891"/>
        <v>0.38598249721445621</v>
      </c>
      <c r="BM599" s="14">
        <f t="shared" si="892"/>
        <v>5.7138976543653137E-2</v>
      </c>
      <c r="BN599" s="14">
        <f t="shared" si="893"/>
        <v>0.94285587828655959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1.3125</v>
      </c>
      <c r="F600" s="10">
        <f>VLOOKUP(B600,home!$B$2:$E$405,3,FALSE)</f>
        <v>1.3332999999999999</v>
      </c>
      <c r="G600" s="10">
        <f>VLOOKUP(C600,away!$B$2:$E$405,4,FALSE)</f>
        <v>1.7142999999999999</v>
      </c>
      <c r="H600" s="10">
        <f>VLOOKUP(A600,away!$A$2:$E$405,3,FALSE)</f>
        <v>1.2082999999999999</v>
      </c>
      <c r="I600" s="10">
        <f>VLOOKUP(C600,away!$B$2:$E$405,3,FALSE)</f>
        <v>0.4138</v>
      </c>
      <c r="J600" s="10">
        <f>VLOOKUP(B600,home!$B$2:$E$405,4,FALSE)</f>
        <v>0.8276</v>
      </c>
      <c r="K600" s="12">
        <f t="shared" si="838"/>
        <v>2.9999499993749996</v>
      </c>
      <c r="L600" s="12">
        <f t="shared" si="839"/>
        <v>0.41379548130400001</v>
      </c>
      <c r="M600" s="13">
        <f t="shared" si="840"/>
        <v>3.2917676670499683E-2</v>
      </c>
      <c r="N600" s="13">
        <f t="shared" si="841"/>
        <v>9.8751384107091944E-2</v>
      </c>
      <c r="O600" s="13">
        <f t="shared" si="842"/>
        <v>1.3621185861278867E-2</v>
      </c>
      <c r="P600" s="13">
        <f t="shared" si="843"/>
        <v>4.086287651603028E-2</v>
      </c>
      <c r="Q600" s="13">
        <f t="shared" si="844"/>
        <v>0.14812460734517544</v>
      </c>
      <c r="R600" s="13">
        <f t="shared" si="845"/>
        <v>2.8181925796995641E-3</v>
      </c>
      <c r="S600" s="13">
        <f t="shared" si="846"/>
        <v>1.2681443877999798E-2</v>
      </c>
      <c r="T600" s="13">
        <f t="shared" si="847"/>
        <v>6.1293293189362885E-2</v>
      </c>
      <c r="U600" s="13">
        <f t="shared" si="848"/>
        <v>8.4544368277083351E-3</v>
      </c>
      <c r="V600" s="13">
        <f t="shared" si="849"/>
        <v>1.7491455710990462E-3</v>
      </c>
      <c r="W600" s="13">
        <f t="shared" si="850"/>
        <v>0.14812213857086037</v>
      </c>
      <c r="X600" s="13">
        <f t="shared" si="851"/>
        <v>6.1292271621706952E-2</v>
      </c>
      <c r="Y600" s="13">
        <f t="shared" si="852"/>
        <v>1.2681232517959863E-2</v>
      </c>
      <c r="Z600" s="13">
        <f t="shared" si="853"/>
        <v>3.8871845164138095E-4</v>
      </c>
      <c r="AA600" s="13">
        <f t="shared" si="854"/>
        <v>1.1661359187586113E-3</v>
      </c>
      <c r="AB600" s="13">
        <f t="shared" si="855"/>
        <v>1.749174724375531E-3</v>
      </c>
      <c r="AC600" s="13">
        <f t="shared" si="856"/>
        <v>1.3570808815700173E-4</v>
      </c>
      <c r="AD600" s="13">
        <f t="shared" si="857"/>
        <v>0.11108975237826905</v>
      </c>
      <c r="AE600" s="13">
        <f t="shared" si="858"/>
        <v>4.5968437553308018E-2</v>
      </c>
      <c r="AF600" s="13">
        <f t="shared" si="859"/>
        <v>9.51076587108198E-3</v>
      </c>
      <c r="AG600" s="13">
        <f t="shared" si="860"/>
        <v>1.3118373137313418E-3</v>
      </c>
      <c r="AH600" s="13">
        <f t="shared" si="861"/>
        <v>4.0212484697172705E-5</v>
      </c>
      <c r="AI600" s="13">
        <f t="shared" si="862"/>
        <v>1.2063544344215042E-4</v>
      </c>
      <c r="AJ600" s="13">
        <f t="shared" si="863"/>
        <v>1.8095014923944102E-4</v>
      </c>
      <c r="AK600" s="13">
        <f t="shared" si="864"/>
        <v>1.8094713336592238E-4</v>
      </c>
      <c r="AL600" s="13">
        <f t="shared" si="865"/>
        <v>6.7385349265014653E-6</v>
      </c>
      <c r="AM600" s="13">
        <f t="shared" si="866"/>
        <v>6.6652740515551423E-2</v>
      </c>
      <c r="AN600" s="13">
        <f t="shared" si="867"/>
        <v>2.7580602841863221E-2</v>
      </c>
      <c r="AO600" s="13">
        <f t="shared" si="868"/>
        <v>5.7063644138016303E-3</v>
      </c>
      <c r="AP600" s="13">
        <f t="shared" si="869"/>
        <v>7.87089269701688E-4</v>
      </c>
      <c r="AQ600" s="13">
        <f t="shared" si="870"/>
        <v>8.1423495796355939E-5</v>
      </c>
      <c r="AR600" s="13">
        <f t="shared" si="871"/>
        <v>3.3279488919392629E-6</v>
      </c>
      <c r="AS600" s="13">
        <f t="shared" si="872"/>
        <v>9.9836802762932206E-6</v>
      </c>
      <c r="AT600" s="13">
        <f t="shared" si="873"/>
        <v>1.4975270819313027E-5</v>
      </c>
      <c r="AU600" s="13">
        <f t="shared" si="874"/>
        <v>1.4975021228346187E-5</v>
      </c>
      <c r="AV600" s="13">
        <f t="shared" si="875"/>
        <v>1.1231078731154439E-5</v>
      </c>
      <c r="AW600" s="13">
        <f t="shared" si="876"/>
        <v>2.3236073580773818E-7</v>
      </c>
      <c r="AX600" s="13">
        <f t="shared" si="877"/>
        <v>3.3325814811328423E-2</v>
      </c>
      <c r="AY600" s="13">
        <f t="shared" si="878"/>
        <v>1.3790071579701616E-2</v>
      </c>
      <c r="AZ600" s="13">
        <f t="shared" si="879"/>
        <v>2.8531346532696205E-3</v>
      </c>
      <c r="BA600" s="13">
        <f t="shared" si="880"/>
        <v>3.9353807569160806E-4</v>
      </c>
      <c r="BB600" s="13">
        <f t="shared" si="881"/>
        <v>4.071106936056472E-5</v>
      </c>
      <c r="BC600" s="13">
        <f t="shared" si="882"/>
        <v>3.3692113080910813E-6</v>
      </c>
      <c r="BD600" s="13">
        <f t="shared" si="883"/>
        <v>2.2951503558252025E-7</v>
      </c>
      <c r="BE600" s="13">
        <f t="shared" si="884"/>
        <v>6.885336308523345E-7</v>
      </c>
      <c r="BF600" s="13">
        <f t="shared" si="885"/>
        <v>1.0327832327225638E-6</v>
      </c>
      <c r="BG600" s="13">
        <f t="shared" si="886"/>
        <v>1.0327660194535217E-6</v>
      </c>
      <c r="BH600" s="13">
        <f t="shared" si="887"/>
        <v>7.7456160485352844E-7</v>
      </c>
      <c r="BI600" s="13">
        <f t="shared" si="888"/>
        <v>4.6472921719924822E-7</v>
      </c>
      <c r="BJ600" s="14">
        <f t="shared" si="889"/>
        <v>0.84936058040592211</v>
      </c>
      <c r="BK600" s="14">
        <f t="shared" si="890"/>
        <v>0.10214366083841393</v>
      </c>
      <c r="BL600" s="14">
        <f t="shared" si="891"/>
        <v>2.8390587011253302E-2</v>
      </c>
      <c r="BM600" s="14">
        <f t="shared" si="892"/>
        <v>0.62939778440848915</v>
      </c>
      <c r="BN600" s="14">
        <f t="shared" si="893"/>
        <v>0.33709592307977582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1.2301</v>
      </c>
      <c r="F601" s="10">
        <f>VLOOKUP(B601,home!$B$2:$E$405,3,FALSE)</f>
        <v>1.1380999999999999</v>
      </c>
      <c r="G601" s="10">
        <f>VLOOKUP(C601,away!$B$2:$E$405,4,FALSE)</f>
        <v>0.32519999999999999</v>
      </c>
      <c r="H601" s="10">
        <f>VLOOKUP(A601,away!$A$2:$E$405,3,FALSE)</f>
        <v>1.1415999999999999</v>
      </c>
      <c r="I601" s="10">
        <f>VLOOKUP(C601,away!$B$2:$E$405,3,FALSE)</f>
        <v>1.3139000000000001</v>
      </c>
      <c r="J601" s="10">
        <f>VLOOKUP(B601,home!$B$2:$E$405,4,FALSE)</f>
        <v>0.96360000000000001</v>
      </c>
      <c r="K601" s="12">
        <f t="shared" si="838"/>
        <v>0.45527245861199994</v>
      </c>
      <c r="L601" s="12">
        <f t="shared" si="839"/>
        <v>1.4453501240639999</v>
      </c>
      <c r="M601" s="13">
        <f t="shared" si="840"/>
        <v>0.14947552937250469</v>
      </c>
      <c r="N601" s="13">
        <f t="shared" si="841"/>
        <v>6.8052091759750424E-2</v>
      </c>
      <c r="O601" s="13">
        <f t="shared" si="842"/>
        <v>0.21604447492308171</v>
      </c>
      <c r="P601" s="13">
        <f t="shared" si="843"/>
        <v>9.8359099267769978E-2</v>
      </c>
      <c r="Q601" s="13">
        <f t="shared" si="844"/>
        <v>1.5491121564575498E-2</v>
      </c>
      <c r="R601" s="13">
        <f t="shared" si="845"/>
        <v>0.15612995431670898</v>
      </c>
      <c r="S601" s="13">
        <f t="shared" si="846"/>
        <v>1.618076291380342E-2</v>
      </c>
      <c r="T601" s="13">
        <f t="shared" si="847"/>
        <v>2.2390094475249697E-2</v>
      </c>
      <c r="U601" s="13">
        <f t="shared" si="848"/>
        <v>7.1081668164747328E-2</v>
      </c>
      <c r="V601" s="13">
        <f t="shared" si="849"/>
        <v>1.1830440833494685E-3</v>
      </c>
      <c r="W601" s="13">
        <f t="shared" si="850"/>
        <v>2.3508936671205534E-3</v>
      </c>
      <c r="X601" s="13">
        <f t="shared" si="851"/>
        <v>3.3978644534339631E-3</v>
      </c>
      <c r="Y601" s="13">
        <f t="shared" si="852"/>
        <v>2.4555519046617178E-3</v>
      </c>
      <c r="Z601" s="13">
        <f t="shared" si="853"/>
        <v>7.5220816280587327E-2</v>
      </c>
      <c r="AA601" s="13">
        <f t="shared" si="854"/>
        <v>3.4245965966864543E-2</v>
      </c>
      <c r="AB601" s="13">
        <f t="shared" si="855"/>
        <v>7.7956225616386482E-3</v>
      </c>
      <c r="AC601" s="13">
        <f t="shared" si="856"/>
        <v>4.8654765984442587E-5</v>
      </c>
      <c r="AD601" s="13">
        <f t="shared" si="857"/>
        <v>2.6757428494133867E-4</v>
      </c>
      <c r="AE601" s="13">
        <f t="shared" si="858"/>
        <v>3.8673852593629985E-4</v>
      </c>
      <c r="AF601" s="13">
        <f t="shared" si="859"/>
        <v>2.7948628822117979E-4</v>
      </c>
      <c r="AG601" s="13">
        <f t="shared" si="860"/>
        <v>1.3465184711822304E-4</v>
      </c>
      <c r="AH601" s="13">
        <f t="shared" si="861"/>
        <v>2.7180104035835553E-2</v>
      </c>
      <c r="AI601" s="13">
        <f t="shared" si="862"/>
        <v>1.2374352789724794E-2</v>
      </c>
      <c r="AJ601" s="13">
        <f t="shared" si="863"/>
        <v>2.8168510091551332E-3</v>
      </c>
      <c r="AK601" s="13">
        <f t="shared" si="864"/>
        <v>4.274782281605837E-4</v>
      </c>
      <c r="AL601" s="13">
        <f t="shared" si="865"/>
        <v>1.2806481374988735E-6</v>
      </c>
      <c r="AM601" s="13">
        <f t="shared" si="866"/>
        <v>2.4363840513318227E-5</v>
      </c>
      <c r="AN601" s="13">
        <f t="shared" si="867"/>
        <v>3.5214279908600006E-5</v>
      </c>
      <c r="AO601" s="13">
        <f t="shared" si="868"/>
        <v>2.5448481917359725E-5</v>
      </c>
      <c r="AP601" s="13">
        <f t="shared" si="869"/>
        <v>1.2260655498832114E-5</v>
      </c>
      <c r="AQ601" s="13">
        <f t="shared" si="870"/>
        <v>4.4302349865857386E-6</v>
      </c>
      <c r="AR601" s="13">
        <f t="shared" si="871"/>
        <v>7.8569533480534644E-3</v>
      </c>
      <c r="AS601" s="13">
        <f t="shared" si="872"/>
        <v>3.5770544679680854E-3</v>
      </c>
      <c r="AT601" s="13">
        <f t="shared" si="873"/>
        <v>8.1426719111043469E-4</v>
      </c>
      <c r="AU601" s="13">
        <f t="shared" si="874"/>
        <v>1.2357114202131165E-4</v>
      </c>
      <c r="AV601" s="13">
        <f t="shared" si="875"/>
        <v>1.4064634410383791E-5</v>
      </c>
      <c r="AW601" s="13">
        <f t="shared" si="876"/>
        <v>2.340840184717273E-8</v>
      </c>
      <c r="AX601" s="13">
        <f t="shared" si="877"/>
        <v>1.8486975952881729E-6</v>
      </c>
      <c r="AY601" s="13">
        <f t="shared" si="878"/>
        <v>2.672015298706579E-6</v>
      </c>
      <c r="AZ601" s="13">
        <f t="shared" si="879"/>
        <v>1.9309988217432304E-6</v>
      </c>
      <c r="BA601" s="13">
        <f t="shared" si="880"/>
        <v>9.3032312885800536E-7</v>
      </c>
      <c r="BB601" s="13">
        <f t="shared" si="881"/>
        <v>3.3616066242863153E-7</v>
      </c>
      <c r="BC601" s="13">
        <f t="shared" si="882"/>
        <v>9.7173971029331766E-8</v>
      </c>
      <c r="BD601" s="13">
        <f t="shared" si="883"/>
        <v>1.8926747493956918E-3</v>
      </c>
      <c r="BE601" s="13">
        <f t="shared" si="884"/>
        <v>8.6168268651022736E-4</v>
      </c>
      <c r="BF601" s="13">
        <f t="shared" si="885"/>
        <v>1.9615019761545218E-4</v>
      </c>
      <c r="BG601" s="13">
        <f t="shared" si="886"/>
        <v>2.9767260908538865E-5</v>
      </c>
      <c r="BH601" s="13">
        <f t="shared" si="887"/>
        <v>3.3880535149938402E-6</v>
      </c>
      <c r="BI601" s="13">
        <f t="shared" si="888"/>
        <v>3.0849749073605495E-7</v>
      </c>
      <c r="BJ601" s="14">
        <f t="shared" si="889"/>
        <v>0.11531560163331166</v>
      </c>
      <c r="BK601" s="14">
        <f t="shared" si="890"/>
        <v>0.26525104306684816</v>
      </c>
      <c r="BL601" s="14">
        <f t="shared" si="891"/>
        <v>0.54346635422491651</v>
      </c>
      <c r="BM601" s="14">
        <f t="shared" si="892"/>
        <v>0.2956988953943756</v>
      </c>
      <c r="BN601" s="14">
        <f t="shared" si="893"/>
        <v>0.70355227120439123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1.2811999999999999</v>
      </c>
      <c r="F604" s="10">
        <f>VLOOKUP(B604,home!$B$2:$E$405,3,FALSE)</f>
        <v>0.1951</v>
      </c>
      <c r="G604" s="10">
        <f>VLOOKUP(C604,away!$B$2:$E$405,4,FALSE)</f>
        <v>1.2487999999999999</v>
      </c>
      <c r="H604" s="10">
        <f>VLOOKUP(A604,away!$A$2:$E$405,3,FALSE)</f>
        <v>0.82809999999999995</v>
      </c>
      <c r="I604" s="10">
        <f>VLOOKUP(C604,away!$B$2:$E$405,3,FALSE)</f>
        <v>1.2076</v>
      </c>
      <c r="J604" s="10">
        <f>VLOOKUP(B604,home!$B$2:$E$405,4,FALSE)</f>
        <v>1.2076</v>
      </c>
      <c r="K604" s="12">
        <f t="shared" si="838"/>
        <v>0.31215269545599994</v>
      </c>
      <c r="L604" s="12">
        <f t="shared" si="839"/>
        <v>1.2076163750560001</v>
      </c>
      <c r="M604" s="13">
        <f t="shared" si="840"/>
        <v>0.21876239980851769</v>
      </c>
      <c r="N604" s="13">
        <f t="shared" si="841"/>
        <v>6.8287272764651935E-2</v>
      </c>
      <c r="O604" s="13">
        <f t="shared" si="842"/>
        <v>0.26418105625531352</v>
      </c>
      <c r="P604" s="13">
        <f t="shared" si="843"/>
        <v>8.2464828798509276E-2</v>
      </c>
      <c r="Q604" s="13">
        <f t="shared" si="844"/>
        <v>1.0658028129412599E-2</v>
      </c>
      <c r="R604" s="13">
        <f t="shared" si="845"/>
        <v>0.15951468475675348</v>
      </c>
      <c r="S604" s="13">
        <f t="shared" si="846"/>
        <v>7.7715000323637252E-3</v>
      </c>
      <c r="T604" s="13">
        <f t="shared" si="847"/>
        <v>1.2870809294886121E-2</v>
      </c>
      <c r="U604" s="13">
        <f t="shared" si="848"/>
        <v>4.9792938811634713E-2</v>
      </c>
      <c r="V604" s="13">
        <f t="shared" si="849"/>
        <v>3.2550557146192571E-4</v>
      </c>
      <c r="W604" s="13">
        <f t="shared" si="850"/>
        <v>1.1089774029473377E-3</v>
      </c>
      <c r="X604" s="13">
        <f t="shared" si="851"/>
        <v>1.3392192713662808E-3</v>
      </c>
      <c r="Y604" s="13">
        <f t="shared" si="852"/>
        <v>8.0863156094624288E-4</v>
      </c>
      <c r="Z604" s="13">
        <f t="shared" si="853"/>
        <v>6.4210848458050432E-2</v>
      </c>
      <c r="AA604" s="13">
        <f t="shared" si="854"/>
        <v>2.0043589423697182E-2</v>
      </c>
      <c r="AB604" s="13">
        <f t="shared" si="855"/>
        <v>3.128330232610224E-3</v>
      </c>
      <c r="AC604" s="13">
        <f t="shared" si="856"/>
        <v>7.6689256377764261E-6</v>
      </c>
      <c r="AD604" s="13">
        <f t="shared" si="857"/>
        <v>8.654257138245147E-5</v>
      </c>
      <c r="AE604" s="13">
        <f t="shared" si="858"/>
        <v>1.0451022634090115E-4</v>
      </c>
      <c r="AF604" s="13">
        <f t="shared" si="859"/>
        <v>6.3104130345040585E-5</v>
      </c>
      <c r="AG604" s="13">
        <f t="shared" si="860"/>
        <v>2.5401860379446422E-5</v>
      </c>
      <c r="AH604" s="13">
        <f t="shared" si="861"/>
        <v>1.9385518013545242E-2</v>
      </c>
      <c r="AI604" s="13">
        <f t="shared" si="862"/>
        <v>6.0512417007389909E-3</v>
      </c>
      <c r="AJ604" s="13">
        <f t="shared" si="863"/>
        <v>9.4445570387071266E-4</v>
      </c>
      <c r="AK604" s="13">
        <f t="shared" si="864"/>
        <v>9.8271464567345593E-5</v>
      </c>
      <c r="AL604" s="13">
        <f t="shared" si="865"/>
        <v>1.1563534507598833E-7</v>
      </c>
      <c r="AM604" s="13">
        <f t="shared" si="866"/>
        <v>5.4028993857451029E-6</v>
      </c>
      <c r="AN604" s="13">
        <f t="shared" si="867"/>
        <v>6.5246297710057893E-6</v>
      </c>
      <c r="AO604" s="13">
        <f t="shared" si="868"/>
        <v>3.9396248763222363E-6</v>
      </c>
      <c r="AP604" s="13">
        <f t="shared" si="869"/>
        <v>1.5858518374082343E-6</v>
      </c>
      <c r="AQ604" s="13">
        <f t="shared" si="870"/>
        <v>4.7877516181670702E-7</v>
      </c>
      <c r="AR604" s="13">
        <f t="shared" si="871"/>
        <v>4.6820537984200595E-3</v>
      </c>
      <c r="AS604" s="13">
        <f t="shared" si="872"/>
        <v>1.4615157134468251E-3</v>
      </c>
      <c r="AT604" s="13">
        <f t="shared" si="873"/>
        <v>2.2810803470186262E-4</v>
      </c>
      <c r="AU604" s="13">
        <f t="shared" si="874"/>
        <v>2.3734845962452409E-5</v>
      </c>
      <c r="AV604" s="13">
        <f t="shared" si="875"/>
        <v>1.8522240358531183E-6</v>
      </c>
      <c r="AW604" s="13">
        <f t="shared" si="876"/>
        <v>1.2108328161683162E-9</v>
      </c>
      <c r="AX604" s="13">
        <f t="shared" si="877"/>
        <v>2.8108826775631683E-7</v>
      </c>
      <c r="AY604" s="13">
        <f t="shared" si="878"/>
        <v>3.3944679497865361E-7</v>
      </c>
      <c r="AZ604" s="13">
        <f t="shared" si="879"/>
        <v>2.0496075403824945E-7</v>
      </c>
      <c r="BA604" s="13">
        <f t="shared" si="880"/>
        <v>8.2504654273471772E-8</v>
      </c>
      <c r="BB604" s="13">
        <f t="shared" si="881"/>
        <v>2.4908492879744617E-8</v>
      </c>
      <c r="BC604" s="13">
        <f t="shared" si="882"/>
        <v>6.0159807759090764E-9</v>
      </c>
      <c r="BD604" s="13">
        <f t="shared" si="883"/>
        <v>9.4235413931086749E-4</v>
      </c>
      <c r="BE604" s="13">
        <f t="shared" si="884"/>
        <v>2.9415838466000625E-4</v>
      </c>
      <c r="BF604" s="13">
        <f t="shared" si="885"/>
        <v>4.591116633130191E-5</v>
      </c>
      <c r="BG604" s="13">
        <f t="shared" si="886"/>
        <v>4.7770981072815499E-6</v>
      </c>
      <c r="BH604" s="13">
        <f t="shared" si="887"/>
        <v>3.7279601266142266E-7</v>
      </c>
      <c r="BI604" s="13">
        <f t="shared" si="888"/>
        <v>2.3273856041502438E-8</v>
      </c>
      <c r="BJ604" s="14">
        <f t="shared" si="889"/>
        <v>9.5371367918635361E-2</v>
      </c>
      <c r="BK604" s="14">
        <f t="shared" si="890"/>
        <v>0.30933235821863048</v>
      </c>
      <c r="BL604" s="14">
        <f t="shared" si="891"/>
        <v>0.53082494783757639</v>
      </c>
      <c r="BM604" s="14">
        <f t="shared" si="892"/>
        <v>0.19587091368377221</v>
      </c>
      <c r="BN604" s="14">
        <f t="shared" si="893"/>
        <v>0.80386827051315846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1.2811999999999999</v>
      </c>
      <c r="F605" s="10">
        <f>VLOOKUP(B605,home!$B$2:$E$405,3,FALSE)</f>
        <v>2.5367000000000002</v>
      </c>
      <c r="G605" s="10">
        <f>VLOOKUP(C605,away!$B$2:$E$405,4,FALSE)</f>
        <v>0.78049999999999997</v>
      </c>
      <c r="H605" s="10">
        <f>VLOOKUP(A605,away!$A$2:$E$405,3,FALSE)</f>
        <v>0.82809999999999995</v>
      </c>
      <c r="I605" s="10">
        <f>VLOOKUP(C605,away!$B$2:$E$405,3,FALSE)</f>
        <v>0.90569999999999995</v>
      </c>
      <c r="J605" s="10">
        <f>VLOOKUP(B605,home!$B$2:$E$405,4,FALSE)</f>
        <v>0.90569999999999995</v>
      </c>
      <c r="K605" s="12">
        <f t="shared" si="838"/>
        <v>2.53664064122</v>
      </c>
      <c r="L605" s="12">
        <f t="shared" si="839"/>
        <v>0.67928421096899994</v>
      </c>
      <c r="M605" s="13">
        <f t="shared" si="840"/>
        <v>4.0118213243408085E-2</v>
      </c>
      <c r="N605" s="13">
        <f t="shared" si="841"/>
        <v>0.10176549016635936</v>
      </c>
      <c r="O605" s="13">
        <f t="shared" si="842"/>
        <v>2.7251668828534543E-2</v>
      </c>
      <c r="P605" s="13">
        <f t="shared" si="843"/>
        <v>6.9127690691528937E-2</v>
      </c>
      <c r="Q605" s="13">
        <f t="shared" si="844"/>
        <v>0.12907123911483076</v>
      </c>
      <c r="R605" s="13">
        <f t="shared" si="845"/>
        <v>9.2558141788897878E-3</v>
      </c>
      <c r="S605" s="13">
        <f t="shared" si="846"/>
        <v>2.977847985994795E-2</v>
      </c>
      <c r="T605" s="13">
        <f t="shared" si="847"/>
        <v>8.7676054820908927E-2</v>
      </c>
      <c r="U605" s="13">
        <f t="shared" si="848"/>
        <v>2.3478674413752156E-2</v>
      </c>
      <c r="V605" s="13">
        <f t="shared" si="849"/>
        <v>5.7012551950263749E-3</v>
      </c>
      <c r="W605" s="13">
        <f t="shared" si="850"/>
        <v>0.10913578358376808</v>
      </c>
      <c r="X605" s="13">
        <f t="shared" si="851"/>
        <v>7.4134214640183424E-2</v>
      </c>
      <c r="Y605" s="13">
        <f t="shared" si="852"/>
        <v>2.5179100748831739E-2</v>
      </c>
      <c r="Z605" s="13">
        <f t="shared" si="853"/>
        <v>2.0957761437942774E-3</v>
      </c>
      <c r="AA605" s="13">
        <f t="shared" si="854"/>
        <v>5.3162309412478946E-3</v>
      </c>
      <c r="AB605" s="13">
        <f t="shared" si="855"/>
        <v>6.7426837318403342E-3</v>
      </c>
      <c r="AC605" s="13">
        <f t="shared" si="856"/>
        <v>6.1398952902646652E-4</v>
      </c>
      <c r="AD605" s="13">
        <f t="shared" si="857"/>
        <v>6.9209566012494145E-2</v>
      </c>
      <c r="AE605" s="13">
        <f t="shared" si="858"/>
        <v>4.7012965440303991E-2</v>
      </c>
      <c r="AF605" s="13">
        <f t="shared" si="859"/>
        <v>1.596758256721488E-2</v>
      </c>
      <c r="AG605" s="13">
        <f t="shared" si="860"/>
        <v>3.6155089084176396E-3</v>
      </c>
      <c r="AH605" s="13">
        <f t="shared" si="861"/>
        <v>3.5590691105123724E-4</v>
      </c>
      <c r="AI605" s="13">
        <f t="shared" si="862"/>
        <v>9.0280793506363974E-4</v>
      </c>
      <c r="AJ605" s="13">
        <f t="shared" si="863"/>
        <v>1.1450496496491682E-3</v>
      </c>
      <c r="AK605" s="13">
        <f t="shared" si="864"/>
        <v>9.681931591716006E-4</v>
      </c>
      <c r="AL605" s="13">
        <f t="shared" si="865"/>
        <v>4.2318612738669879E-5</v>
      </c>
      <c r="AM605" s="13">
        <f t="shared" si="866"/>
        <v>3.5111959581698195E-2</v>
      </c>
      <c r="AN605" s="13">
        <f t="shared" si="867"/>
        <v>2.3850999760029273E-2</v>
      </c>
      <c r="AO605" s="13">
        <f t="shared" si="868"/>
        <v>8.1008037764066457E-3</v>
      </c>
      <c r="AP605" s="13">
        <f t="shared" si="869"/>
        <v>1.8342493671570279E-3</v>
      </c>
      <c r="AQ605" s="13">
        <f t="shared" si="870"/>
        <v>3.1149415852241226E-4</v>
      </c>
      <c r="AR605" s="13">
        <f t="shared" si="871"/>
        <v>4.835238905037075E-5</v>
      </c>
      <c r="AS605" s="13">
        <f t="shared" si="872"/>
        <v>1.2265263516525135E-4</v>
      </c>
      <c r="AT605" s="13">
        <f t="shared" si="873"/>
        <v>1.55562829556453E-4</v>
      </c>
      <c r="AU605" s="13">
        <f t="shared" si="874"/>
        <v>1.3153566523869283E-4</v>
      </c>
      <c r="AV605" s="13">
        <f t="shared" si="875"/>
        <v>8.3414678553594252E-5</v>
      </c>
      <c r="AW605" s="13">
        <f t="shared" si="876"/>
        <v>2.0255333033903303E-6</v>
      </c>
      <c r="AX605" s="13">
        <f t="shared" si="877"/>
        <v>1.4844403944634953E-2</v>
      </c>
      <c r="AY605" s="13">
        <f t="shared" si="878"/>
        <v>1.0083569220836464E-2</v>
      </c>
      <c r="AZ605" s="13">
        <f t="shared" si="879"/>
        <v>3.424804680963595E-3</v>
      </c>
      <c r="BA605" s="13">
        <f t="shared" si="880"/>
        <v>7.754719151437645E-4</v>
      </c>
      <c r="BB605" s="13">
        <f t="shared" si="881"/>
        <v>1.3169145700176282E-4</v>
      </c>
      <c r="BC605" s="13">
        <f t="shared" si="882"/>
        <v>1.7891185492160089E-5</v>
      </c>
      <c r="BD605" s="13">
        <f t="shared" si="883"/>
        <v>5.4741690740911995E-6</v>
      </c>
      <c r="BE605" s="13">
        <f t="shared" si="884"/>
        <v>1.3885999750249392E-5</v>
      </c>
      <c r="BF605" s="13">
        <f t="shared" si="885"/>
        <v>1.7611895655226696E-5</v>
      </c>
      <c r="BG605" s="13">
        <f t="shared" si="886"/>
        <v>1.4891683429324658E-5</v>
      </c>
      <c r="BH605" s="13">
        <f t="shared" si="887"/>
        <v>9.4437123507518358E-6</v>
      </c>
      <c r="BI605" s="13">
        <f t="shared" si="888"/>
        <v>4.7910609105816724E-6</v>
      </c>
      <c r="BJ605" s="14">
        <f t="shared" si="889"/>
        <v>0.76125484505119911</v>
      </c>
      <c r="BK605" s="14">
        <f t="shared" si="890"/>
        <v>0.15546551635251296</v>
      </c>
      <c r="BL605" s="14">
        <f t="shared" si="891"/>
        <v>7.602464646793497E-2</v>
      </c>
      <c r="BM605" s="14">
        <f t="shared" si="892"/>
        <v>0.60816912410435631</v>
      </c>
      <c r="BN605" s="14">
        <f t="shared" si="893"/>
        <v>0.37659011622355143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1.4861</v>
      </c>
      <c r="F606" s="10">
        <f>VLOOKUP(B606,home!$B$2:$E$405,3,FALSE)</f>
        <v>1.4131</v>
      </c>
      <c r="G606" s="10">
        <f>VLOOKUP(C606,away!$B$2:$E$405,4,FALSE)</f>
        <v>0.94210000000000005</v>
      </c>
      <c r="H606" s="10">
        <f>VLOOKUP(A606,away!$A$2:$E$405,3,FALSE)</f>
        <v>1.0625</v>
      </c>
      <c r="I606" s="10">
        <f>VLOOKUP(C606,away!$B$2:$E$405,3,FALSE)</f>
        <v>0.94120000000000004</v>
      </c>
      <c r="J606" s="10">
        <f>VLOOKUP(B606,home!$B$2:$E$405,4,FALSE)</f>
        <v>0.75290000000000001</v>
      </c>
      <c r="K606" s="12">
        <f t="shared" si="838"/>
        <v>1.9784174520110001</v>
      </c>
      <c r="L606" s="12">
        <f t="shared" si="839"/>
        <v>0.75291882249999997</v>
      </c>
      <c r="M606" s="13">
        <f t="shared" si="840"/>
        <v>6.5132196996536648E-2</v>
      </c>
      <c r="N606" s="13">
        <f t="shared" si="841"/>
        <v>0.12885867522576655</v>
      </c>
      <c r="O606" s="13">
        <f t="shared" si="842"/>
        <v>4.9039257069470418E-2</v>
      </c>
      <c r="P606" s="13">
        <f t="shared" si="843"/>
        <v>9.7020122019894087E-2</v>
      </c>
      <c r="Q606" s="13">
        <f t="shared" si="844"/>
        <v>0.12746812595483703</v>
      </c>
      <c r="R606" s="13">
        <f t="shared" si="845"/>
        <v>1.8461289844510231E-2</v>
      </c>
      <c r="S606" s="13">
        <f t="shared" si="846"/>
        <v>3.6129996034279556E-2</v>
      </c>
      <c r="T606" s="13">
        <f t="shared" si="847"/>
        <v>9.5973151300197596E-2</v>
      </c>
      <c r="U606" s="13">
        <f t="shared" si="848"/>
        <v>3.6524138015012482E-2</v>
      </c>
      <c r="V606" s="13">
        <f t="shared" si="849"/>
        <v>5.979866564493075E-3</v>
      </c>
      <c r="W606" s="13">
        <f t="shared" si="850"/>
        <v>8.4061721654728652E-2</v>
      </c>
      <c r="X606" s="13">
        <f t="shared" si="851"/>
        <v>6.3291652485601049E-2</v>
      </c>
      <c r="Y606" s="13">
        <f t="shared" si="852"/>
        <v>2.3826738231768969E-2</v>
      </c>
      <c r="Z606" s="13">
        <f t="shared" si="853"/>
        <v>4.6332842038532837E-3</v>
      </c>
      <c r="AA606" s="13">
        <f t="shared" si="854"/>
        <v>9.166570329030229E-3</v>
      </c>
      <c r="AB606" s="13">
        <f t="shared" si="855"/>
        <v>9.0676513570198108E-3</v>
      </c>
      <c r="AC606" s="13">
        <f t="shared" si="856"/>
        <v>5.5672099447667638E-4</v>
      </c>
      <c r="AD606" s="13">
        <f t="shared" si="857"/>
        <v>4.1577294291951554E-2</v>
      </c>
      <c r="AE606" s="13">
        <f t="shared" si="858"/>
        <v>3.1304327461032136E-2</v>
      </c>
      <c r="AF606" s="13">
        <f t="shared" si="859"/>
        <v>1.1784808685557363E-2</v>
      </c>
      <c r="AG606" s="13">
        <f t="shared" si="860"/>
        <v>2.9576680929725412E-3</v>
      </c>
      <c r="AH606" s="13">
        <f t="shared" si="861"/>
        <v>8.7212172176826571E-4</v>
      </c>
      <c r="AI606" s="13">
        <f t="shared" si="862"/>
        <v>1.7254208346242188E-3</v>
      </c>
      <c r="AJ606" s="13">
        <f t="shared" si="863"/>
        <v>1.7068013456419701E-3</v>
      </c>
      <c r="AK606" s="13">
        <f t="shared" si="864"/>
        <v>1.1255885231113111E-3</v>
      </c>
      <c r="AL606" s="13">
        <f t="shared" si="865"/>
        <v>3.3171390682882094E-5</v>
      </c>
      <c r="AM606" s="13">
        <f t="shared" si="866"/>
        <v>1.6451448926918855E-2</v>
      </c>
      <c r="AN606" s="13">
        <f t="shared" si="867"/>
        <v>1.2386605554474635E-2</v>
      </c>
      <c r="AO606" s="13">
        <f t="shared" si="868"/>
        <v>4.6630542344234995E-3</v>
      </c>
      <c r="AP606" s="13">
        <f t="shared" si="869"/>
        <v>1.1703004344785935E-3</v>
      </c>
      <c r="AQ606" s="13">
        <f t="shared" si="870"/>
        <v>2.2028530627471519E-4</v>
      </c>
      <c r="AR606" s="13">
        <f t="shared" si="871"/>
        <v>1.3132737196608709E-4</v>
      </c>
      <c r="AS606" s="13">
        <f t="shared" si="872"/>
        <v>2.5982036462444692E-4</v>
      </c>
      <c r="AT606" s="13">
        <f t="shared" si="873"/>
        <v>2.5701657188043363E-4</v>
      </c>
      <c r="AU606" s="13">
        <f t="shared" si="874"/>
        <v>1.6949535708809656E-4</v>
      </c>
      <c r="AV606" s="13">
        <f t="shared" si="875"/>
        <v>8.3833143124481662E-5</v>
      </c>
      <c r="AW606" s="13">
        <f t="shared" si="876"/>
        <v>1.3725471340634968E-6</v>
      </c>
      <c r="AX606" s="13">
        <f t="shared" si="877"/>
        <v>5.424638944647316E-3</v>
      </c>
      <c r="AY606" s="13">
        <f t="shared" si="878"/>
        <v>4.0843127666915007E-3</v>
      </c>
      <c r="AZ606" s="13">
        <f t="shared" si="879"/>
        <v>1.5375779795095406E-3</v>
      </c>
      <c r="BA606" s="13">
        <f t="shared" si="880"/>
        <v>3.8589046727808418E-4</v>
      </c>
      <c r="BB606" s="13">
        <f t="shared" si="881"/>
        <v>7.2636049059247455E-5</v>
      </c>
      <c r="BC606" s="13">
        <f t="shared" si="882"/>
        <v>1.0937809705748169E-5</v>
      </c>
      <c r="BD606" s="13">
        <f t="shared" si="883"/>
        <v>1.6479808377120965E-5</v>
      </c>
      <c r="BE606" s="13">
        <f t="shared" si="884"/>
        <v>3.2603940499093196E-5</v>
      </c>
      <c r="BF606" s="13">
        <f t="shared" si="885"/>
        <v>3.2252102443867112E-5</v>
      </c>
      <c r="BG606" s="13">
        <f t="shared" si="886"/>
        <v>2.1269374112997775E-5</v>
      </c>
      <c r="BH606" s="13">
        <f t="shared" si="887"/>
        <v>1.0519925234626448E-5</v>
      </c>
      <c r="BI606" s="13">
        <f t="shared" si="888"/>
        <v>4.1625607356071754E-6</v>
      </c>
      <c r="BJ606" s="14">
        <f t="shared" si="889"/>
        <v>0.65751185185787508</v>
      </c>
      <c r="BK606" s="14">
        <f t="shared" si="890"/>
        <v>0.20893638676705439</v>
      </c>
      <c r="BL606" s="14">
        <f t="shared" si="891"/>
        <v>0.12870761956027582</v>
      </c>
      <c r="BM606" s="14">
        <f t="shared" si="892"/>
        <v>0.5097265350584862</v>
      </c>
      <c r="BN606" s="14">
        <f t="shared" si="893"/>
        <v>0.48597966711101498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1.4861</v>
      </c>
      <c r="F607" s="10">
        <f>VLOOKUP(B607,home!$B$2:$E$405,3,FALSE)</f>
        <v>0.94210000000000005</v>
      </c>
      <c r="G607" s="10">
        <f>VLOOKUP(C607,away!$B$2:$E$405,4,FALSE)</f>
        <v>0.8972</v>
      </c>
      <c r="H607" s="10">
        <f>VLOOKUP(A607,away!$A$2:$E$405,3,FALSE)</f>
        <v>1.0625</v>
      </c>
      <c r="I607" s="10">
        <f>VLOOKUP(C607,away!$B$2:$E$405,3,FALSE)</f>
        <v>1.3594999999999999</v>
      </c>
      <c r="J607" s="10">
        <f>VLOOKUP(B607,home!$B$2:$E$405,4,FALSE)</f>
        <v>1.2235</v>
      </c>
      <c r="K607" s="12">
        <f t="shared" si="838"/>
        <v>1.2561291755320001</v>
      </c>
      <c r="L607" s="12">
        <f t="shared" si="839"/>
        <v>1.767307515625</v>
      </c>
      <c r="M607" s="13">
        <f t="shared" si="840"/>
        <v>4.8633791508398735E-2</v>
      </c>
      <c r="N607" s="13">
        <f t="shared" si="841"/>
        <v>6.1090324430440081E-2</v>
      </c>
      <c r="O607" s="13">
        <f t="shared" si="842"/>
        <v>8.5950865246132394E-2</v>
      </c>
      <c r="P607" s="13">
        <f t="shared" si="843"/>
        <v>0.10796538949788631</v>
      </c>
      <c r="Q607" s="13">
        <f t="shared" si="844"/>
        <v>3.8368669429895565E-2</v>
      </c>
      <c r="R607" s="13">
        <f t="shared" si="845"/>
        <v>7.5950805061980708E-2</v>
      </c>
      <c r="S607" s="13">
        <f t="shared" si="846"/>
        <v>5.9919887838774104E-2</v>
      </c>
      <c r="T607" s="13">
        <f t="shared" si="847"/>
        <v>6.7809237847985621E-2</v>
      </c>
      <c r="U607" s="13">
        <f t="shared" si="848"/>
        <v>9.5404022143497483E-2</v>
      </c>
      <c r="V607" s="13">
        <f t="shared" si="849"/>
        <v>1.4780016181560395E-2</v>
      </c>
      <c r="W607" s="13">
        <f t="shared" si="850"/>
        <v>1.6065335032411528E-2</v>
      </c>
      <c r="X607" s="13">
        <f t="shared" si="851"/>
        <v>2.8392387343814499E-2</v>
      </c>
      <c r="Y607" s="13">
        <f t="shared" si="852"/>
        <v>2.5089039769629749E-2</v>
      </c>
      <c r="Z607" s="13">
        <f t="shared" si="853"/>
        <v>4.4742809534602607E-2</v>
      </c>
      <c r="AA607" s="13">
        <f t="shared" si="854"/>
        <v>5.6202748451685679E-2</v>
      </c>
      <c r="AB607" s="13">
        <f t="shared" si="855"/>
        <v>3.5298956037624174E-2</v>
      </c>
      <c r="AC607" s="13">
        <f t="shared" si="856"/>
        <v>2.050696329567038E-3</v>
      </c>
      <c r="AD607" s="13">
        <f t="shared" si="857"/>
        <v>5.045034012227112E-3</v>
      </c>
      <c r="AE607" s="13">
        <f t="shared" si="858"/>
        <v>8.9161265263927227E-3</v>
      </c>
      <c r="AF607" s="13">
        <f t="shared" si="859"/>
        <v>7.8787687101786429E-3</v>
      </c>
      <c r="AG607" s="13">
        <f t="shared" si="860"/>
        <v>4.6414023851232685E-3</v>
      </c>
      <c r="AH607" s="13">
        <f t="shared" si="861"/>
        <v>1.9768575890170271E-2</v>
      </c>
      <c r="AI607" s="13">
        <f t="shared" si="862"/>
        <v>2.4831884934361354E-2</v>
      </c>
      <c r="AJ607" s="13">
        <f t="shared" si="863"/>
        <v>1.5596027574752418E-2</v>
      </c>
      <c r="AK607" s="13">
        <f t="shared" si="864"/>
        <v>6.5302084196826992E-3</v>
      </c>
      <c r="AL607" s="13">
        <f t="shared" si="865"/>
        <v>1.8209908879948693E-4</v>
      </c>
      <c r="AM607" s="13">
        <f t="shared" si="866"/>
        <v>1.2674428828619482E-3</v>
      </c>
      <c r="AN607" s="13">
        <f t="shared" si="867"/>
        <v>2.2399613325073376E-3</v>
      </c>
      <c r="AO607" s="13">
        <f t="shared" si="868"/>
        <v>1.979350248824804E-3</v>
      </c>
      <c r="AP607" s="13">
        <f t="shared" si="869"/>
        <v>1.1660401902674302E-3</v>
      </c>
      <c r="AQ607" s="13">
        <f t="shared" si="870"/>
        <v>5.1518789794510853E-4</v>
      </c>
      <c r="AR607" s="13">
        <f t="shared" si="871"/>
        <v>6.9874305487802107E-3</v>
      </c>
      <c r="AS607" s="13">
        <f t="shared" si="872"/>
        <v>8.7771153743263965E-3</v>
      </c>
      <c r="AT607" s="13">
        <f t="shared" si="873"/>
        <v>5.5125953493509313E-3</v>
      </c>
      <c r="AU607" s="13">
        <f t="shared" si="874"/>
        <v>2.3081772837405751E-3</v>
      </c>
      <c r="AV607" s="13">
        <f t="shared" si="875"/>
        <v>7.2484220710168482E-4</v>
      </c>
      <c r="AW607" s="13">
        <f t="shared" si="876"/>
        <v>1.1229274520446443E-5</v>
      </c>
      <c r="AX607" s="13">
        <f t="shared" si="877"/>
        <v>2.653453305805465E-4</v>
      </c>
      <c r="AY607" s="13">
        <f t="shared" si="878"/>
        <v>4.6894679697100002E-4</v>
      </c>
      <c r="AZ607" s="13">
        <f t="shared" si="879"/>
        <v>4.1438659935755972E-4</v>
      </c>
      <c r="BA607" s="13">
        <f t="shared" si="880"/>
        <v>2.441161838063004E-4</v>
      </c>
      <c r="BB607" s="13">
        <f t="shared" si="881"/>
        <v>1.0785709158164214E-4</v>
      </c>
      <c r="BC607" s="13">
        <f t="shared" si="882"/>
        <v>3.8123329713137971E-5</v>
      </c>
      <c r="BD607" s="13">
        <f t="shared" si="883"/>
        <v>2.0581564206278323E-3</v>
      </c>
      <c r="BE607" s="13">
        <f t="shared" si="884"/>
        <v>2.5853103277591314E-3</v>
      </c>
      <c r="BF607" s="13">
        <f t="shared" si="885"/>
        <v>1.623741865251222E-3</v>
      </c>
      <c r="BG607" s="13">
        <f t="shared" si="886"/>
        <v>6.7987651015826995E-4</v>
      </c>
      <c r="BH607" s="13">
        <f t="shared" si="887"/>
        <v>2.1350318004217022E-4</v>
      </c>
      <c r="BI607" s="13">
        <f t="shared" si="888"/>
        <v>5.3637514703966298E-5</v>
      </c>
      <c r="BJ607" s="14">
        <f t="shared" si="889"/>
        <v>0.27200308337251561</v>
      </c>
      <c r="BK607" s="14">
        <f t="shared" si="890"/>
        <v>0.23400082724195706</v>
      </c>
      <c r="BL607" s="14">
        <f t="shared" si="891"/>
        <v>0.44705848034172946</v>
      </c>
      <c r="BM607" s="14">
        <f t="shared" si="892"/>
        <v>0.57938763779362046</v>
      </c>
      <c r="BN607" s="14">
        <f t="shared" si="893"/>
        <v>0.41795984517473384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1.4861</v>
      </c>
      <c r="F608" s="10">
        <f>VLOOKUP(B608,home!$B$2:$E$405,3,FALSE)</f>
        <v>1.0467</v>
      </c>
      <c r="G608" s="10">
        <f>VLOOKUP(C608,away!$B$2:$E$405,4,FALSE)</f>
        <v>0.84109999999999996</v>
      </c>
      <c r="H608" s="10">
        <f>VLOOKUP(A608,away!$A$2:$E$405,3,FALSE)</f>
        <v>1.0625</v>
      </c>
      <c r="I608" s="10">
        <f>VLOOKUP(C608,away!$B$2:$E$405,3,FALSE)</f>
        <v>1.0588</v>
      </c>
      <c r="J608" s="10">
        <f>VLOOKUP(B608,home!$B$2:$E$405,4,FALSE)</f>
        <v>1.2548999999999999</v>
      </c>
      <c r="K608" s="12">
        <f t="shared" si="838"/>
        <v>1.3083317817569999</v>
      </c>
      <c r="L608" s="12">
        <f t="shared" si="839"/>
        <v>1.4117311275</v>
      </c>
      <c r="M608" s="13">
        <f t="shared" si="840"/>
        <v>6.5870610424896336E-2</v>
      </c>
      <c r="N608" s="13">
        <f t="shared" si="841"/>
        <v>8.6180613102625855E-2</v>
      </c>
      <c r="O608" s="13">
        <f t="shared" si="842"/>
        <v>9.2991591124252149E-2</v>
      </c>
      <c r="P608" s="13">
        <f t="shared" si="843"/>
        <v>0.12166385410401123</v>
      </c>
      <c r="Q608" s="13">
        <f t="shared" si="844"/>
        <v>5.6376417546734559E-2</v>
      </c>
      <c r="R608" s="13">
        <f t="shared" si="845"/>
        <v>6.5639561892929757E-2</v>
      </c>
      <c r="S608" s="13">
        <f t="shared" si="846"/>
        <v>5.6178670957964756E-2</v>
      </c>
      <c r="T608" s="13">
        <f t="shared" si="847"/>
        <v>7.9588343507662349E-2</v>
      </c>
      <c r="U608" s="13">
        <f t="shared" si="848"/>
        <v>8.5878324965125666E-2</v>
      </c>
      <c r="V608" s="13">
        <f t="shared" si="849"/>
        <v>1.1529190978594553E-2</v>
      </c>
      <c r="W608" s="13">
        <f t="shared" si="850"/>
        <v>2.4586352939331955E-2</v>
      </c>
      <c r="X608" s="13">
        <f t="shared" si="851"/>
        <v>3.4709319756156029E-2</v>
      </c>
      <c r="Y608" s="13">
        <f t="shared" si="852"/>
        <v>2.4500113557058098E-2</v>
      </c>
      <c r="Z608" s="13">
        <f t="shared" si="853"/>
        <v>3.0888470906570584E-2</v>
      </c>
      <c r="AA608" s="13">
        <f t="shared" si="854"/>
        <v>4.0412368176942749E-2</v>
      </c>
      <c r="AB608" s="13">
        <f t="shared" si="855"/>
        <v>2.6436392830979694E-2</v>
      </c>
      <c r="AC608" s="13">
        <f t="shared" si="856"/>
        <v>1.3309101358984579E-3</v>
      </c>
      <c r="AD608" s="13">
        <f t="shared" si="857"/>
        <v>8.0417767370056532E-3</v>
      </c>
      <c r="AE608" s="13">
        <f t="shared" si="858"/>
        <v>1.1352826540036259E-2</v>
      </c>
      <c r="AF608" s="13">
        <f t="shared" si="859"/>
        <v>8.0135693058386581E-3</v>
      </c>
      <c r="AG608" s="13">
        <f t="shared" si="860"/>
        <v>3.7710017438103336E-3</v>
      </c>
      <c r="AH608" s="13">
        <f t="shared" si="861"/>
        <v>1.0901553964920967E-2</v>
      </c>
      <c r="AI608" s="13">
        <f t="shared" si="862"/>
        <v>1.4262849522845136E-2</v>
      </c>
      <c r="AJ608" s="13">
        <f t="shared" si="863"/>
        <v>9.3302696645779764E-3</v>
      </c>
      <c r="AK608" s="13">
        <f t="shared" si="864"/>
        <v>4.0690294448435319E-3</v>
      </c>
      <c r="AL608" s="13">
        <f t="shared" si="865"/>
        <v>9.8328317017265261E-5</v>
      </c>
      <c r="AM608" s="13">
        <f t="shared" si="866"/>
        <v>2.1042624173637195E-3</v>
      </c>
      <c r="AN608" s="13">
        <f t="shared" si="867"/>
        <v>2.9706527550207589E-3</v>
      </c>
      <c r="AO608" s="13">
        <f t="shared" si="868"/>
        <v>2.0968814816282192E-3</v>
      </c>
      <c r="AP608" s="13">
        <f t="shared" si="869"/>
        <v>9.8674428609762553E-4</v>
      </c>
      <c r="AQ608" s="13">
        <f t="shared" si="870"/>
        <v>3.4825440589169606E-4</v>
      </c>
      <c r="AR608" s="13">
        <f t="shared" si="871"/>
        <v>3.0780126140799919E-3</v>
      </c>
      <c r="AS608" s="13">
        <f t="shared" si="872"/>
        <v>4.0270617276497965E-3</v>
      </c>
      <c r="AT608" s="13">
        <f t="shared" si="873"/>
        <v>2.6343664226907404E-3</v>
      </c>
      <c r="AU608" s="13">
        <f t="shared" si="874"/>
        <v>1.1488751051999307E-3</v>
      </c>
      <c r="AV608" s="13">
        <f t="shared" si="875"/>
        <v>3.7577745335062136E-4</v>
      </c>
      <c r="AW608" s="13">
        <f t="shared" si="876"/>
        <v>5.0448236232932633E-6</v>
      </c>
      <c r="AX608" s="13">
        <f t="shared" si="877"/>
        <v>4.5884556629896133E-4</v>
      </c>
      <c r="AY608" s="13">
        <f t="shared" si="878"/>
        <v>6.4776656865960847E-4</v>
      </c>
      <c r="AZ608" s="13">
        <f t="shared" si="879"/>
        <v>4.5723611416531779E-4</v>
      </c>
      <c r="BA608" s="13">
        <f t="shared" si="880"/>
        <v>2.1516481832810759E-4</v>
      </c>
      <c r="BB608" s="13">
        <f t="shared" si="881"/>
        <v>7.5938717894168052E-5</v>
      </c>
      <c r="BC608" s="13">
        <f t="shared" si="882"/>
        <v>2.1441010366727638E-5</v>
      </c>
      <c r="BD608" s="13">
        <f t="shared" si="883"/>
        <v>7.2422103635572783E-4</v>
      </c>
      <c r="BE608" s="13">
        <f t="shared" si="884"/>
        <v>9.4752139888119044E-4</v>
      </c>
      <c r="BF608" s="13">
        <f t="shared" si="885"/>
        <v>6.1983618002555644E-4</v>
      </c>
      <c r="BG608" s="13">
        <f t="shared" si="886"/>
        <v>2.7031712460342974E-4</v>
      </c>
      <c r="BH608" s="13">
        <f t="shared" si="887"/>
        <v>8.8416121317958502E-5</v>
      </c>
      <c r="BI608" s="13">
        <f t="shared" si="888"/>
        <v>2.3135524307993541E-5</v>
      </c>
      <c r="BJ608" s="14">
        <f t="shared" si="889"/>
        <v>0.34750352287797481</v>
      </c>
      <c r="BK608" s="14">
        <f t="shared" si="890"/>
        <v>0.25731933148704222</v>
      </c>
      <c r="BL608" s="14">
        <f t="shared" si="891"/>
        <v>0.36385948229588044</v>
      </c>
      <c r="BM608" s="14">
        <f t="shared" si="892"/>
        <v>0.51020543762698201</v>
      </c>
      <c r="BN608" s="14">
        <f t="shared" si="893"/>
        <v>0.48872264819544992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1.1616</v>
      </c>
      <c r="F609" s="10">
        <f>VLOOKUP(B609,home!$B$2:$E$405,3,FALSE)</f>
        <v>0.70440000000000003</v>
      </c>
      <c r="G609" s="10">
        <f>VLOOKUP(C609,away!$B$2:$E$405,4,FALSE)</f>
        <v>0.77480000000000004</v>
      </c>
      <c r="H609" s="10">
        <f>VLOOKUP(A609,away!$A$2:$E$405,3,FALSE)</f>
        <v>1.0606</v>
      </c>
      <c r="I609" s="10">
        <f>VLOOKUP(C609,away!$B$2:$E$405,3,FALSE)</f>
        <v>1.5085999999999999</v>
      </c>
      <c r="J609" s="10">
        <f>VLOOKUP(B609,home!$B$2:$E$405,4,FALSE)</f>
        <v>0.6</v>
      </c>
      <c r="K609" s="12">
        <f t="shared" si="838"/>
        <v>0.633965409792</v>
      </c>
      <c r="L609" s="12">
        <f t="shared" si="839"/>
        <v>0.96001269599999983</v>
      </c>
      <c r="M609" s="13">
        <f t="shared" si="840"/>
        <v>0.20311598553409074</v>
      </c>
      <c r="N609" s="13">
        <f t="shared" si="841"/>
        <v>0.12876850900442577</v>
      </c>
      <c r="O609" s="13">
        <f t="shared" si="842"/>
        <v>0.19499392487327941</v>
      </c>
      <c r="P609" s="13">
        <f t="shared" si="843"/>
        <v>0.12361940348923901</v>
      </c>
      <c r="Q609" s="13">
        <f t="shared" si="844"/>
        <v>4.0817390289647808E-2</v>
      </c>
      <c r="R609" s="13">
        <f t="shared" si="845"/>
        <v>9.3598321760609185E-2</v>
      </c>
      <c r="S609" s="13">
        <f t="shared" si="846"/>
        <v>1.8809150937642977E-2</v>
      </c>
      <c r="T609" s="13">
        <f t="shared" si="847"/>
        <v>3.9185212895649003E-2</v>
      </c>
      <c r="U609" s="13">
        <f t="shared" si="848"/>
        <v>5.933809841080806E-2</v>
      </c>
      <c r="V609" s="13">
        <f t="shared" si="849"/>
        <v>1.271947603366984E-3</v>
      </c>
      <c r="W609" s="13">
        <f t="shared" si="850"/>
        <v>8.6256045205388623E-3</v>
      </c>
      <c r="X609" s="13">
        <f t="shared" si="851"/>
        <v>8.2806898503922973E-3</v>
      </c>
      <c r="Y609" s="13">
        <f t="shared" si="852"/>
        <v>3.9747836940074721E-3</v>
      </c>
      <c r="Z609" s="13">
        <f t="shared" si="853"/>
        <v>2.9951859071492629E-2</v>
      </c>
      <c r="AA609" s="13">
        <f t="shared" si="854"/>
        <v>1.8988442610291055E-2</v>
      </c>
      <c r="AB609" s="13">
        <f t="shared" si="855"/>
        <v>6.0190079003725212E-3</v>
      </c>
      <c r="AC609" s="13">
        <f t="shared" si="856"/>
        <v>4.8382886871366898E-5</v>
      </c>
      <c r="AD609" s="13">
        <f t="shared" si="857"/>
        <v>1.3670837261417863E-3</v>
      </c>
      <c r="AE609" s="13">
        <f t="shared" si="858"/>
        <v>1.3124177335911015E-3</v>
      </c>
      <c r="AF609" s="13">
        <f t="shared" si="859"/>
        <v>6.2996884335150133E-4</v>
      </c>
      <c r="AG609" s="13">
        <f t="shared" si="860"/>
        <v>2.0159269590062551E-4</v>
      </c>
      <c r="AH609" s="13">
        <f t="shared" si="861"/>
        <v>7.1885412443589217E-3</v>
      </c>
      <c r="AI609" s="13">
        <f t="shared" si="862"/>
        <v>4.5572864957866971E-3</v>
      </c>
      <c r="AJ609" s="13">
        <f t="shared" si="863"/>
        <v>1.4445810004204804E-3</v>
      </c>
      <c r="AK609" s="13">
        <f t="shared" si="864"/>
        <v>3.0527146196976916E-4</v>
      </c>
      <c r="AL609" s="13">
        <f t="shared" si="865"/>
        <v>1.1778617223845947E-6</v>
      </c>
      <c r="AM609" s="13">
        <f t="shared" si="866"/>
        <v>1.7333675893269038E-4</v>
      </c>
      <c r="AN609" s="13">
        <f t="shared" si="867"/>
        <v>1.6640548925887414E-4</v>
      </c>
      <c r="AO609" s="13">
        <f t="shared" si="868"/>
        <v>7.9875691186305378E-5</v>
      </c>
      <c r="AP609" s="13">
        <f t="shared" si="869"/>
        <v>2.5560559213542822E-5</v>
      </c>
      <c r="AQ609" s="13">
        <f t="shared" si="870"/>
        <v>6.1346153404652191E-6</v>
      </c>
      <c r="AR609" s="13">
        <f t="shared" si="871"/>
        <v>1.3802181720608407E-3</v>
      </c>
      <c r="AS609" s="13">
        <f t="shared" si="872"/>
        <v>8.7501057905291593E-4</v>
      </c>
      <c r="AT609" s="13">
        <f t="shared" si="873"/>
        <v>2.7736322016080851E-4</v>
      </c>
      <c r="AU609" s="13">
        <f t="shared" si="874"/>
        <v>5.8612895843491918E-5</v>
      </c>
      <c r="AV609" s="13">
        <f t="shared" si="875"/>
        <v>9.2896371331287878E-6</v>
      </c>
      <c r="AW609" s="13">
        <f t="shared" si="876"/>
        <v>1.9912892398115504E-8</v>
      </c>
      <c r="AX609" s="13">
        <f t="shared" si="877"/>
        <v>1.8314918234796695E-5</v>
      </c>
      <c r="AY609" s="13">
        <f t="shared" si="878"/>
        <v>1.758255403160673E-5</v>
      </c>
      <c r="AZ609" s="13">
        <f t="shared" si="879"/>
        <v>8.4397375492242211E-6</v>
      </c>
      <c r="BA609" s="13">
        <f t="shared" si="880"/>
        <v>2.7007517327210595E-6</v>
      </c>
      <c r="BB609" s="13">
        <f t="shared" si="881"/>
        <v>6.4818898803905369E-7</v>
      </c>
      <c r="BC609" s="13">
        <f t="shared" si="882"/>
        <v>1.2445393158497675E-7</v>
      </c>
      <c r="BD609" s="13">
        <f t="shared" si="883"/>
        <v>2.2083782807138651E-4</v>
      </c>
      <c r="BE609" s="13">
        <f t="shared" si="884"/>
        <v>1.4000354417085178E-4</v>
      </c>
      <c r="BF609" s="13">
        <f t="shared" si="885"/>
        <v>4.4378702126303205E-5</v>
      </c>
      <c r="BG609" s="13">
        <f t="shared" si="886"/>
        <v>9.3781873598463086E-6</v>
      </c>
      <c r="BH609" s="13">
        <f t="shared" si="887"/>
        <v>1.4863615981727792E-6</v>
      </c>
      <c r="BI609" s="13">
        <f t="shared" si="888"/>
        <v>1.8846036793693963E-7</v>
      </c>
      <c r="BJ609" s="14">
        <f t="shared" si="889"/>
        <v>0.23366237697204606</v>
      </c>
      <c r="BK609" s="14">
        <f t="shared" si="890"/>
        <v>0.34688363086696505</v>
      </c>
      <c r="BL609" s="14">
        <f t="shared" si="891"/>
        <v>0.38945024334584183</v>
      </c>
      <c r="BM609" s="14">
        <f t="shared" si="892"/>
        <v>0.21501701266391443</v>
      </c>
      <c r="BN609" s="14">
        <f t="shared" si="893"/>
        <v>0.78491353495129201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1.1616</v>
      </c>
      <c r="F610" s="15">
        <f>VLOOKUP(B610,home!$B$2:$E$405,3,FALSE)</f>
        <v>0.8609</v>
      </c>
      <c r="G610" s="15">
        <f>VLOOKUP(C610,away!$B$2:$E$405,4,FALSE)</f>
        <v>0.62609999999999999</v>
      </c>
      <c r="H610" s="15">
        <f>VLOOKUP(A610,away!$A$2:$E$405,3,FALSE)</f>
        <v>1.0606</v>
      </c>
      <c r="I610" s="15">
        <f>VLOOKUP(C610,away!$B$2:$E$405,3,FALSE)</f>
        <v>1.1143000000000001</v>
      </c>
      <c r="J610" s="15">
        <f>VLOOKUP(B610,home!$B$2:$E$405,4,FALSE)</f>
        <v>0.84860000000000002</v>
      </c>
      <c r="K610" s="16">
        <f t="shared" si="838"/>
        <v>0.62611342358400002</v>
      </c>
      <c r="L610" s="16">
        <f t="shared" si="839"/>
        <v>1.0028980357880002</v>
      </c>
      <c r="M610" s="17">
        <f t="shared" si="840"/>
        <v>0.19612335423513508</v>
      </c>
      <c r="N610" s="17">
        <f t="shared" si="841"/>
        <v>0.12279546476493801</v>
      </c>
      <c r="O610" s="17">
        <f t="shared" si="842"/>
        <v>0.19669172673457114</v>
      </c>
      <c r="P610" s="17">
        <f t="shared" si="843"/>
        <v>0.12315133041643092</v>
      </c>
      <c r="Q610" s="17">
        <f t="shared" si="844"/>
        <v>3.8441944422281889E-2</v>
      </c>
      <c r="R610" s="17">
        <f t="shared" si="845"/>
        <v>9.8630873198925717E-2</v>
      </c>
      <c r="S610" s="17">
        <f t="shared" si="846"/>
        <v>1.9332539771313908E-2</v>
      </c>
      <c r="T610" s="17">
        <f t="shared" si="847"/>
        <v>3.8553350552977976E-2</v>
      </c>
      <c r="U610" s="17">
        <f t="shared" si="848"/>
        <v>6.1754113689658774E-2</v>
      </c>
      <c r="V610" s="17">
        <f t="shared" si="849"/>
        <v>1.3488268376643216E-3</v>
      </c>
      <c r="W610" s="17">
        <f t="shared" si="850"/>
        <v>8.0230058104869221E-3</v>
      </c>
      <c r="X610" s="17">
        <f t="shared" si="851"/>
        <v>8.0462567684530459E-3</v>
      </c>
      <c r="Y610" s="17">
        <f t="shared" si="852"/>
        <v>4.034787554263731E-3</v>
      </c>
      <c r="Z610" s="17">
        <f t="shared" si="853"/>
        <v>3.2972236333085971E-2</v>
      </c>
      <c r="AA610" s="17">
        <f t="shared" si="854"/>
        <v>2.0644359773729214E-2</v>
      </c>
      <c r="AB610" s="17">
        <f t="shared" si="855"/>
        <v>6.4628553878147048E-3</v>
      </c>
      <c r="AC610" s="17">
        <f t="shared" si="856"/>
        <v>5.2935377140436394E-5</v>
      </c>
      <c r="AD610" s="17">
        <f t="shared" si="857"/>
        <v>1.2558279088595726E-3</v>
      </c>
      <c r="AE610" s="17">
        <f t="shared" si="858"/>
        <v>1.2594673430830171E-3</v>
      </c>
      <c r="AF610" s="17">
        <f t="shared" si="859"/>
        <v>6.315586622585445E-4</v>
      </c>
      <c r="AG610" s="17">
        <f t="shared" si="860"/>
        <v>2.111296472879971E-4</v>
      </c>
      <c r="AH610" s="17">
        <f t="shared" si="861"/>
        <v>8.2669477634974148E-3</v>
      </c>
      <c r="AI610" s="17">
        <f t="shared" si="862"/>
        <v>5.1760469667934579E-3</v>
      </c>
      <c r="AJ610" s="17">
        <f t="shared" si="863"/>
        <v>1.6203962435053154E-3</v>
      </c>
      <c r="AK610" s="17">
        <f t="shared" si="864"/>
        <v>3.38183946527922E-4</v>
      </c>
      <c r="AL610" s="17">
        <f t="shared" si="865"/>
        <v>1.3295840561903657E-6</v>
      </c>
      <c r="AM610" s="17">
        <f t="shared" si="866"/>
        <v>1.5725814228968057E-4</v>
      </c>
      <c r="AN610" s="17">
        <f t="shared" si="867"/>
        <v>1.5771388201399049E-4</v>
      </c>
      <c r="AO610" s="17">
        <f t="shared" si="868"/>
        <v>7.9085471244165725E-5</v>
      </c>
      <c r="AP610" s="17">
        <f t="shared" si="869"/>
        <v>2.6438221256714061E-5</v>
      </c>
      <c r="AQ610" s="17">
        <f t="shared" si="870"/>
        <v>6.6287100420217708E-6</v>
      </c>
      <c r="AR610" s="17">
        <f t="shared" si="871"/>
        <v>1.658181134794712E-3</v>
      </c>
      <c r="AS610" s="17">
        <f t="shared" si="872"/>
        <v>1.0382094672287195E-3</v>
      </c>
      <c r="AT610" s="17">
        <f t="shared" si="873"/>
        <v>3.2501844196194707E-4</v>
      </c>
      <c r="AU610" s="17">
        <f t="shared" si="874"/>
        <v>6.7832803141577424E-5</v>
      </c>
      <c r="AV610" s="17">
        <f t="shared" si="875"/>
        <v>1.0617757151568136E-5</v>
      </c>
      <c r="AW610" s="17">
        <f t="shared" si="876"/>
        <v>2.3191193179144654E-8</v>
      </c>
      <c r="AX610" s="17">
        <f t="shared" si="877"/>
        <v>1.6410238975908612E-5</v>
      </c>
      <c r="AY610" s="17">
        <f t="shared" si="878"/>
        <v>1.6457796435750431E-5</v>
      </c>
      <c r="AZ610" s="17">
        <f t="shared" si="879"/>
        <v>8.2527458594064278E-6</v>
      </c>
      <c r="BA610" s="17">
        <f t="shared" si="880"/>
        <v>2.7588875374187527E-6</v>
      </c>
      <c r="BB610" s="17">
        <f t="shared" si="881"/>
        <v>6.9172072305931494E-7</v>
      </c>
      <c r="BC610" s="17">
        <f t="shared" si="882"/>
        <v>1.387450708940085E-7</v>
      </c>
      <c r="BD610" s="17">
        <f t="shared" si="883"/>
        <v>2.771644338443889E-4</v>
      </c>
      <c r="BE610" s="17">
        <f t="shared" si="884"/>
        <v>1.7353637257003143E-4</v>
      </c>
      <c r="BF610" s="17">
        <f t="shared" si="885"/>
        <v>5.4326726173085457E-5</v>
      </c>
      <c r="BG610" s="17">
        <f t="shared" si="886"/>
        <v>1.1338230838780346E-5</v>
      </c>
      <c r="BH610" s="17">
        <f t="shared" si="887"/>
        <v>1.7747546319636122E-6</v>
      </c>
      <c r="BI610" s="17">
        <f t="shared" si="888"/>
        <v>2.222395397280599E-7</v>
      </c>
      <c r="BJ610" s="18">
        <f t="shared" si="889"/>
        <v>0.22372462799633983</v>
      </c>
      <c r="BK610" s="18">
        <f t="shared" si="890"/>
        <v>0.3400267740181766</v>
      </c>
      <c r="BL610" s="18">
        <f t="shared" si="891"/>
        <v>0.40320372606690003</v>
      </c>
      <c r="BM610" s="18">
        <f t="shared" si="892"/>
        <v>0.22407623603697727</v>
      </c>
      <c r="BN610" s="18">
        <f t="shared" si="893"/>
        <v>0.77583469377228276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1.2726999999999999</v>
      </c>
      <c r="F611" s="10">
        <f>VLOOKUP(B611,home!$B$2:$E$405,3,FALSE)</f>
        <v>0.62860000000000005</v>
      </c>
      <c r="G611" s="10">
        <f>VLOOKUP(C611,away!$B$2:$E$405,4,FALSE)</f>
        <v>0.65480000000000005</v>
      </c>
      <c r="H611" s="10">
        <f>VLOOKUP(A611,away!$A$2:$E$405,3,FALSE)</f>
        <v>0.89510000000000001</v>
      </c>
      <c r="I611" s="10">
        <f>VLOOKUP(C611,away!$B$2:$E$405,3,FALSE)</f>
        <v>0.74480000000000002</v>
      </c>
      <c r="J611" s="10">
        <f>VLOOKUP(B611,home!$B$2:$E$405,4,FALSE)</f>
        <v>0.22339999999999999</v>
      </c>
      <c r="K611" s="12">
        <f t="shared" ref="K611:K641" si="894">E611*F611*G611</f>
        <v>0.52385258525600009</v>
      </c>
      <c r="L611" s="12">
        <f t="shared" ref="L611:L641" si="895">H611*I611*J611</f>
        <v>0.148934185232</v>
      </c>
      <c r="M611" s="13">
        <f t="shared" ref="M611:M641" si="896">_xlfn.POISSON.DIST(0,K611,FALSE) * _xlfn.POISSON.DIST(0,L611,FALSE)</f>
        <v>0.51028454856640759</v>
      </c>
      <c r="N611" s="13">
        <f t="shared" ref="N611:N641" si="897">_xlfn.POISSON.DIST(1,K611,FALSE) * _xlfn.POISSON.DIST(0,L611,FALSE)</f>
        <v>0.26731387998270356</v>
      </c>
      <c r="O611" s="13">
        <f t="shared" ref="O611:O641" si="898">_xlfn.POISSON.DIST(0,K611,FALSE) * _xlfn.POISSON.DIST(1,L611,FALSE)</f>
        <v>7.5998813477216834E-2</v>
      </c>
      <c r="P611" s="13">
        <f t="shared" ref="P611:P641" si="899">_xlfn.POISSON.DIST(1,K611,FALSE) * _xlfn.POISSON.DIST(1,L611,FALSE)</f>
        <v>3.9812174916428578E-2</v>
      </c>
      <c r="Q611" s="13">
        <f t="shared" ref="Q611:Q641" si="900">_xlfn.POISSON.DIST(2,K611,FALSE) * _xlfn.POISSON.DIST(0,L611,FALSE)</f>
        <v>7.001653355187569E-2</v>
      </c>
      <c r="R611" s="13">
        <f t="shared" ref="R611:R641" si="901">_xlfn.POISSON.DIST(0,K611,FALSE) * _xlfn.POISSON.DIST(2,L611,FALSE)</f>
        <v>5.6594106819140158E-3</v>
      </c>
      <c r="S611" s="13">
        <f t="shared" ref="S611:S641" si="902">_xlfn.POISSON.DIST(2,K611,FALSE) * _xlfn.POISSON.DIST(2,L611,FALSE)</f>
        <v>7.7653207216896311E-4</v>
      </c>
      <c r="T611" s="13">
        <f t="shared" ref="T611:T641" si="903">_xlfn.POISSON.DIST(2,K611,FALSE) * _xlfn.POISSON.DIST(1,L611,FALSE)</f>
        <v>1.0427855377317595E-2</v>
      </c>
      <c r="U611" s="13">
        <f t="shared" ref="U611:U641" si="904">_xlfn.POISSON.DIST(1,K611,FALSE) * _xlfn.POISSON.DIST(2,L611,FALSE)</f>
        <v>2.9646969167460794E-3</v>
      </c>
      <c r="V611" s="13">
        <f t="shared" ref="V611:V641" si="905">_xlfn.POISSON.DIST(3,K611,FALSE) * _xlfn.POISSON.DIST(3,L611,FALSE)</f>
        <v>6.7316321130721773E-6</v>
      </c>
      <c r="W611" s="13">
        <f t="shared" ref="W611:W641" si="906">_xlfn.POISSON.DIST(3,K611,FALSE) * _xlfn.POISSON.DIST(0,L611,FALSE)</f>
        <v>1.2226114037271186E-2</v>
      </c>
      <c r="X611" s="13">
        <f t="shared" ref="X611:X641" si="907">_xlfn.POISSON.DIST(3,K611,FALSE) * _xlfn.POISSON.DIST(1,L611,FALSE)</f>
        <v>1.8208863326945018E-3</v>
      </c>
      <c r="Y611" s="13">
        <f t="shared" ref="Y611:Y641" si="908">_xlfn.POISSON.DIST(3,K611,FALSE) * _xlfn.POISSON.DIST(2,L611,FALSE)</f>
        <v>1.3559611117997008E-4</v>
      </c>
      <c r="Z611" s="13">
        <f t="shared" ref="Z611:Z641" si="909">_xlfn.POISSON.DIST(0,K611,FALSE) * _xlfn.POISSON.DIST(3,L611,FALSE)</f>
        <v>2.8095990626804721E-4</v>
      </c>
      <c r="AA611" s="13">
        <f t="shared" ref="AA611:AA641" si="910">_xlfn.POISSON.DIST(1,K611,FALSE) * _xlfn.POISSON.DIST(3,L611,FALSE)</f>
        <v>1.4718157325179998E-4</v>
      </c>
      <c r="AB611" s="13">
        <f t="shared" ref="AB611:AB641" si="911">_xlfn.POISSON.DIST(2,K611,FALSE) * _xlfn.POISSON.DIST(3,L611,FALSE)</f>
        <v>3.8550723825000387E-5</v>
      </c>
      <c r="AC611" s="13">
        <f t="shared" ref="AC611:AC641" si="912">_xlfn.POISSON.DIST(4,K611,FALSE) * _xlfn.POISSON.DIST(4,L611,FALSE)</f>
        <v>3.2824935116054168E-8</v>
      </c>
      <c r="AD611" s="13">
        <f t="shared" ref="AD611:AD641" si="913">_xlfn.POISSON.DIST(4,K611,FALSE) * _xlfn.POISSON.DIST(0,L611,FALSE)</f>
        <v>1.6011703615147954E-3</v>
      </c>
      <c r="AE611" s="13">
        <f t="shared" ref="AE611:AE641" si="914">_xlfn.POISSON.DIST(4,K611,FALSE) * _xlfn.POISSON.DIST(1,L611,FALSE)</f>
        <v>2.384690032098329E-4</v>
      </c>
      <c r="AF611" s="13">
        <f t="shared" ref="AF611:AF641" si="915">_xlfn.POISSON.DIST(4,K611,FALSE) * _xlfn.POISSON.DIST(2,L611,FALSE)</f>
        <v>1.7758093348071828E-5</v>
      </c>
      <c r="AG611" s="13">
        <f t="shared" ref="AG611:AG641" si="916">_xlfn.POISSON.DIST(4,K611,FALSE) * _xlfn.POISSON.DIST(3,L611,FALSE)</f>
        <v>8.8159572135629244E-7</v>
      </c>
      <c r="AH611" s="13">
        <f t="shared" ref="AH611:AH641" si="917">_xlfn.POISSON.DIST(0,K611,FALSE) * _xlfn.POISSON.DIST(4,L611,FALSE)</f>
        <v>1.0461133680722672E-5</v>
      </c>
      <c r="AI611" s="13">
        <f t="shared" ref="AI611:AI641" si="918">_xlfn.POISSON.DIST(1,K611,FALSE) * _xlfn.POISSON.DIST(4,L611,FALSE)</f>
        <v>5.480091923355187E-6</v>
      </c>
      <c r="AJ611" s="13">
        <f t="shared" ref="AJ611:AJ641" si="919">_xlfn.POISSON.DIST(2,K611,FALSE) * _xlfn.POISSON.DIST(4,L611,FALSE)</f>
        <v>1.4353801607450704E-6</v>
      </c>
      <c r="AK611" s="13">
        <f t="shared" ref="AK611:AK641" si="920">_xlfn.POISSON.DIST(3,K611,FALSE) * _xlfn.POISSON.DIST(4,L611,FALSE)</f>
        <v>2.5064253601049274E-7</v>
      </c>
      <c r="AL611" s="13">
        <f t="shared" ref="AL611:AL641" si="921">_xlfn.POISSON.DIST(5,K611,FALSE) * _xlfn.POISSON.DIST(5,L611,FALSE)</f>
        <v>1.0243947712171031E-10</v>
      </c>
      <c r="AM611" s="13">
        <f t="shared" ref="AM611:AM641" si="922">_xlfn.POISSON.DIST(5,K611,FALSE) * _xlfn.POISSON.DIST(0,L611,FALSE)</f>
        <v>1.6775544666296202E-4</v>
      </c>
      <c r="AN611" s="13">
        <f t="shared" ref="AN611:AN641" si="923">_xlfn.POISSON.DIST(5,K611,FALSE) * _xlfn.POISSON.DIST(1,L611,FALSE)</f>
        <v>2.4984520766978477E-5</v>
      </c>
      <c r="AO611" s="13">
        <f t="shared" ref="AO611:AO641" si="924">_xlfn.POISSON.DIST(5,K611,FALSE) * _xlfn.POISSON.DIST(2,L611,FALSE)</f>
        <v>1.8605246219209618E-6</v>
      </c>
      <c r="AP611" s="13">
        <f t="shared" ref="AP611:AP641" si="925">_xlfn.POISSON.DIST(5,K611,FALSE) * _xlfn.POISSON.DIST(3,L611,FALSE)</f>
        <v>9.2365239556624459E-8</v>
      </c>
      <c r="AQ611" s="13">
        <f t="shared" ref="AQ611:AQ641" si="926">_xlfn.POISSON.DIST(5,K611,FALSE) * _xlfn.POISSON.DIST(4,L611,FALSE)</f>
        <v>3.4390854242810888E-9</v>
      </c>
      <c r="AR611" s="13">
        <f t="shared" ref="AR611:AR641" si="927">_xlfn.POISSON.DIST(0,K611,FALSE) * _xlfn.POISSON.DIST(5,L611,FALSE)</f>
        <v>3.1160408426829319E-7</v>
      </c>
      <c r="AS611" s="13">
        <f t="shared" ref="AS611:AS641" si="928">_xlfn.POISSON.DIST(1,K611,FALSE) * _xlfn.POISSON.DIST(5,L611,FALSE)</f>
        <v>1.6323460512027388E-7</v>
      </c>
      <c r="AT611" s="13">
        <f t="shared" ref="AT611:AT641" si="929">_xlfn.POISSON.DIST(2,K611,FALSE) * _xlfn.POISSON.DIST(5,L611,FALSE)</f>
        <v>4.2755434947748891E-8</v>
      </c>
      <c r="AU611" s="13">
        <f t="shared" ref="AU611:AU641" si="930">_xlfn.POISSON.DIST(3,K611,FALSE) * _xlfn.POISSON.DIST(5,L611,FALSE)</f>
        <v>7.4658483770409984E-9</v>
      </c>
      <c r="AV611" s="13">
        <f t="shared" ref="AV611:AV641" si="931">_xlfn.POISSON.DIST(4,K611,FALSE) * _xlfn.POISSON.DIST(5,L611,FALSE)</f>
        <v>9.7775099336055951E-10</v>
      </c>
      <c r="AW611" s="13">
        <f t="shared" ref="AW611:AW641" si="932">_xlfn.POISSON.DIST(6,K611,FALSE) * _xlfn.POISSON.DIST(6,L611,FALSE)</f>
        <v>2.2200785342732831E-13</v>
      </c>
      <c r="AX611" s="13">
        <f t="shared" ref="AX611:AX641" si="933">_xlfn.POISSON.DIST(6,K611,FALSE) * _xlfn.POISSON.DIST(0,L611,FALSE)</f>
        <v>1.4646520737527944E-5</v>
      </c>
      <c r="AY611" s="13">
        <f t="shared" ref="AY611:AY641" si="934">_xlfn.POISSON.DIST(6,K611,FALSE) * _xlfn.POISSON.DIST(1,L611,FALSE)</f>
        <v>2.1813676325273156E-6</v>
      </c>
      <c r="AZ611" s="13">
        <f t="shared" ref="AZ611:AZ641" si="935">_xlfn.POISSON.DIST(6,K611,FALSE) * _xlfn.POISSON.DIST(2,L611,FALSE)</f>
        <v>1.6244010552095629E-7</v>
      </c>
      <c r="BA611" s="13">
        <f t="shared" ref="BA611:BA641" si="936">_xlfn.POISSON.DIST(6,K611,FALSE) * _xlfn.POISSON.DIST(3,L611,FALSE)</f>
        <v>8.0642949215879118E-9</v>
      </c>
      <c r="BB611" s="13">
        <f t="shared" ref="BB611:BB641" si="937">_xlfn.POISSON.DIST(6,K611,FALSE) * _xlfn.POISSON.DIST(4,L611,FALSE)</f>
        <v>3.0026229840431262E-10</v>
      </c>
      <c r="BC611" s="13">
        <f t="shared" ref="BC611:BC641" si="938">_xlfn.POISSON.DIST(6,K611,FALSE) * _xlfn.POISSON.DIST(5,L611,FALSE)</f>
        <v>8.9438641537468E-12</v>
      </c>
      <c r="BD611" s="13">
        <f t="shared" ref="BD611:BD641" si="939">_xlfn.POISSON.DIST(0,K611,FALSE) * _xlfn.POISSON.DIST(6,L611,FALSE)</f>
        <v>7.7347500675769461E-9</v>
      </c>
      <c r="BE611" s="13">
        <f t="shared" ref="BE611:BE641" si="940">_xlfn.POISSON.DIST(1,K611,FALSE) * _xlfn.POISSON.DIST(6,L611,FALSE)</f>
        <v>4.0518688192092043E-9</v>
      </c>
      <c r="BF611" s="13">
        <f t="shared" ref="BF611:BF641" si="941">_xlfn.POISSON.DIST(2,K611,FALSE) * _xlfn.POISSON.DIST(6,L611,FALSE)</f>
        <v>1.0612909780304592E-9</v>
      </c>
      <c r="BG611" s="13">
        <f t="shared" ref="BG611:BG641" si="942">_xlfn.POISSON.DIST(3,K611,FALSE) * _xlfn.POISSON.DIST(6,L611,FALSE)</f>
        <v>1.8532000751670829E-10</v>
      </c>
      <c r="BH611" s="13">
        <f t="shared" ref="BH611:BH641" si="943">_xlfn.POISSON.DIST(4,K611,FALSE) * _xlfn.POISSON.DIST(6,L611,FALSE)</f>
        <v>2.4270091259322245E-11</v>
      </c>
      <c r="BI611" s="13">
        <f t="shared" ref="BI611:BI641" si="944">_xlfn.POISSON.DIST(5,K611,FALSE) * _xlfn.POISSON.DIST(6,L611,FALSE)</f>
        <v>2.5427900101190029E-12</v>
      </c>
      <c r="BJ611" s="14">
        <f t="shared" ref="BJ611:BJ641" si="945">SUM(N611,Q611,T611,W611,X611,Y611,AD611,AE611,AF611,AG611,AM611,AN611,AO611,AP611,AQ611,AX611,AY611,AZ611,BA611,BB611,BC611)</f>
        <v>0.36401083944519014</v>
      </c>
      <c r="BK611" s="14">
        <f t="shared" ref="BK611:BK641" si="946">SUM(M611,P611,S611,V611,AC611,AL611,AY611)</f>
        <v>0.55088220148212541</v>
      </c>
      <c r="BL611" s="14">
        <f t="shared" ref="BL611:BL641" si="947">SUM(O611,R611,U611,AA611,AB611,AH611,AI611,AJ611,AK611,AR611,AS611,AT611,AU611,AV611,BD611,BE611,BF611,BG611,BH611,BI611)</f>
        <v>8.4826819719021007E-2</v>
      </c>
      <c r="BM611" s="14">
        <f t="shared" ref="BM611:BM641" si="948">SUM(S611:BI611)</f>
        <v>3.0913278008647672E-2</v>
      </c>
      <c r="BN611" s="14">
        <f t="shared" ref="BN611:BN641" si="949">SUM(M611:R611)</f>
        <v>0.96908536117654609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1.2726999999999999</v>
      </c>
      <c r="F612" s="10">
        <f>VLOOKUP(B612,home!$B$2:$E$405,3,FALSE)</f>
        <v>0.78569999999999995</v>
      </c>
      <c r="G612" s="10">
        <f>VLOOKUP(C612,away!$B$2:$E$405,4,FALSE)</f>
        <v>1.4142999999999999</v>
      </c>
      <c r="H612" s="10">
        <f>VLOOKUP(A612,away!$A$2:$E$405,3,FALSE)</f>
        <v>0.89510000000000001</v>
      </c>
      <c r="I612" s="10">
        <f>VLOOKUP(C612,away!$B$2:$E$405,3,FALSE)</f>
        <v>0.89380000000000004</v>
      </c>
      <c r="J612" s="10">
        <f>VLOOKUP(B612,home!$B$2:$E$405,4,FALSE)</f>
        <v>1.3406</v>
      </c>
      <c r="K612" s="12">
        <f t="shared" si="894"/>
        <v>1.4142439795769999</v>
      </c>
      <c r="L612" s="12">
        <f t="shared" si="895"/>
        <v>1.0725341334280001</v>
      </c>
      <c r="M612" s="13">
        <f t="shared" si="896"/>
        <v>8.317752390653084E-2</v>
      </c>
      <c r="N612" s="13">
        <f t="shared" si="897"/>
        <v>0.11763331242093322</v>
      </c>
      <c r="O612" s="13">
        <f t="shared" si="898"/>
        <v>8.9210733523777813E-2</v>
      </c>
      <c r="P612" s="13">
        <f t="shared" si="899"/>
        <v>0.12616574279965082</v>
      </c>
      <c r="Q612" s="13">
        <f t="shared" si="900"/>
        <v>8.3181101944502567E-2</v>
      </c>
      <c r="R612" s="13">
        <f t="shared" si="901"/>
        <v>4.7840778386200634E-2</v>
      </c>
      <c r="S612" s="13">
        <f t="shared" si="902"/>
        <v>4.7842836347457757E-2</v>
      </c>
      <c r="T612" s="13">
        <f t="shared" si="903"/>
        <v>8.9214571091633194E-2</v>
      </c>
      <c r="U612" s="13">
        <f t="shared" si="904"/>
        <v>6.7658532810961708E-2</v>
      </c>
      <c r="V612" s="13">
        <f t="shared" si="905"/>
        <v>8.0632452693752583E-3</v>
      </c>
      <c r="W612" s="13">
        <f t="shared" si="906"/>
        <v>3.9212790879864477E-2</v>
      </c>
      <c r="X612" s="13">
        <f t="shared" si="907"/>
        <v>4.2057056685628827E-2</v>
      </c>
      <c r="Y612" s="13">
        <f t="shared" si="908"/>
        <v>2.2553814423426598E-2</v>
      </c>
      <c r="Z612" s="13">
        <f t="shared" si="909"/>
        <v>1.7103622596321564E-2</v>
      </c>
      <c r="AA612" s="13">
        <f t="shared" si="910"/>
        <v>2.4188695285804911E-2</v>
      </c>
      <c r="AB612" s="13">
        <f t="shared" si="911"/>
        <v>1.7104358340886076E-2</v>
      </c>
      <c r="AC612" s="13">
        <f t="shared" si="912"/>
        <v>7.6440822067034436E-4</v>
      </c>
      <c r="AD612" s="13">
        <f t="shared" si="913"/>
        <v>1.3864113356065062E-2</v>
      </c>
      <c r="AE612" s="13">
        <f t="shared" si="914"/>
        <v>1.4869734804094804E-2</v>
      </c>
      <c r="AF612" s="13">
        <f t="shared" si="915"/>
        <v>7.9741490662069963E-3</v>
      </c>
      <c r="AG612" s="13">
        <f t="shared" si="916"/>
        <v>2.8508490195166725E-3</v>
      </c>
      <c r="AH612" s="13">
        <f t="shared" si="917"/>
        <v>4.586054759956327E-3</v>
      </c>
      <c r="AI612" s="13">
        <f t="shared" si="918"/>
        <v>6.4858003342786793E-3</v>
      </c>
      <c r="AJ612" s="13">
        <f t="shared" si="919"/>
        <v>4.5862520377460579E-3</v>
      </c>
      <c r="AK612" s="13">
        <f t="shared" si="920"/>
        <v>2.162026444401703E-3</v>
      </c>
      <c r="AL612" s="13">
        <f t="shared" si="921"/>
        <v>4.6378938171522594E-5</v>
      </c>
      <c r="AM612" s="13">
        <f t="shared" si="922"/>
        <v>3.9214477691976177E-3</v>
      </c>
      <c r="AN612" s="13">
        <f t="shared" si="923"/>
        <v>4.205886584919531E-3</v>
      </c>
      <c r="AO612" s="13">
        <f t="shared" si="924"/>
        <v>2.2554784618265596E-3</v>
      </c>
      <c r="AP612" s="13">
        <f t="shared" si="925"/>
        <v>8.0635921250688935E-4</v>
      </c>
      <c r="AQ612" s="13">
        <f t="shared" si="926"/>
        <v>2.1621194480444023E-4</v>
      </c>
      <c r="AR612" s="13">
        <f t="shared" si="927"/>
        <v>9.837400535646231E-4</v>
      </c>
      <c r="AS612" s="13">
        <f t="shared" si="928"/>
        <v>1.3912484482225236E-3</v>
      </c>
      <c r="AT612" s="13">
        <f t="shared" si="929"/>
        <v>9.837823709972738E-4</v>
      </c>
      <c r="AU612" s="13">
        <f t="shared" si="930"/>
        <v>4.637694317989603E-4</v>
      </c>
      <c r="AV612" s="13">
        <f t="shared" si="931"/>
        <v>1.639707817083815E-4</v>
      </c>
      <c r="AW612" s="13">
        <f t="shared" si="932"/>
        <v>1.954131393330574E-6</v>
      </c>
      <c r="AX612" s="13">
        <f t="shared" si="933"/>
        <v>9.2431398313556456E-4</v>
      </c>
      <c r="AY612" s="13">
        <f t="shared" si="934"/>
        <v>9.9135829691768566E-4</v>
      </c>
      <c r="AZ612" s="13">
        <f t="shared" si="935"/>
        <v>5.3163280595063401E-4</v>
      </c>
      <c r="BA612" s="13">
        <f t="shared" si="936"/>
        <v>1.9006477694405314E-4</v>
      </c>
      <c r="BB612" s="13">
        <f t="shared" si="937"/>
        <v>5.096274020871903E-5</v>
      </c>
      <c r="BC612" s="13">
        <f t="shared" si="938"/>
        <v>1.0931855681374956E-5</v>
      </c>
      <c r="BD612" s="13">
        <f t="shared" si="939"/>
        <v>1.7584913097805783E-4</v>
      </c>
      <c r="BE612" s="13">
        <f t="shared" si="940"/>
        <v>2.4869357479956561E-4</v>
      </c>
      <c r="BF612" s="13">
        <f t="shared" si="941"/>
        <v>1.75856695459884E-4</v>
      </c>
      <c r="BG612" s="13">
        <f t="shared" si="942"/>
        <v>8.2901424274148947E-5</v>
      </c>
      <c r="BH612" s="13">
        <f t="shared" si="943"/>
        <v>2.9310710044518443E-5</v>
      </c>
      <c r="BI612" s="13">
        <f t="shared" si="944"/>
        <v>8.2904990435174597E-6</v>
      </c>
      <c r="BJ612" s="14">
        <f t="shared" si="945"/>
        <v>0.44751614212396545</v>
      </c>
      <c r="BK612" s="14">
        <f t="shared" si="946"/>
        <v>0.26705149377877424</v>
      </c>
      <c r="BL612" s="14">
        <f t="shared" si="947"/>
        <v>0.26853064504490537</v>
      </c>
      <c r="BM612" s="14">
        <f t="shared" si="948"/>
        <v>0.45200330639684633</v>
      </c>
      <c r="BN612" s="14">
        <f t="shared" si="949"/>
        <v>0.54720919298159587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1.2726999999999999</v>
      </c>
      <c r="F613" s="10">
        <f>VLOOKUP(B613,home!$B$2:$E$405,3,FALSE)</f>
        <v>0.78569999999999995</v>
      </c>
      <c r="G613" s="10">
        <f>VLOOKUP(C613,away!$B$2:$E$405,4,FALSE)</f>
        <v>0.78569999999999995</v>
      </c>
      <c r="H613" s="10">
        <f>VLOOKUP(A613,away!$A$2:$E$405,3,FALSE)</f>
        <v>0.89510000000000001</v>
      </c>
      <c r="I613" s="10">
        <f>VLOOKUP(C613,away!$B$2:$E$405,3,FALSE)</f>
        <v>1.1172</v>
      </c>
      <c r="J613" s="10">
        <f>VLOOKUP(B613,home!$B$2:$E$405,4,FALSE)</f>
        <v>0.44690000000000002</v>
      </c>
      <c r="K613" s="12">
        <f t="shared" si="894"/>
        <v>0.78566887842299993</v>
      </c>
      <c r="L613" s="12">
        <f t="shared" si="895"/>
        <v>0.44690255626799996</v>
      </c>
      <c r="M613" s="13">
        <f t="shared" si="896"/>
        <v>0.29154193193856326</v>
      </c>
      <c r="N613" s="13">
        <f t="shared" si="897"/>
        <v>0.22905542267944556</v>
      </c>
      <c r="O613" s="13">
        <f t="shared" si="898"/>
        <v>0.1302908346426552</v>
      </c>
      <c r="P613" s="13">
        <f t="shared" si="899"/>
        <v>0.10236545392249144</v>
      </c>
      <c r="Q613" s="13">
        <f t="shared" si="900"/>
        <v>8.9980858516633094E-2</v>
      </c>
      <c r="R613" s="13">
        <f t="shared" si="901"/>
        <v>2.911365353004694E-2</v>
      </c>
      <c r="S613" s="13">
        <f t="shared" si="902"/>
        <v>8.9855737792856275E-3</v>
      </c>
      <c r="T613" s="13">
        <f t="shared" si="903"/>
        <v>4.021267568627257E-2</v>
      </c>
      <c r="U613" s="13">
        <f t="shared" si="904"/>
        <v>2.287369151574779E-2</v>
      </c>
      <c r="V613" s="13">
        <f t="shared" si="905"/>
        <v>3.5055461930923231E-4</v>
      </c>
      <c r="W613" s="13">
        <f t="shared" si="906"/>
        <v>2.356505339676726E-2</v>
      </c>
      <c r="X613" s="13">
        <f t="shared" si="907"/>
        <v>1.0531282601607204E-2</v>
      </c>
      <c r="Y613" s="13">
        <f t="shared" si="908"/>
        <v>2.3532285577194858E-3</v>
      </c>
      <c r="Z613" s="13">
        <f t="shared" si="909"/>
        <v>4.3369887282929528E-3</v>
      </c>
      <c r="AA613" s="13">
        <f t="shared" si="910"/>
        <v>3.4074370698911169E-3</v>
      </c>
      <c r="AB613" s="13">
        <f t="shared" si="911"/>
        <v>1.3385586304991534E-3</v>
      </c>
      <c r="AC613" s="13">
        <f t="shared" si="912"/>
        <v>7.6928648161359809E-6</v>
      </c>
      <c r="AD613" s="13">
        <f t="shared" si="913"/>
        <v>4.6285822680540581E-3</v>
      </c>
      <c r="AE613" s="13">
        <f t="shared" si="914"/>
        <v>2.0685252474900956E-3</v>
      </c>
      <c r="AF613" s="13">
        <f t="shared" si="915"/>
        <v>4.6221461040411041E-4</v>
      </c>
      <c r="AG613" s="13">
        <f t="shared" si="916"/>
        <v>6.8854963644671548E-5</v>
      </c>
      <c r="AH613" s="13">
        <f t="shared" si="917"/>
        <v>4.8455283729490579E-4</v>
      </c>
      <c r="AI613" s="13">
        <f t="shared" si="918"/>
        <v>3.8069808421417096E-4</v>
      </c>
      <c r="AJ613" s="13">
        <f t="shared" si="919"/>
        <v>1.4955131842116624E-4</v>
      </c>
      <c r="AK613" s="13">
        <f t="shared" si="920"/>
        <v>3.9165938870212879E-5</v>
      </c>
      <c r="AL613" s="13">
        <f t="shared" si="921"/>
        <v>1.0804395698853646E-7</v>
      </c>
      <c r="AM613" s="13">
        <f t="shared" si="922"/>
        <v>7.2730660784612363E-4</v>
      </c>
      <c r="AN613" s="13">
        <f t="shared" si="923"/>
        <v>3.2503518223704045E-4</v>
      </c>
      <c r="AO613" s="13">
        <f t="shared" si="924"/>
        <v>7.2629526909384287E-5</v>
      </c>
      <c r="AP613" s="13">
        <f t="shared" si="925"/>
        <v>1.0819440412113109E-5</v>
      </c>
      <c r="AQ613" s="13">
        <f t="shared" si="926"/>
        <v>1.2088088943906631E-6</v>
      </c>
      <c r="AR613" s="13">
        <f t="shared" si="927"/>
        <v>4.3309580326801149E-5</v>
      </c>
      <c r="AS613" s="13">
        <f t="shared" si="928"/>
        <v>3.4026989400328677E-5</v>
      </c>
      <c r="AT613" s="13">
        <f t="shared" si="929"/>
        <v>1.336697329913377E-5</v>
      </c>
      <c r="AU613" s="13">
        <f t="shared" si="930"/>
        <v>3.5006716399468731E-6</v>
      </c>
      <c r="AV613" s="13">
        <f t="shared" si="931"/>
        <v>6.8759219027106561E-7</v>
      </c>
      <c r="AW613" s="13">
        <f t="shared" si="932"/>
        <v>1.0537810144660172E-9</v>
      </c>
      <c r="AX613" s="13">
        <f t="shared" si="933"/>
        <v>9.5237027809350061E-5</v>
      </c>
      <c r="AY613" s="13">
        <f t="shared" si="934"/>
        <v>4.2561671179365146E-5</v>
      </c>
      <c r="AZ613" s="13">
        <f t="shared" si="935"/>
        <v>9.510459824548169E-6</v>
      </c>
      <c r="BA613" s="13">
        <f t="shared" si="936"/>
        <v>1.4167496022915638E-6</v>
      </c>
      <c r="BB613" s="13">
        <f t="shared" si="937"/>
        <v>1.5828725471394307E-7</v>
      </c>
      <c r="BC613" s="13">
        <f t="shared" si="938"/>
        <v>1.4147795751261041E-8</v>
      </c>
      <c r="BD613" s="13">
        <f t="shared" si="939"/>
        <v>3.2258603598236165E-6</v>
      </c>
      <c r="BE613" s="13">
        <f t="shared" si="940"/>
        <v>2.5344580908518355E-6</v>
      </c>
      <c r="BF613" s="13">
        <f t="shared" si="941"/>
        <v>9.9562242282482974E-7</v>
      </c>
      <c r="BG613" s="13">
        <f t="shared" si="942"/>
        <v>2.607431840911913E-7</v>
      </c>
      <c r="BH613" s="13">
        <f t="shared" si="943"/>
        <v>5.1214451250342003E-8</v>
      </c>
      <c r="BI613" s="13">
        <f t="shared" si="944"/>
        <v>8.0475200945811245E-9</v>
      </c>
      <c r="BJ613" s="14">
        <f t="shared" si="945"/>
        <v>0.40421259643780311</v>
      </c>
      <c r="BK613" s="14">
        <f t="shared" si="946"/>
        <v>0.40329387683960199</v>
      </c>
      <c r="BL613" s="14">
        <f t="shared" si="947"/>
        <v>0.18818011132052606</v>
      </c>
      <c r="BM613" s="14">
        <f t="shared" si="948"/>
        <v>0.12763285747899042</v>
      </c>
      <c r="BN613" s="14">
        <f t="shared" si="949"/>
        <v>0.87234815522983544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1.2726999999999999</v>
      </c>
      <c r="F614" s="10">
        <f>VLOOKUP(B614,home!$B$2:$E$405,3,FALSE)</f>
        <v>0.47139999999999999</v>
      </c>
      <c r="G614" s="10">
        <f>VLOOKUP(C614,away!$B$2:$E$405,4,FALSE)</f>
        <v>0.62860000000000005</v>
      </c>
      <c r="H614" s="10">
        <f>VLOOKUP(A614,away!$A$2:$E$405,3,FALSE)</f>
        <v>0.89510000000000001</v>
      </c>
      <c r="I614" s="10">
        <f>VLOOKUP(C614,away!$B$2:$E$405,3,FALSE)</f>
        <v>0.44690000000000002</v>
      </c>
      <c r="J614" s="10">
        <f>VLOOKUP(B614,home!$B$2:$E$405,4,FALSE)</f>
        <v>0</v>
      </c>
      <c r="K614" s="12">
        <f t="shared" si="894"/>
        <v>0.37712906030799997</v>
      </c>
      <c r="L614" s="12">
        <f t="shared" si="895"/>
        <v>0</v>
      </c>
      <c r="M614" s="13">
        <f t="shared" si="896"/>
        <v>0.68582755506851745</v>
      </c>
      <c r="N614" s="13">
        <f t="shared" si="897"/>
        <v>0.25864550137632303</v>
      </c>
      <c r="O614" s="13">
        <f t="shared" si="898"/>
        <v>0</v>
      </c>
      <c r="P614" s="13">
        <f t="shared" si="899"/>
        <v>0</v>
      </c>
      <c r="Q614" s="13">
        <f t="shared" si="900"/>
        <v>4.8771367443472116E-2</v>
      </c>
      <c r="R614" s="13">
        <f t="shared" si="901"/>
        <v>0</v>
      </c>
      <c r="S614" s="13">
        <f t="shared" si="902"/>
        <v>0</v>
      </c>
      <c r="T614" s="13">
        <f t="shared" si="903"/>
        <v>0</v>
      </c>
      <c r="U614" s="13">
        <f t="shared" si="904"/>
        <v>0</v>
      </c>
      <c r="V614" s="13">
        <f t="shared" si="905"/>
        <v>0</v>
      </c>
      <c r="W614" s="13">
        <f t="shared" si="906"/>
        <v>6.1310333246309403E-3</v>
      </c>
      <c r="X614" s="13">
        <f t="shared" si="907"/>
        <v>0</v>
      </c>
      <c r="Y614" s="13">
        <f t="shared" si="908"/>
        <v>0</v>
      </c>
      <c r="Z614" s="13">
        <f t="shared" si="909"/>
        <v>0</v>
      </c>
      <c r="AA614" s="13">
        <f t="shared" si="910"/>
        <v>0</v>
      </c>
      <c r="AB614" s="13">
        <f t="shared" si="911"/>
        <v>0</v>
      </c>
      <c r="AC614" s="13">
        <f t="shared" si="912"/>
        <v>0</v>
      </c>
      <c r="AD614" s="13">
        <f t="shared" si="913"/>
        <v>5.7804770910877489E-4</v>
      </c>
      <c r="AE614" s="13">
        <f t="shared" si="914"/>
        <v>0</v>
      </c>
      <c r="AF614" s="13">
        <f t="shared" si="915"/>
        <v>0</v>
      </c>
      <c r="AG614" s="13">
        <f t="shared" si="916"/>
        <v>0</v>
      </c>
      <c r="AH614" s="13">
        <f t="shared" si="917"/>
        <v>0</v>
      </c>
      <c r="AI614" s="13">
        <f t="shared" si="918"/>
        <v>0</v>
      </c>
      <c r="AJ614" s="13">
        <f t="shared" si="919"/>
        <v>0</v>
      </c>
      <c r="AK614" s="13">
        <f t="shared" si="920"/>
        <v>0</v>
      </c>
      <c r="AL614" s="13">
        <f t="shared" si="921"/>
        <v>0</v>
      </c>
      <c r="AM614" s="13">
        <f t="shared" si="922"/>
        <v>4.3599717869876892E-5</v>
      </c>
      <c r="AN614" s="13">
        <f t="shared" si="923"/>
        <v>0</v>
      </c>
      <c r="AO614" s="13">
        <f t="shared" si="924"/>
        <v>0</v>
      </c>
      <c r="AP614" s="13">
        <f t="shared" si="925"/>
        <v>0</v>
      </c>
      <c r="AQ614" s="13">
        <f t="shared" si="926"/>
        <v>0</v>
      </c>
      <c r="AR614" s="13">
        <f t="shared" si="927"/>
        <v>0</v>
      </c>
      <c r="AS614" s="13">
        <f t="shared" si="928"/>
        <v>0</v>
      </c>
      <c r="AT614" s="13">
        <f t="shared" si="929"/>
        <v>0</v>
      </c>
      <c r="AU614" s="13">
        <f t="shared" si="930"/>
        <v>0</v>
      </c>
      <c r="AV614" s="13">
        <f t="shared" si="931"/>
        <v>0</v>
      </c>
      <c r="AW614" s="13">
        <f t="shared" si="932"/>
        <v>0</v>
      </c>
      <c r="AX614" s="13">
        <f t="shared" si="933"/>
        <v>2.7404534383267626E-6</v>
      </c>
      <c r="AY614" s="13">
        <f t="shared" si="934"/>
        <v>0</v>
      </c>
      <c r="AZ614" s="13">
        <f t="shared" si="935"/>
        <v>0</v>
      </c>
      <c r="BA614" s="13">
        <f t="shared" si="936"/>
        <v>0</v>
      </c>
      <c r="BB614" s="13">
        <f t="shared" si="937"/>
        <v>0</v>
      </c>
      <c r="BC614" s="13">
        <f t="shared" si="938"/>
        <v>0</v>
      </c>
      <c r="BD614" s="13">
        <f t="shared" si="939"/>
        <v>0</v>
      </c>
      <c r="BE614" s="13">
        <f t="shared" si="940"/>
        <v>0</v>
      </c>
      <c r="BF614" s="13">
        <f t="shared" si="941"/>
        <v>0</v>
      </c>
      <c r="BG614" s="13">
        <f t="shared" si="942"/>
        <v>0</v>
      </c>
      <c r="BH614" s="13">
        <f t="shared" si="943"/>
        <v>0</v>
      </c>
      <c r="BI614" s="13">
        <f t="shared" si="944"/>
        <v>0</v>
      </c>
      <c r="BJ614" s="14">
        <f t="shared" si="945"/>
        <v>0.31417229002484309</v>
      </c>
      <c r="BK614" s="14">
        <f t="shared" si="946"/>
        <v>0.68582755506851745</v>
      </c>
      <c r="BL614" s="14">
        <f t="shared" si="947"/>
        <v>0</v>
      </c>
      <c r="BM614" s="14">
        <f t="shared" si="948"/>
        <v>6.7554212050479198E-3</v>
      </c>
      <c r="BN614" s="14">
        <f t="shared" si="949"/>
        <v>0.99324442388831258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1.2726999999999999</v>
      </c>
      <c r="F615" s="10">
        <f>VLOOKUP(B615,home!$B$2:$E$405,3,FALSE)</f>
        <v>1.2572000000000001</v>
      </c>
      <c r="G615" s="10">
        <f>VLOOKUP(C615,away!$B$2:$E$405,4,FALSE)</f>
        <v>1.8857999999999999</v>
      </c>
      <c r="H615" s="10">
        <f>VLOOKUP(A615,away!$A$2:$E$405,3,FALSE)</f>
        <v>0.89510000000000001</v>
      </c>
      <c r="I615" s="10">
        <f>VLOOKUP(C615,away!$B$2:$E$405,3,FALSE)</f>
        <v>0.22339999999999999</v>
      </c>
      <c r="J615" s="10">
        <f>VLOOKUP(B615,home!$B$2:$E$405,4,FALSE)</f>
        <v>1.3406</v>
      </c>
      <c r="K615" s="12">
        <f t="shared" si="894"/>
        <v>3.0173524901520001</v>
      </c>
      <c r="L615" s="12">
        <f t="shared" si="895"/>
        <v>0.26807353480399998</v>
      </c>
      <c r="M615" s="13">
        <f t="shared" si="896"/>
        <v>3.7424637866989699E-2</v>
      </c>
      <c r="N615" s="13">
        <f t="shared" si="897"/>
        <v>0.11292332426099821</v>
      </c>
      <c r="O615" s="13">
        <f t="shared" si="898"/>
        <v>1.003255496176356E-2</v>
      </c>
      <c r="P615" s="13">
        <f t="shared" si="899"/>
        <v>3.0271754696464082E-2</v>
      </c>
      <c r="Q615" s="13">
        <f t="shared" si="900"/>
        <v>0.17036473682758241</v>
      </c>
      <c r="R615" s="13">
        <f t="shared" si="901"/>
        <v>1.344731235857683E-3</v>
      </c>
      <c r="S615" s="13">
        <f t="shared" si="902"/>
        <v>6.1214963232228423E-3</v>
      </c>
      <c r="T615" s="13">
        <f t="shared" si="903"/>
        <v>4.5670277207323209E-2</v>
      </c>
      <c r="U615" s="13">
        <f t="shared" si="904"/>
        <v>4.0575281431003566E-3</v>
      </c>
      <c r="V615" s="13">
        <f t="shared" si="905"/>
        <v>5.501676781022954E-4</v>
      </c>
      <c r="W615" s="13">
        <f t="shared" si="906"/>
        <v>0.17135015430026529</v>
      </c>
      <c r="X615" s="13">
        <f t="shared" si="907"/>
        <v>4.5934441552482934E-2</v>
      </c>
      <c r="Y615" s="13">
        <f t="shared" si="908"/>
        <v>6.1569040581109175E-3</v>
      </c>
      <c r="Z615" s="13">
        <f t="shared" si="909"/>
        <v>1.2016228525257353E-4</v>
      </c>
      <c r="AA615" s="13">
        <f t="shared" si="910"/>
        <v>3.6257197062920771E-4</v>
      </c>
      <c r="AB615" s="13">
        <f t="shared" si="911"/>
        <v>5.4700371921867898E-4</v>
      </c>
      <c r="AC615" s="13">
        <f t="shared" si="912"/>
        <v>2.7813463841366225E-5</v>
      </c>
      <c r="AD615" s="13">
        <f t="shared" si="913"/>
        <v>0.12925595369145873</v>
      </c>
      <c r="AE615" s="13">
        <f t="shared" si="914"/>
        <v>3.4650100400531472E-2</v>
      </c>
      <c r="AF615" s="13">
        <f t="shared" si="915"/>
        <v>4.6443874478419829E-3</v>
      </c>
      <c r="AG615" s="13">
        <f t="shared" si="916"/>
        <v>4.1501245338077626E-4</v>
      </c>
      <c r="AH615" s="13">
        <f t="shared" si="917"/>
        <v>8.053082139445982E-6</v>
      </c>
      <c r="AI615" s="13">
        <f t="shared" si="918"/>
        <v>2.4298987446855931E-5</v>
      </c>
      <c r="AJ615" s="13">
        <f t="shared" si="919"/>
        <v>3.665930514047148E-5</v>
      </c>
      <c r="AK615" s="13">
        <f t="shared" si="920"/>
        <v>3.6871348550947869E-5</v>
      </c>
      <c r="AL615" s="13">
        <f t="shared" si="921"/>
        <v>8.9990167189562869E-7</v>
      </c>
      <c r="AM615" s="13">
        <f t="shared" si="922"/>
        <v>7.8002154747578947E-2</v>
      </c>
      <c r="AN615" s="13">
        <f t="shared" si="923"/>
        <v>2.0910313345512094E-2</v>
      </c>
      <c r="AO615" s="13">
        <f t="shared" si="924"/>
        <v>2.8027508061953406E-3</v>
      </c>
      <c r="AP615" s="13">
        <f t="shared" si="925"/>
        <v>2.5044777193051527E-4</v>
      </c>
      <c r="AQ615" s="13">
        <f t="shared" si="926"/>
        <v>1.6784604876299802E-5</v>
      </c>
      <c r="AR615" s="13">
        <f t="shared" si="927"/>
        <v>4.3176363903764867E-7</v>
      </c>
      <c r="AS615" s="13">
        <f t="shared" si="928"/>
        <v>1.3027830914073386E-6</v>
      </c>
      <c r="AT615" s="13">
        <f t="shared" si="929"/>
        <v>1.9654779024929272E-6</v>
      </c>
      <c r="AU615" s="13">
        <f t="shared" si="930"/>
        <v>1.9768465478085881E-6</v>
      </c>
      <c r="AV615" s="13">
        <f t="shared" si="931"/>
        <v>1.4912107134196568E-6</v>
      </c>
      <c r="AW615" s="13">
        <f t="shared" si="932"/>
        <v>2.021959939226646E-8</v>
      </c>
      <c r="AX615" s="13">
        <f t="shared" si="933"/>
        <v>3.9226665977471493E-2</v>
      </c>
      <c r="AY615" s="13">
        <f t="shared" si="934"/>
        <v>1.0515631007156587E-2</v>
      </c>
      <c r="AZ615" s="13">
        <f t="shared" si="935"/>
        <v>1.4094811873915061E-3</v>
      </c>
      <c r="BA615" s="13">
        <f t="shared" si="936"/>
        <v>1.2594820138126008E-4</v>
      </c>
      <c r="BB615" s="13">
        <f t="shared" si="937"/>
        <v>8.4408448866201019E-6</v>
      </c>
      <c r="BC615" s="13">
        <f t="shared" si="938"/>
        <v>4.5255342509770392E-7</v>
      </c>
      <c r="BD615" s="13">
        <f t="shared" si="939"/>
        <v>1.9290734152776807E-8</v>
      </c>
      <c r="BE615" s="13">
        <f t="shared" si="940"/>
        <v>5.8206944732741331E-8</v>
      </c>
      <c r="BF615" s="13">
        <f t="shared" si="941"/>
        <v>8.7815434816738465E-8</v>
      </c>
      <c r="BG615" s="13">
        <f t="shared" si="942"/>
        <v>8.8323373639355483E-8</v>
      </c>
      <c r="BH615" s="13">
        <f t="shared" si="943"/>
        <v>6.662568784733369E-8</v>
      </c>
      <c r="BI615" s="13">
        <f t="shared" si="944"/>
        <v>4.0206637026848447E-8</v>
      </c>
      <c r="BJ615" s="14">
        <f t="shared" si="945"/>
        <v>0.87463436324778165</v>
      </c>
      <c r="BK615" s="14">
        <f t="shared" si="946"/>
        <v>8.4912400937448784E-2</v>
      </c>
      <c r="BL615" s="14">
        <f t="shared" si="947"/>
        <v>1.6457801304553581E-2</v>
      </c>
      <c r="BM615" s="14">
        <f t="shared" si="948"/>
        <v>0.60324737713782361</v>
      </c>
      <c r="BN615" s="14">
        <f t="shared" si="949"/>
        <v>0.36236173984965564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1.2726999999999999</v>
      </c>
      <c r="F616" s="10">
        <f>VLOOKUP(B616,home!$B$2:$E$405,3,FALSE)</f>
        <v>1.7285999999999999</v>
      </c>
      <c r="G616" s="10">
        <f>VLOOKUP(C616,away!$B$2:$E$405,4,FALSE)</f>
        <v>0.94289999999999996</v>
      </c>
      <c r="H616" s="10">
        <f>VLOOKUP(A616,away!$A$2:$E$405,3,FALSE)</f>
        <v>0.89510000000000001</v>
      </c>
      <c r="I616" s="10">
        <f>VLOOKUP(C616,away!$B$2:$E$405,3,FALSE)</f>
        <v>0.22339999999999999</v>
      </c>
      <c r="J616" s="10">
        <f>VLOOKUP(B616,home!$B$2:$E$405,4,FALSE)</f>
        <v>1.5641</v>
      </c>
      <c r="K616" s="12">
        <f t="shared" si="894"/>
        <v>2.074369835538</v>
      </c>
      <c r="L616" s="12">
        <f t="shared" si="895"/>
        <v>0.31276578829399998</v>
      </c>
      <c r="M616" s="13">
        <f t="shared" si="896"/>
        <v>9.1892522014224487E-2</v>
      </c>
      <c r="N616" s="13">
        <f t="shared" si="897"/>
        <v>0.19061907577781892</v>
      </c>
      <c r="O616" s="13">
        <f t="shared" si="898"/>
        <v>2.8740837086102665E-2</v>
      </c>
      <c r="P616" s="13">
        <f t="shared" si="899"/>
        <v>5.9619125499523244E-2</v>
      </c>
      <c r="Q616" s="13">
        <f t="shared" si="900"/>
        <v>0.19770723043581989</v>
      </c>
      <c r="R616" s="13">
        <f t="shared" si="901"/>
        <v>4.4945752837321643E-3</v>
      </c>
      <c r="S616" s="13">
        <f t="shared" si="902"/>
        <v>9.6701016780715125E-3</v>
      </c>
      <c r="T616" s="13">
        <f t="shared" si="903"/>
        <v>6.1836057778682708E-2</v>
      </c>
      <c r="U616" s="13">
        <f t="shared" si="904"/>
        <v>9.3234113921286492E-3</v>
      </c>
      <c r="V616" s="13">
        <f t="shared" si="905"/>
        <v>6.970982004013259E-4</v>
      </c>
      <c r="W616" s="13">
        <f t="shared" si="906"/>
        <v>0.13670597169460841</v>
      </c>
      <c r="X616" s="13">
        <f t="shared" si="907"/>
        <v>4.275695100156144E-2</v>
      </c>
      <c r="Y616" s="13">
        <f t="shared" si="908"/>
        <v>6.6864557425256469E-3</v>
      </c>
      <c r="Z616" s="13">
        <f t="shared" si="909"/>
        <v>4.6858312722107315E-4</v>
      </c>
      <c r="AA616" s="13">
        <f t="shared" si="910"/>
        <v>9.7201470454945935E-4</v>
      </c>
      <c r="AB616" s="13">
        <f t="shared" si="911"/>
        <v>1.0081589914083897E-3</v>
      </c>
      <c r="AC616" s="13">
        <f t="shared" si="912"/>
        <v>2.8266979853366841E-5</v>
      </c>
      <c r="AD616" s="13">
        <f t="shared" si="913"/>
        <v>7.0894686005301827E-2</v>
      </c>
      <c r="AE616" s="13">
        <f t="shared" si="914"/>
        <v>2.2173432354303833E-2</v>
      </c>
      <c r="AF616" s="13">
        <f t="shared" si="915"/>
        <v>3.4675455247387605E-3</v>
      </c>
      <c r="AG616" s="13">
        <f t="shared" si="916"/>
        <v>3.6150986983008354E-4</v>
      </c>
      <c r="AH616" s="13">
        <f t="shared" si="917"/>
        <v>3.6639192791641639E-5</v>
      </c>
      <c r="AI616" s="13">
        <f t="shared" si="918"/>
        <v>7.600323632544276E-5</v>
      </c>
      <c r="AJ616" s="13">
        <f t="shared" si="919"/>
        <v>7.8829410418382223E-5</v>
      </c>
      <c r="AK616" s="13">
        <f t="shared" si="920"/>
        <v>5.4507117041712346E-5</v>
      </c>
      <c r="AL616" s="13">
        <f t="shared" si="921"/>
        <v>7.3357552167716323E-7</v>
      </c>
      <c r="AM616" s="13">
        <f t="shared" si="922"/>
        <v>2.9412359629867227E-2</v>
      </c>
      <c r="AN616" s="13">
        <f t="shared" si="923"/>
        <v>9.1991798452220434E-3</v>
      </c>
      <c r="AO616" s="13">
        <f t="shared" si="924"/>
        <v>1.4385943679745745E-3</v>
      </c>
      <c r="AP616" s="13">
        <f t="shared" si="925"/>
        <v>1.4998103384495889E-4</v>
      </c>
      <c r="AQ616" s="13">
        <f t="shared" si="926"/>
        <v>1.1727234069916908E-5</v>
      </c>
      <c r="AR616" s="13">
        <f t="shared" si="927"/>
        <v>2.2918972031867281E-6</v>
      </c>
      <c r="AS616" s="13">
        <f t="shared" si="928"/>
        <v>4.7542424244444559E-6</v>
      </c>
      <c r="AT616" s="13">
        <f t="shared" si="929"/>
        <v>4.931028538051314E-6</v>
      </c>
      <c r="AU616" s="13">
        <f t="shared" si="930"/>
        <v>3.4095922858368967E-6</v>
      </c>
      <c r="AV616" s="13">
        <f t="shared" si="931"/>
        <v>1.7681888473057793E-6</v>
      </c>
      <c r="AW616" s="13">
        <f t="shared" si="932"/>
        <v>1.3220496356807604E-8</v>
      </c>
      <c r="AX616" s="13">
        <f t="shared" si="933"/>
        <v>1.0168685268032031E-2</v>
      </c>
      <c r="AY616" s="13">
        <f t="shared" si="934"/>
        <v>3.1804168637696224E-3</v>
      </c>
      <c r="AZ616" s="13">
        <f t="shared" si="935"/>
        <v>4.9736279375021844E-4</v>
      </c>
      <c r="BA616" s="13">
        <f t="shared" si="936"/>
        <v>5.1852688751797753E-5</v>
      </c>
      <c r="BB616" s="13">
        <f t="shared" si="937"/>
        <v>4.0544367681548606E-6</v>
      </c>
      <c r="BC616" s="13">
        <f t="shared" si="938"/>
        <v>2.5361782237602657E-7</v>
      </c>
      <c r="BD616" s="13">
        <f t="shared" si="939"/>
        <v>1.1947117257391849E-7</v>
      </c>
      <c r="BE616" s="13">
        <f t="shared" si="940"/>
        <v>2.4782739660369133E-7</v>
      </c>
      <c r="BF616" s="13">
        <f t="shared" si="941"/>
        <v>2.5704283796730501E-7</v>
      </c>
      <c r="BG616" s="13">
        <f t="shared" si="942"/>
        <v>1.7773396984015307E-7</v>
      </c>
      <c r="BH616" s="13">
        <f t="shared" si="943"/>
        <v>9.2171496446708551E-8</v>
      </c>
      <c r="BI616" s="13">
        <f t="shared" si="944"/>
        <v>3.8239554385090044E-8</v>
      </c>
      <c r="BJ616" s="14">
        <f t="shared" si="945"/>
        <v>0.78732338396506452</v>
      </c>
      <c r="BK616" s="14">
        <f t="shared" si="946"/>
        <v>0.16508826481136524</v>
      </c>
      <c r="BL616" s="14">
        <f t="shared" si="947"/>
        <v>4.4803063850225144E-2</v>
      </c>
      <c r="BM616" s="14">
        <f t="shared" si="948"/>
        <v>0.42142952601338113</v>
      </c>
      <c r="BN616" s="14">
        <f t="shared" si="949"/>
        <v>0.57307336609722137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1.2726999999999999</v>
      </c>
      <c r="F617" s="10">
        <f>VLOOKUP(B617,home!$B$2:$E$405,3,FALSE)</f>
        <v>1.4404999999999999</v>
      </c>
      <c r="G617" s="10">
        <f>VLOOKUP(C617,away!$B$2:$E$405,4,FALSE)</f>
        <v>1.5714999999999999</v>
      </c>
      <c r="H617" s="10">
        <f>VLOOKUP(A617,away!$A$2:$E$405,3,FALSE)</f>
        <v>0.89510000000000001</v>
      </c>
      <c r="I617" s="10">
        <f>VLOOKUP(C617,away!$B$2:$E$405,3,FALSE)</f>
        <v>0.44690000000000002</v>
      </c>
      <c r="J617" s="10">
        <f>VLOOKUP(B617,home!$B$2:$E$405,4,FALSE)</f>
        <v>1.4896</v>
      </c>
      <c r="K617" s="12">
        <f t="shared" si="894"/>
        <v>2.8810692160249993</v>
      </c>
      <c r="L617" s="12">
        <f t="shared" si="895"/>
        <v>0.59587007502400002</v>
      </c>
      <c r="M617" s="13">
        <f t="shared" si="896"/>
        <v>3.0901847999768001E-2</v>
      </c>
      <c r="N617" s="13">
        <f t="shared" si="897"/>
        <v>8.9030362990415293E-2</v>
      </c>
      <c r="O617" s="13">
        <f t="shared" si="898"/>
        <v>1.8413486486001995E-2</v>
      </c>
      <c r="P617" s="13">
        <f t="shared" si="899"/>
        <v>5.3050529074512701E-2</v>
      </c>
      <c r="Q617" s="13">
        <f t="shared" si="900"/>
        <v>0.12825131905160844</v>
      </c>
      <c r="R617" s="13">
        <f t="shared" si="901"/>
        <v>5.486022786933711E-3</v>
      </c>
      <c r="S617" s="13">
        <f t="shared" si="902"/>
        <v>2.2768530179059575E-2</v>
      </c>
      <c r="T617" s="13">
        <f t="shared" si="903"/>
        <v>7.6421123105208863E-2</v>
      </c>
      <c r="U617" s="13">
        <f t="shared" si="904"/>
        <v>1.580561136984639E-2</v>
      </c>
      <c r="V617" s="13">
        <f t="shared" si="905"/>
        <v>4.3430792454627045E-3</v>
      </c>
      <c r="W617" s="13">
        <f t="shared" si="906"/>
        <v>0.12316697574472989</v>
      </c>
      <c r="X617" s="13">
        <f t="shared" si="907"/>
        <v>7.3391515077491365E-2</v>
      </c>
      <c r="Y617" s="13">
        <f t="shared" si="908"/>
        <v>2.1865903797674904E-2</v>
      </c>
      <c r="Z617" s="13">
        <f t="shared" si="909"/>
        <v>1.0896522698778546E-3</v>
      </c>
      <c r="AA617" s="13">
        <f t="shared" si="910"/>
        <v>3.1393636109168523E-3</v>
      </c>
      <c r="AB617" s="13">
        <f t="shared" si="911"/>
        <v>4.5223619286608131E-3</v>
      </c>
      <c r="AC617" s="13">
        <f t="shared" si="912"/>
        <v>4.6599691179080474E-4</v>
      </c>
      <c r="AD617" s="13">
        <f t="shared" si="913"/>
        <v>8.871314556225976E-2</v>
      </c>
      <c r="AE617" s="13">
        <f t="shared" si="914"/>
        <v>5.2861508701798746E-2</v>
      </c>
      <c r="AF617" s="13">
        <f t="shared" si="915"/>
        <v>1.5749295578011326E-2</v>
      </c>
      <c r="AG617" s="13">
        <f t="shared" si="916"/>
        <v>3.1281779792149203E-3</v>
      </c>
      <c r="AH617" s="13">
        <f t="shared" si="917"/>
        <v>1.6232279495054727E-4</v>
      </c>
      <c r="AI617" s="13">
        <f t="shared" si="918"/>
        <v>4.6766320759116003E-4</v>
      </c>
      <c r="AJ617" s="13">
        <f t="shared" si="919"/>
        <v>6.7368503542919987E-4</v>
      </c>
      <c r="AK617" s="13">
        <f t="shared" si="920"/>
        <v>6.4697773895725972E-4</v>
      </c>
      <c r="AL617" s="13">
        <f t="shared" si="921"/>
        <v>3.1999876146924037E-5</v>
      </c>
      <c r="AM617" s="13">
        <f t="shared" si="922"/>
        <v>5.1117742547234245E-2</v>
      </c>
      <c r="AN617" s="13">
        <f t="shared" si="923"/>
        <v>3.0459533086677974E-2</v>
      </c>
      <c r="AO617" s="13">
        <f t="shared" si="924"/>
        <v>9.0749621327774095E-3</v>
      </c>
      <c r="AP617" s="13">
        <f t="shared" si="925"/>
        <v>1.8024994556326782E-3</v>
      </c>
      <c r="AQ617" s="13">
        <f t="shared" si="926"/>
        <v>2.6851387146464075E-4</v>
      </c>
      <c r="AR617" s="13">
        <f t="shared" si="927"/>
        <v>1.9344659201057598E-5</v>
      </c>
      <c r="AS617" s="13">
        <f t="shared" si="928"/>
        <v>5.573330211866181E-5</v>
      </c>
      <c r="AT617" s="13">
        <f t="shared" si="929"/>
        <v>8.0285750520748707E-5</v>
      </c>
      <c r="AU617" s="13">
        <f t="shared" si="930"/>
        <v>7.710293477026405E-5</v>
      </c>
      <c r="AV617" s="13">
        <f t="shared" si="931"/>
        <v>5.5534722957947835E-5</v>
      </c>
      <c r="AW617" s="13">
        <f t="shared" si="932"/>
        <v>1.5259878092493436E-6</v>
      </c>
      <c r="AX617" s="13">
        <f t="shared" si="933"/>
        <v>2.4545625740921308E-2</v>
      </c>
      <c r="AY617" s="13">
        <f t="shared" si="934"/>
        <v>1.4626003851753801E-2</v>
      </c>
      <c r="AZ617" s="13">
        <f t="shared" si="935"/>
        <v>4.357599006222926E-3</v>
      </c>
      <c r="BA617" s="13">
        <f t="shared" si="936"/>
        <v>8.6552094892085427E-4</v>
      </c>
      <c r="BB617" s="13">
        <f t="shared" si="937"/>
        <v>1.2893450819207827E-4</v>
      </c>
      <c r="BC617" s="13">
        <f t="shared" si="938"/>
        <v>1.5365643013919247E-5</v>
      </c>
      <c r="BD617" s="13">
        <f t="shared" si="939"/>
        <v>1.921150588241317E-6</v>
      </c>
      <c r="BE617" s="13">
        <f t="shared" si="940"/>
        <v>5.5349678191303785E-6</v>
      </c>
      <c r="BF617" s="13">
        <f t="shared" si="941"/>
        <v>7.9733126976927783E-6</v>
      </c>
      <c r="BG617" s="13">
        <f t="shared" si="942"/>
        <v>7.6572219210213032E-6</v>
      </c>
      <c r="BH617" s="13">
        <f t="shared" si="943"/>
        <v>5.5152465892315717E-6</v>
      </c>
      <c r="BI617" s="13">
        <f t="shared" si="944"/>
        <v>3.1779614334043888E-6</v>
      </c>
      <c r="BJ617" s="14">
        <f t="shared" si="945"/>
        <v>0.80984162838122542</v>
      </c>
      <c r="BK617" s="14">
        <f t="shared" si="946"/>
        <v>0.1261879871384945</v>
      </c>
      <c r="BL617" s="14">
        <f t="shared" si="947"/>
        <v>4.9637276189905336E-2</v>
      </c>
      <c r="BM617" s="14">
        <f t="shared" si="948"/>
        <v>0.64699849772631812</v>
      </c>
      <c r="BN617" s="14">
        <f t="shared" si="949"/>
        <v>0.32513356838924018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1.2726999999999999</v>
      </c>
      <c r="F618" s="10">
        <f>VLOOKUP(B618,home!$B$2:$E$405,3,FALSE)</f>
        <v>0.78569999999999995</v>
      </c>
      <c r="G618" s="10">
        <f>VLOOKUP(C618,away!$B$2:$E$405,4,FALSE)</f>
        <v>0.62860000000000005</v>
      </c>
      <c r="H618" s="10">
        <f>VLOOKUP(A618,away!$A$2:$E$405,3,FALSE)</f>
        <v>0.89510000000000001</v>
      </c>
      <c r="I618" s="10">
        <f>VLOOKUP(C618,away!$B$2:$E$405,3,FALSE)</f>
        <v>0.22339999999999999</v>
      </c>
      <c r="J618" s="10">
        <f>VLOOKUP(B618,home!$B$2:$E$405,4,FALSE)</f>
        <v>0.74480000000000002</v>
      </c>
      <c r="K618" s="12">
        <f t="shared" si="894"/>
        <v>0.62857510115399995</v>
      </c>
      <c r="L618" s="12">
        <f t="shared" si="895"/>
        <v>0.148934185232</v>
      </c>
      <c r="M618" s="13">
        <f t="shared" si="896"/>
        <v>0.45954919247578163</v>
      </c>
      <c r="N618" s="13">
        <f t="shared" si="897"/>
        <v>0.28886118014570344</v>
      </c>
      <c r="O618" s="13">
        <f t="shared" si="898"/>
        <v>6.8442584555404071E-2</v>
      </c>
      <c r="P618" s="13">
        <f t="shared" si="899"/>
        <v>4.3021304510154311E-2</v>
      </c>
      <c r="Q618" s="13">
        <f t="shared" si="900"/>
        <v>9.0785472764774652E-2</v>
      </c>
      <c r="R618" s="13">
        <f t="shared" si="901"/>
        <v>5.0967202829656864E-3</v>
      </c>
      <c r="S618" s="13">
        <f t="shared" si="902"/>
        <v>1.0068740583484776E-3</v>
      </c>
      <c r="T618" s="13">
        <f t="shared" si="903"/>
        <v>1.3521060417123636E-2</v>
      </c>
      <c r="U618" s="13">
        <f t="shared" si="904"/>
        <v>3.2036714674187998E-3</v>
      </c>
      <c r="V618" s="13">
        <f t="shared" si="905"/>
        <v>1.0473316066367361E-5</v>
      </c>
      <c r="W618" s="13">
        <f t="shared" si="906"/>
        <v>1.9021829242143982E-2</v>
      </c>
      <c r="X618" s="13">
        <f t="shared" si="907"/>
        <v>2.8330006398009457E-3</v>
      </c>
      <c r="Y618" s="13">
        <f t="shared" si="908"/>
        <v>2.1096532102524428E-4</v>
      </c>
      <c r="Z618" s="13">
        <f t="shared" si="909"/>
        <v>2.5302529423296773E-4</v>
      </c>
      <c r="AA618" s="13">
        <f t="shared" si="910"/>
        <v>1.590453999170083E-4</v>
      </c>
      <c r="AB618" s="13">
        <f t="shared" si="911"/>
        <v>4.9985989170455923E-5</v>
      </c>
      <c r="AC618" s="13">
        <f t="shared" si="912"/>
        <v>6.1279582129015899E-8</v>
      </c>
      <c r="AD618" s="13">
        <f t="shared" si="913"/>
        <v>2.9891620600036913E-3</v>
      </c>
      <c r="AE618" s="13">
        <f t="shared" si="914"/>
        <v>4.451884159330564E-4</v>
      </c>
      <c r="AF618" s="13">
        <f t="shared" si="915"/>
        <v>3.3151887000857239E-5</v>
      </c>
      <c r="AG618" s="13">
        <f t="shared" si="916"/>
        <v>1.6458164264586688E-6</v>
      </c>
      <c r="AH618" s="13">
        <f t="shared" si="917"/>
        <v>9.4210290099185265E-6</v>
      </c>
      <c r="AI618" s="13">
        <f t="shared" si="918"/>
        <v>5.9218242628843057E-6</v>
      </c>
      <c r="AJ618" s="13">
        <f t="shared" si="919"/>
        <v>1.8611556425293565E-6</v>
      </c>
      <c r="AK618" s="13">
        <f t="shared" si="920"/>
        <v>3.8995869875540941E-7</v>
      </c>
      <c r="AL618" s="13">
        <f t="shared" si="921"/>
        <v>2.2947076014425522E-10</v>
      </c>
      <c r="AM618" s="13">
        <f t="shared" si="922"/>
        <v>3.7578256884650388E-4</v>
      </c>
      <c r="AN618" s="13">
        <f t="shared" si="923"/>
        <v>5.5966870715541984E-5</v>
      </c>
      <c r="AO618" s="13">
        <f t="shared" si="924"/>
        <v>4.1676901450019635E-6</v>
      </c>
      <c r="AP618" s="13">
        <f t="shared" si="925"/>
        <v>2.0690384534843452E-7</v>
      </c>
      <c r="AQ618" s="13">
        <f t="shared" si="926"/>
        <v>7.7037639070842046E-9</v>
      </c>
      <c r="AR618" s="13">
        <f t="shared" si="927"/>
        <v>2.8062265592785051E-7</v>
      </c>
      <c r="AS618" s="13">
        <f t="shared" si="928"/>
        <v>1.7639241433595278E-7</v>
      </c>
      <c r="AT618" s="13">
        <f t="shared" si="929"/>
        <v>5.5437939842009883E-8</v>
      </c>
      <c r="AU618" s="13">
        <f t="shared" si="930"/>
        <v>1.1615636214653578E-8</v>
      </c>
      <c r="AV618" s="13">
        <f t="shared" si="931"/>
        <v>1.8253249271484842E-9</v>
      </c>
      <c r="AW618" s="13">
        <f t="shared" si="932"/>
        <v>5.9672800660948468E-13</v>
      </c>
      <c r="AX618" s="13">
        <f t="shared" si="933"/>
        <v>3.9367927704100176E-5</v>
      </c>
      <c r="AY618" s="13">
        <f t="shared" si="934"/>
        <v>5.863230236882439E-6</v>
      </c>
      <c r="AZ618" s="13">
        <f t="shared" si="935"/>
        <v>4.3661770907885623E-7</v>
      </c>
      <c r="BA618" s="13">
        <f t="shared" si="936"/>
        <v>2.1675767586507292E-8</v>
      </c>
      <c r="BB618" s="13">
        <f t="shared" si="937"/>
        <v>8.0706569619366437E-10</v>
      </c>
      <c r="BC618" s="13">
        <f t="shared" si="938"/>
        <v>2.4039934378260074E-11</v>
      </c>
      <c r="BD618" s="13">
        <f t="shared" si="939"/>
        <v>6.9657177697090442E-9</v>
      </c>
      <c r="BE618" s="13">
        <f t="shared" si="940"/>
        <v>4.3784767517050775E-9</v>
      </c>
      <c r="BF618" s="13">
        <f t="shared" si="941"/>
        <v>1.3761007335517278E-9</v>
      </c>
      <c r="BG618" s="13">
        <f t="shared" si="942"/>
        <v>2.8832755259679035E-10</v>
      </c>
      <c r="BH618" s="13">
        <f t="shared" si="943"/>
        <v>4.5308880134753172E-11</v>
      </c>
      <c r="BI618" s="13">
        <f t="shared" si="944"/>
        <v>5.6960067827753869E-12</v>
      </c>
      <c r="BJ618" s="14">
        <f t="shared" si="945"/>
        <v>0.4191844787297756</v>
      </c>
      <c r="BK618" s="14">
        <f t="shared" si="946"/>
        <v>0.50359376909964049</v>
      </c>
      <c r="BL618" s="14">
        <f t="shared" si="947"/>
        <v>7.6970140616089075E-2</v>
      </c>
      <c r="BM618" s="14">
        <f t="shared" si="948"/>
        <v>4.4239095775314173E-2</v>
      </c>
      <c r="BN618" s="14">
        <f t="shared" si="949"/>
        <v>0.95575645473478377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1.2796000000000001</v>
      </c>
      <c r="F619" s="10">
        <f>VLOOKUP(B619,home!$B$2:$E$405,3,FALSE)</f>
        <v>1.0047999999999999</v>
      </c>
      <c r="G619" s="10">
        <f>VLOOKUP(C619,away!$B$2:$E$405,4,FALSE)</f>
        <v>0.39069999999999999</v>
      </c>
      <c r="H619" s="10">
        <f>VLOOKUP(A619,away!$A$2:$E$405,3,FALSE)</f>
        <v>1.129</v>
      </c>
      <c r="I619" s="10">
        <f>VLOOKUP(C619,away!$B$2:$E$405,3,FALSE)</f>
        <v>1.9613</v>
      </c>
      <c r="J619" s="10">
        <f>VLOOKUP(B619,home!$B$2:$E$405,4,FALSE)</f>
        <v>0.82250000000000001</v>
      </c>
      <c r="K619" s="12">
        <f t="shared" si="894"/>
        <v>0.50233943065599995</v>
      </c>
      <c r="L619" s="12">
        <f t="shared" si="895"/>
        <v>1.8212680832500001</v>
      </c>
      <c r="M619" s="13">
        <f t="shared" si="896"/>
        <v>9.791970098333945E-2</v>
      </c>
      <c r="N619" s="13">
        <f t="shared" si="897"/>
        <v>4.9188926841976482E-2</v>
      </c>
      <c r="O619" s="13">
        <f t="shared" si="898"/>
        <v>0.17833802612233982</v>
      </c>
      <c r="P619" s="13">
        <f t="shared" si="899"/>
        <v>8.958622250661101E-2</v>
      </c>
      <c r="Q619" s="13">
        <f t="shared" si="900"/>
        <v>1.2354768752189049E-2</v>
      </c>
      <c r="R619" s="13">
        <f t="shared" si="901"/>
        <v>0.16240067750321116</v>
      </c>
      <c r="S619" s="13">
        <f t="shared" si="902"/>
        <v>2.0490491653894931E-2</v>
      </c>
      <c r="T619" s="13">
        <f t="shared" si="903"/>
        <v>2.250134600429635E-2</v>
      </c>
      <c r="U619" s="13">
        <f t="shared" si="904"/>
        <v>8.1580263875111733E-2</v>
      </c>
      <c r="V619" s="13">
        <f t="shared" si="905"/>
        <v>2.0829604100109835E-3</v>
      </c>
      <c r="W619" s="13">
        <f t="shared" si="906"/>
        <v>2.0687625002870618E-3</v>
      </c>
      <c r="X619" s="13">
        <f t="shared" si="907"/>
        <v>3.7677711135972957E-3</v>
      </c>
      <c r="Y619" s="13">
        <f t="shared" si="908"/>
        <v>3.4310606370930329E-3</v>
      </c>
      <c r="Z619" s="13">
        <f t="shared" si="909"/>
        <v>9.8591723544924917E-2</v>
      </c>
      <c r="AA619" s="13">
        <f t="shared" si="910"/>
        <v>4.9526510272951317E-2</v>
      </c>
      <c r="AB619" s="13">
        <f t="shared" si="911"/>
        <v>1.2439559486446447E-2</v>
      </c>
      <c r="AC619" s="13">
        <f t="shared" si="912"/>
        <v>1.1910559933915622E-4</v>
      </c>
      <c r="AD619" s="13">
        <f t="shared" si="913"/>
        <v>2.5980524413917144E-4</v>
      </c>
      <c r="AE619" s="13">
        <f t="shared" si="914"/>
        <v>4.7317499901164715E-4</v>
      </c>
      <c r="AF619" s="13">
        <f t="shared" si="915"/>
        <v>4.308892617458817E-4</v>
      </c>
      <c r="AG619" s="13">
        <f t="shared" si="916"/>
        <v>2.6158828661097648E-4</v>
      </c>
      <c r="AH619" s="13">
        <f t="shared" si="917"/>
        <v>4.4890489841244836E-2</v>
      </c>
      <c r="AI619" s="13">
        <f t="shared" si="918"/>
        <v>2.2550263108719874E-2</v>
      </c>
      <c r="AJ619" s="13">
        <f t="shared" si="919"/>
        <v>5.6639431655886707E-3</v>
      </c>
      <c r="AK619" s="13">
        <f t="shared" si="920"/>
        <v>9.4840732835658483E-4</v>
      </c>
      <c r="AL619" s="13">
        <f t="shared" si="921"/>
        <v>4.3587636061088031E-6</v>
      </c>
      <c r="AM619" s="13">
        <f t="shared" si="922"/>
        <v>2.6102083684462898E-5</v>
      </c>
      <c r="AN619" s="13">
        <f t="shared" si="923"/>
        <v>4.753889192083285E-5</v>
      </c>
      <c r="AO619" s="13">
        <f t="shared" si="924"/>
        <v>4.329053328424209E-5</v>
      </c>
      <c r="AP619" s="13">
        <f t="shared" si="925"/>
        <v>2.6281222192487304E-5</v>
      </c>
      <c r="AQ619" s="13">
        <f t="shared" si="926"/>
        <v>1.1966287791994681E-5</v>
      </c>
      <c r="AR619" s="13">
        <f t="shared" si="927"/>
        <v>1.6351523277863506E-2</v>
      </c>
      <c r="AS619" s="13">
        <f t="shared" si="928"/>
        <v>8.2140148937602814E-3</v>
      </c>
      <c r="AT619" s="13">
        <f t="shared" si="929"/>
        <v>2.0631117825657217E-3</v>
      </c>
      <c r="AU619" s="13">
        <f t="shared" si="930"/>
        <v>3.4546079941124994E-4</v>
      </c>
      <c r="AV619" s="13">
        <f t="shared" si="931"/>
        <v>4.3384645322553481E-5</v>
      </c>
      <c r="AW619" s="13">
        <f t="shared" si="932"/>
        <v>1.1077250099066715E-7</v>
      </c>
      <c r="AX619" s="13">
        <f t="shared" si="933"/>
        <v>2.1853509761647241E-6</v>
      </c>
      <c r="AY619" s="13">
        <f t="shared" si="934"/>
        <v>3.9801099835880447E-6</v>
      </c>
      <c r="AZ619" s="13">
        <f t="shared" si="935"/>
        <v>3.6244236404667937E-6</v>
      </c>
      <c r="BA619" s="13">
        <f t="shared" si="936"/>
        <v>2.2003490321863145E-6</v>
      </c>
      <c r="BB619" s="13">
        <f t="shared" si="937"/>
        <v>1.0018563660827407E-6</v>
      </c>
      <c r="BC619" s="13">
        <f t="shared" si="938"/>
        <v>3.6492980470946448E-7</v>
      </c>
      <c r="BD619" s="13">
        <f t="shared" si="939"/>
        <v>4.9634179097487021E-3</v>
      </c>
      <c r="BE619" s="13">
        <f t="shared" si="940"/>
        <v>2.4933205268909556E-3</v>
      </c>
      <c r="BF619" s="13">
        <f t="shared" si="941"/>
        <v>6.2624660696066023E-4</v>
      </c>
      <c r="BG619" s="13">
        <f t="shared" si="942"/>
        <v>1.048627879969566E-4</v>
      </c>
      <c r="BH619" s="13">
        <f t="shared" si="943"/>
        <v>1.3169178304848002E-5</v>
      </c>
      <c r="BI619" s="13">
        <f t="shared" si="944"/>
        <v>1.3230795063729389E-6</v>
      </c>
      <c r="BJ619" s="14">
        <f t="shared" si="945"/>
        <v>9.4906629679624169E-2</v>
      </c>
      <c r="BK619" s="14">
        <f t="shared" si="946"/>
        <v>0.21020682002678526</v>
      </c>
      <c r="BL619" s="14">
        <f t="shared" si="947"/>
        <v>0.59355797619230233</v>
      </c>
      <c r="BM619" s="14">
        <f t="shared" si="948"/>
        <v>0.40747095739648698</v>
      </c>
      <c r="BN619" s="14">
        <f t="shared" si="949"/>
        <v>0.58978832270966697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1.2796000000000001</v>
      </c>
      <c r="F620" s="10">
        <f>VLOOKUP(B620,home!$B$2:$E$405,3,FALSE)</f>
        <v>1.042</v>
      </c>
      <c r="G620" s="10">
        <f>VLOOKUP(C620,away!$B$2:$E$405,4,FALSE)</f>
        <v>1.3396999999999999</v>
      </c>
      <c r="H620" s="10">
        <f>VLOOKUP(A620,away!$A$2:$E$405,3,FALSE)</f>
        <v>1.129</v>
      </c>
      <c r="I620" s="10">
        <f>VLOOKUP(C620,away!$B$2:$E$405,3,FALSE)</f>
        <v>1.1388</v>
      </c>
      <c r="J620" s="10">
        <f>VLOOKUP(B620,home!$B$2:$E$405,4,FALSE)</f>
        <v>1.181</v>
      </c>
      <c r="K620" s="12">
        <f t="shared" si="894"/>
        <v>1.7862798850399999</v>
      </c>
      <c r="L620" s="12">
        <f t="shared" si="895"/>
        <v>1.5184178412</v>
      </c>
      <c r="M620" s="13">
        <f t="shared" si="896"/>
        <v>3.6710306721899268E-2</v>
      </c>
      <c r="N620" s="13">
        <f t="shared" si="897"/>
        <v>6.5574882470977355E-2</v>
      </c>
      <c r="O620" s="13">
        <f t="shared" si="898"/>
        <v>5.5741584682456123E-2</v>
      </c>
      <c r="P620" s="13">
        <f t="shared" si="899"/>
        <v>9.9570071478525146E-2</v>
      </c>
      <c r="Q620" s="13">
        <f t="shared" si="900"/>
        <v>5.8567546760884485E-2</v>
      </c>
      <c r="R620" s="13">
        <f t="shared" si="901"/>
        <v>4.2319508339301017E-2</v>
      </c>
      <c r="S620" s="13">
        <f t="shared" si="902"/>
        <v>6.7516455319647131E-2</v>
      </c>
      <c r="T620" s="13">
        <f t="shared" si="903"/>
        <v>8.8930007917042267E-2</v>
      </c>
      <c r="U620" s="13">
        <f t="shared" si="904"/>
        <v>7.5594486491275939E-2</v>
      </c>
      <c r="V620" s="13">
        <f t="shared" si="905"/>
        <v>2.0347353471181929E-2</v>
      </c>
      <c r="W620" s="13">
        <f t="shared" si="906"/>
        <v>3.4872676898369183E-2</v>
      </c>
      <c r="X620" s="13">
        <f t="shared" si="907"/>
        <v>5.2951294772886841E-2</v>
      </c>
      <c r="Y620" s="13">
        <f t="shared" si="908"/>
        <v>4.0201095348895849E-2</v>
      </c>
      <c r="Z620" s="13">
        <f t="shared" si="909"/>
        <v>2.1419565497735615E-2</v>
      </c>
      <c r="AA620" s="13">
        <f t="shared" si="910"/>
        <v>3.8261338994901924E-2</v>
      </c>
      <c r="AB620" s="13">
        <f t="shared" si="911"/>
        <v>3.4172730110644943E-2</v>
      </c>
      <c r="AC620" s="13">
        <f t="shared" si="912"/>
        <v>3.449282402610338E-3</v>
      </c>
      <c r="AD620" s="13">
        <f t="shared" si="913"/>
        <v>1.5573090320263992E-2</v>
      </c>
      <c r="AE620" s="13">
        <f t="shared" si="914"/>
        <v>2.3646458184907865E-2</v>
      </c>
      <c r="AF620" s="13">
        <f t="shared" si="915"/>
        <v>1.795260199457694E-2</v>
      </c>
      <c r="AG620" s="13">
        <f t="shared" si="916"/>
        <v>9.0865170548427767E-3</v>
      </c>
      <c r="AH620" s="13">
        <f t="shared" si="917"/>
        <v>8.1309626006284292E-3</v>
      </c>
      <c r="AI620" s="13">
        <f t="shared" si="918"/>
        <v>1.452417493951509E-2</v>
      </c>
      <c r="AJ620" s="13">
        <f t="shared" si="919"/>
        <v>1.2972120770628934E-2</v>
      </c>
      <c r="AK620" s="13">
        <f t="shared" si="920"/>
        <v>7.7239461329613492E-3</v>
      </c>
      <c r="AL620" s="13">
        <f t="shared" si="921"/>
        <v>3.7422220193289793E-4</v>
      </c>
      <c r="AM620" s="13">
        <f t="shared" si="922"/>
        <v>5.5635795973997372E-3</v>
      </c>
      <c r="AN620" s="13">
        <f t="shared" si="923"/>
        <v>8.4478385216280732E-3</v>
      </c>
      <c r="AO620" s="13">
        <f t="shared" si="924"/>
        <v>6.4136743654083506E-3</v>
      </c>
      <c r="AP620" s="13">
        <f t="shared" si="925"/>
        <v>3.2462125280277089E-3</v>
      </c>
      <c r="AQ620" s="13">
        <f t="shared" si="926"/>
        <v>1.2322767547210572E-3</v>
      </c>
      <c r="AR620" s="13">
        <f t="shared" si="927"/>
        <v>2.4692397357848317E-3</v>
      </c>
      <c r="AS620" s="13">
        <f t="shared" si="928"/>
        <v>4.4107532713739293E-3</v>
      </c>
      <c r="AT620" s="13">
        <f t="shared" si="929"/>
        <v>3.939419923264814E-3</v>
      </c>
      <c r="AU620" s="13">
        <f t="shared" si="930"/>
        <v>2.3456355225512523E-3</v>
      </c>
      <c r="AV620" s="13">
        <f t="shared" si="931"/>
        <v>1.0474903878921478E-3</v>
      </c>
      <c r="AW620" s="13">
        <f t="shared" si="932"/>
        <v>2.819472446918034E-5</v>
      </c>
      <c r="AX620" s="13">
        <f t="shared" si="933"/>
        <v>1.6563517206090149E-3</v>
      </c>
      <c r="AY620" s="13">
        <f t="shared" si="934"/>
        <v>2.5150340038750454E-3</v>
      </c>
      <c r="AZ620" s="13">
        <f t="shared" si="935"/>
        <v>1.9094362513542701E-3</v>
      </c>
      <c r="BA620" s="13">
        <f t="shared" si="936"/>
        <v>9.6644069023012365E-4</v>
      </c>
      <c r="BB620" s="13">
        <f t="shared" si="937"/>
        <v>3.6686519662676562E-4</v>
      </c>
      <c r="BC620" s="13">
        <f t="shared" si="938"/>
        <v>1.1141093197468539E-4</v>
      </c>
      <c r="BD620" s="13">
        <f t="shared" si="939"/>
        <v>6.2488961150261113E-4</v>
      </c>
      <c r="BE620" s="13">
        <f t="shared" si="940"/>
        <v>1.1162277433975744E-3</v>
      </c>
      <c r="BF620" s="13">
        <f t="shared" si="941"/>
        <v>9.9694758257733922E-4</v>
      </c>
      <c r="BG620" s="13">
        <f t="shared" si="942"/>
        <v>5.93609137732385E-4</v>
      </c>
      <c r="BH620" s="13">
        <f t="shared" si="943"/>
        <v>2.6508801557682457E-4</v>
      </c>
      <c r="BI620" s="13">
        <f t="shared" si="944"/>
        <v>9.4704277998010334E-5</v>
      </c>
      <c r="BJ620" s="14">
        <f t="shared" si="945"/>
        <v>0.43978529228550223</v>
      </c>
      <c r="BK620" s="14">
        <f t="shared" si="946"/>
        <v>0.23048272559967176</v>
      </c>
      <c r="BL620" s="14">
        <f t="shared" si="947"/>
        <v>0.30734485827196539</v>
      </c>
      <c r="BM620" s="14">
        <f t="shared" si="948"/>
        <v>0.63806170192142608</v>
      </c>
      <c r="BN620" s="14">
        <f t="shared" si="949"/>
        <v>0.35848390045404344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1.2796000000000001</v>
      </c>
      <c r="F621" s="10">
        <f>VLOOKUP(B621,home!$B$2:$E$405,3,FALSE)</f>
        <v>1.1982999999999999</v>
      </c>
      <c r="G621" s="10">
        <f>VLOOKUP(C621,away!$B$2:$E$405,4,FALSE)</f>
        <v>0.61399999999999999</v>
      </c>
      <c r="H621" s="10">
        <f>VLOOKUP(A621,away!$A$2:$E$405,3,FALSE)</f>
        <v>1.129</v>
      </c>
      <c r="I621" s="10">
        <f>VLOOKUP(C621,away!$B$2:$E$405,3,FALSE)</f>
        <v>1.0123</v>
      </c>
      <c r="J621" s="10">
        <f>VLOOKUP(B621,home!$B$2:$E$405,4,FALSE)</f>
        <v>1.3581000000000001</v>
      </c>
      <c r="K621" s="12">
        <f t="shared" si="894"/>
        <v>0.94147363351999991</v>
      </c>
      <c r="L621" s="12">
        <f t="shared" si="895"/>
        <v>1.5521544272700001</v>
      </c>
      <c r="M621" s="13">
        <f t="shared" si="896"/>
        <v>8.2609709181732008E-2</v>
      </c>
      <c r="N621" s="13">
        <f t="shared" si="897"/>
        <v>7.7774863067355732E-2</v>
      </c>
      <c r="O621" s="13">
        <f t="shared" si="898"/>
        <v>0.1282230258419125</v>
      </c>
      <c r="P621" s="13">
        <f t="shared" si="899"/>
        <v>0.12071859804031421</v>
      </c>
      <c r="Q621" s="13">
        <f t="shared" si="900"/>
        <v>3.6611491464271922E-2</v>
      </c>
      <c r="R621" s="13">
        <f t="shared" si="901"/>
        <v>9.9510968619240095E-2</v>
      </c>
      <c r="S621" s="13">
        <f t="shared" si="902"/>
        <v>4.410189812180567E-2</v>
      </c>
      <c r="T621" s="13">
        <f t="shared" si="903"/>
        <v>5.6826688565227483E-2</v>
      </c>
      <c r="U621" s="13">
        <f t="shared" si="904"/>
        <v>9.3686953201050652E-2</v>
      </c>
      <c r="V621" s="13">
        <f t="shared" si="905"/>
        <v>7.1607392896277386E-3</v>
      </c>
      <c r="W621" s="13">
        <f t="shared" si="906"/>
        <v>1.1489584632484852E-2</v>
      </c>
      <c r="X621" s="13">
        <f t="shared" si="907"/>
        <v>1.7833609654804718E-2</v>
      </c>
      <c r="Y621" s="13">
        <f t="shared" si="908"/>
        <v>1.3840258089955083E-2</v>
      </c>
      <c r="Z621" s="13">
        <f t="shared" si="909"/>
        <v>5.1485463501426514E-2</v>
      </c>
      <c r="AA621" s="13">
        <f t="shared" si="910"/>
        <v>4.8472206396149353E-2</v>
      </c>
      <c r="AB621" s="13">
        <f t="shared" si="911"/>
        <v>2.2817652140257057E-2</v>
      </c>
      <c r="AC621" s="13">
        <f t="shared" si="912"/>
        <v>6.5400485044257793E-4</v>
      </c>
      <c r="AD621" s="13">
        <f t="shared" si="913"/>
        <v>2.7042852478952654E-3</v>
      </c>
      <c r="AE621" s="13">
        <f t="shared" si="914"/>
        <v>4.1974683201215857E-3</v>
      </c>
      <c r="AF621" s="13">
        <f t="shared" si="915"/>
        <v>3.2575595182011453E-3</v>
      </c>
      <c r="AG621" s="13">
        <f t="shared" si="916"/>
        <v>1.685411809423812E-3</v>
      </c>
      <c r="AH621" s="13">
        <f t="shared" si="917"/>
        <v>1.9978347528446794E-2</v>
      </c>
      <c r="AI621" s="13">
        <f t="shared" si="918"/>
        <v>1.8809087439332111E-2</v>
      </c>
      <c r="AJ621" s="13">
        <f t="shared" si="919"/>
        <v>8.8541299473516959E-3</v>
      </c>
      <c r="AK621" s="13">
        <f t="shared" si="920"/>
        <v>2.7786432977304825E-3</v>
      </c>
      <c r="AL621" s="13">
        <f t="shared" si="921"/>
        <v>3.8228217694513892E-5</v>
      </c>
      <c r="AM621" s="13">
        <f t="shared" si="922"/>
        <v>5.0920265168209798E-4</v>
      </c>
      <c r="AN621" s="13">
        <f t="shared" si="923"/>
        <v>7.9036115018599206E-4</v>
      </c>
      <c r="AO621" s="13">
        <f t="shared" si="924"/>
        <v>6.1338127920169863E-4</v>
      </c>
      <c r="AP621" s="13">
        <f t="shared" si="925"/>
        <v>3.1735415603915084E-4</v>
      </c>
      <c r="AQ621" s="13">
        <f t="shared" si="926"/>
        <v>1.2314566457717561E-4</v>
      </c>
      <c r="AR621" s="13">
        <f t="shared" si="927"/>
        <v>6.2018961131634675E-3</v>
      </c>
      <c r="AS621" s="13">
        <f t="shared" si="928"/>
        <v>5.838921668373573E-3</v>
      </c>
      <c r="AT621" s="13">
        <f t="shared" si="929"/>
        <v>2.7485953994811642E-3</v>
      </c>
      <c r="AU621" s="13">
        <f t="shared" si="930"/>
        <v>8.6257669927529586E-4</v>
      </c>
      <c r="AV621" s="13">
        <f t="shared" si="931"/>
        <v>2.0302330481410019E-4</v>
      </c>
      <c r="AW621" s="13">
        <f t="shared" si="932"/>
        <v>1.5517603100749479E-6</v>
      </c>
      <c r="AX621" s="13">
        <f t="shared" si="933"/>
        <v>7.9900145112860588E-5</v>
      </c>
      <c r="AY621" s="13">
        <f t="shared" si="934"/>
        <v>1.2401736397644201E-4</v>
      </c>
      <c r="AZ621" s="13">
        <f t="shared" si="935"/>
        <v>9.6247050277194763E-5</v>
      </c>
      <c r="BA621" s="13">
        <f t="shared" si="936"/>
        <v>4.9796761733142046E-5</v>
      </c>
      <c r="BB621" s="13">
        <f t="shared" si="937"/>
        <v>1.9323066046951438E-5</v>
      </c>
      <c r="BC621" s="13">
        <f t="shared" si="938"/>
        <v>5.9984765026412555E-6</v>
      </c>
      <c r="BD621" s="13">
        <f t="shared" si="939"/>
        <v>1.6043834182525461E-3</v>
      </c>
      <c r="BE621" s="13">
        <f t="shared" si="940"/>
        <v>1.5104846863414623E-3</v>
      </c>
      <c r="BF621" s="13">
        <f t="shared" si="941"/>
        <v>7.1104075301310697E-4</v>
      </c>
      <c r="BG621" s="13">
        <f t="shared" si="942"/>
        <v>2.2314204044001555E-4</v>
      </c>
      <c r="BH621" s="13">
        <f t="shared" si="943"/>
        <v>5.2520586901032038E-5</v>
      </c>
      <c r="BI621" s="13">
        <f t="shared" si="944"/>
        <v>9.8893495568635112E-6</v>
      </c>
      <c r="BJ621" s="14">
        <f t="shared" si="945"/>
        <v>0.22894994813507691</v>
      </c>
      <c r="BK621" s="14">
        <f t="shared" si="946"/>
        <v>0.25540719506559317</v>
      </c>
      <c r="BL621" s="14">
        <f t="shared" si="947"/>
        <v>0.46309748843108334</v>
      </c>
      <c r="BM621" s="14">
        <f t="shared" si="948"/>
        <v>0.45336897331468723</v>
      </c>
      <c r="BN621" s="14">
        <f t="shared" si="949"/>
        <v>0.54544865621482652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1.2796000000000001</v>
      </c>
      <c r="F622" s="10">
        <f>VLOOKUP(B622,home!$B$2:$E$405,3,FALSE)</f>
        <v>0.62519999999999998</v>
      </c>
      <c r="G622" s="10">
        <f>VLOOKUP(C622,away!$B$2:$E$405,4,FALSE)</f>
        <v>0.94899999999999995</v>
      </c>
      <c r="H622" s="10">
        <f>VLOOKUP(A622,away!$A$2:$E$405,3,FALSE)</f>
        <v>1.129</v>
      </c>
      <c r="I622" s="10">
        <f>VLOOKUP(C622,away!$B$2:$E$405,3,FALSE)</f>
        <v>1.3918999999999999</v>
      </c>
      <c r="J622" s="10">
        <f>VLOOKUP(B622,home!$B$2:$E$405,4,FALSE)</f>
        <v>1.0629</v>
      </c>
      <c r="K622" s="12">
        <f t="shared" si="894"/>
        <v>0.75920561807999998</v>
      </c>
      <c r="L622" s="12">
        <f t="shared" si="895"/>
        <v>1.6702996257899998</v>
      </c>
      <c r="M622" s="13">
        <f t="shared" si="896"/>
        <v>8.8080400121723357E-2</v>
      </c>
      <c r="N622" s="13">
        <f t="shared" si="897"/>
        <v>6.6871134615146682E-2</v>
      </c>
      <c r="O622" s="13">
        <f t="shared" si="898"/>
        <v>0.14712065936274799</v>
      </c>
      <c r="P622" s="13">
        <f t="shared" si="899"/>
        <v>0.1116948311238322</v>
      </c>
      <c r="Q622" s="13">
        <f t="shared" si="900"/>
        <v>2.5384470543601659E-2</v>
      </c>
      <c r="R622" s="13">
        <f t="shared" si="901"/>
        <v>0.122867791139788</v>
      </c>
      <c r="S622" s="13">
        <f t="shared" si="902"/>
        <v>3.5410077845185947E-2</v>
      </c>
      <c r="T622" s="13">
        <f t="shared" si="903"/>
        <v>4.2399671649855128E-2</v>
      </c>
      <c r="U622" s="13">
        <f t="shared" si="904"/>
        <v>9.328191731440709E-2</v>
      </c>
      <c r="V622" s="13">
        <f t="shared" si="905"/>
        <v>4.9892833511377566E-3</v>
      </c>
      <c r="W622" s="13">
        <f t="shared" si="906"/>
        <v>6.424010882896217E-3</v>
      </c>
      <c r="X622" s="13">
        <f t="shared" si="907"/>
        <v>1.0730022973772438E-2</v>
      </c>
      <c r="Y622" s="13">
        <f t="shared" si="908"/>
        <v>8.9611766789051035E-3</v>
      </c>
      <c r="Z622" s="13">
        <f t="shared" si="909"/>
        <v>6.8408675187477258E-2</v>
      </c>
      <c r="AA622" s="13">
        <f t="shared" si="910"/>
        <v>5.1936250527742631E-2</v>
      </c>
      <c r="AB622" s="13">
        <f t="shared" si="911"/>
        <v>1.9715146591336285E-2</v>
      </c>
      <c r="AC622" s="13">
        <f t="shared" si="912"/>
        <v>3.9543215670295701E-4</v>
      </c>
      <c r="AD622" s="13">
        <f t="shared" si="913"/>
        <v>1.2192862882254669E-3</v>
      </c>
      <c r="AE622" s="13">
        <f t="shared" si="914"/>
        <v>2.0365734309538753E-3</v>
      </c>
      <c r="AF622" s="13">
        <f t="shared" si="915"/>
        <v>1.7008439198080573E-3</v>
      </c>
      <c r="AG622" s="13">
        <f t="shared" si="916"/>
        <v>9.4697298759419829E-4</v>
      </c>
      <c r="AH622" s="13">
        <f t="shared" si="917"/>
        <v>2.8565746141608239E-2</v>
      </c>
      <c r="AI622" s="13">
        <f t="shared" si="918"/>
        <v>2.1687274955356058E-2</v>
      </c>
      <c r="AJ622" s="13">
        <f t="shared" si="919"/>
        <v>8.2325504934759996E-3</v>
      </c>
      <c r="AK622" s="13">
        <f t="shared" si="920"/>
        <v>2.0833995285914186E-3</v>
      </c>
      <c r="AL622" s="13">
        <f t="shared" si="921"/>
        <v>2.0057914315934797E-5</v>
      </c>
      <c r="AM622" s="13">
        <f t="shared" si="922"/>
        <v>1.8513780001373699E-4</v>
      </c>
      <c r="AN622" s="13">
        <f t="shared" si="923"/>
        <v>3.092355980825287E-4</v>
      </c>
      <c r="AO622" s="13">
        <f t="shared" si="924"/>
        <v>2.582580518790973E-4</v>
      </c>
      <c r="AP622" s="13">
        <f t="shared" si="925"/>
        <v>1.4378944247030352E-4</v>
      </c>
      <c r="AQ622" s="13">
        <f t="shared" si="926"/>
        <v>6.0042862987675196E-5</v>
      </c>
      <c r="AR622" s="13">
        <f t="shared" si="927"/>
        <v>9.542671018148062E-3</v>
      </c>
      <c r="AS622" s="13">
        <f t="shared" si="928"/>
        <v>7.244849448467202E-3</v>
      </c>
      <c r="AT622" s="13">
        <f t="shared" si="929"/>
        <v>2.7501652017100447E-3</v>
      </c>
      <c r="AU622" s="13">
        <f t="shared" si="930"/>
        <v>6.9598029059546079E-4</v>
      </c>
      <c r="AV622" s="13">
        <f t="shared" si="931"/>
        <v>1.3209803667325616E-4</v>
      </c>
      <c r="AW622" s="13">
        <f t="shared" si="932"/>
        <v>7.0654051081566999E-7</v>
      </c>
      <c r="AX622" s="13">
        <f t="shared" si="933"/>
        <v>2.3426276314900094E-5</v>
      </c>
      <c r="AY622" s="13">
        <f t="shared" si="934"/>
        <v>3.9128900562430769E-5</v>
      </c>
      <c r="AZ622" s="13">
        <f t="shared" si="935"/>
        <v>3.2678493983501112E-5</v>
      </c>
      <c r="BA622" s="13">
        <f t="shared" si="936"/>
        <v>1.8194292090674228E-5</v>
      </c>
      <c r="BB622" s="13">
        <f t="shared" si="937"/>
        <v>7.5974798176417812E-6</v>
      </c>
      <c r="BC622" s="13">
        <f t="shared" si="938"/>
        <v>2.5380135392708254E-6</v>
      </c>
      <c r="BD622" s="13">
        <f t="shared" si="939"/>
        <v>2.6565199717749686E-3</v>
      </c>
      <c r="BE622" s="13">
        <f t="shared" si="940"/>
        <v>2.0168448871132789E-3</v>
      </c>
      <c r="BF622" s="13">
        <f t="shared" si="941"/>
        <v>7.6559998454616242E-4</v>
      </c>
      <c r="BG622" s="13">
        <f t="shared" si="942"/>
        <v>1.937492698231359E-4</v>
      </c>
      <c r="BH622" s="13">
        <f t="shared" si="943"/>
        <v>3.6773883537155638E-5</v>
      </c>
      <c r="BI622" s="13">
        <f t="shared" si="944"/>
        <v>5.5837877960056379E-6</v>
      </c>
      <c r="BJ622" s="14">
        <f t="shared" si="945"/>
        <v>0.16775419118250054</v>
      </c>
      <c r="BK622" s="14">
        <f t="shared" si="946"/>
        <v>0.24062921141346064</v>
      </c>
      <c r="BL622" s="14">
        <f t="shared" si="947"/>
        <v>0.52153157183523846</v>
      </c>
      <c r="BM622" s="14">
        <f t="shared" si="948"/>
        <v>0.43626594035178545</v>
      </c>
      <c r="BN622" s="14">
        <f t="shared" si="949"/>
        <v>0.56201928690683989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1.2796000000000001</v>
      </c>
      <c r="F623" s="10">
        <f>VLOOKUP(B623,home!$B$2:$E$405,3,FALSE)</f>
        <v>1.3955</v>
      </c>
      <c r="G623" s="10">
        <f>VLOOKUP(C623,away!$B$2:$E$405,4,FALSE)</f>
        <v>0.90169999999999995</v>
      </c>
      <c r="H623" s="10">
        <f>VLOOKUP(A623,away!$A$2:$E$405,3,FALSE)</f>
        <v>1.129</v>
      </c>
      <c r="I623" s="10">
        <f>VLOOKUP(C623,away!$B$2:$E$405,3,FALSE)</f>
        <v>1.9077</v>
      </c>
      <c r="J623" s="10">
        <f>VLOOKUP(B623,home!$B$2:$E$405,4,FALSE)</f>
        <v>0.69589999999999996</v>
      </c>
      <c r="K623" s="12">
        <f t="shared" si="894"/>
        <v>1.61014927906</v>
      </c>
      <c r="L623" s="12">
        <f t="shared" si="895"/>
        <v>1.4988247574699998</v>
      </c>
      <c r="M623" s="13">
        <f t="shared" si="896"/>
        <v>4.4646737772716508E-2</v>
      </c>
      <c r="N623" s="13">
        <f t="shared" si="897"/>
        <v>7.1887912637120341E-2</v>
      </c>
      <c r="O623" s="13">
        <f t="shared" si="898"/>
        <v>6.6917635914018489E-2</v>
      </c>
      <c r="P623" s="13">
        <f t="shared" si="899"/>
        <v>0.10774738322335642</v>
      </c>
      <c r="Q623" s="13">
        <f t="shared" si="900"/>
        <v>5.7875135352893806E-2</v>
      </c>
      <c r="R623" s="13">
        <f t="shared" si="901"/>
        <v>5.0148904709647266E-2</v>
      </c>
      <c r="S623" s="13">
        <f t="shared" si="902"/>
        <v>6.5007541259685095E-2</v>
      </c>
      <c r="T623" s="13">
        <f t="shared" si="903"/>
        <v>8.6744685708844457E-2</v>
      </c>
      <c r="U623" s="13">
        <f t="shared" si="904"/>
        <v>8.0747222763887169E-2</v>
      </c>
      <c r="V623" s="13">
        <f t="shared" si="905"/>
        <v>1.7431639303818434E-2</v>
      </c>
      <c r="W623" s="13">
        <f t="shared" si="906"/>
        <v>3.1062535821320621E-2</v>
      </c>
      <c r="X623" s="13">
        <f t="shared" si="907"/>
        <v>4.6557297718794056E-2</v>
      </c>
      <c r="Y623" s="13">
        <f t="shared" si="908"/>
        <v>3.4890615230915044E-2</v>
      </c>
      <c r="Z623" s="13">
        <f t="shared" si="909"/>
        <v>2.5054806646274387E-2</v>
      </c>
      <c r="AA623" s="13">
        <f t="shared" si="910"/>
        <v>4.0341978858486394E-2</v>
      </c>
      <c r="AB623" s="13">
        <f t="shared" si="911"/>
        <v>3.2478304087422825E-2</v>
      </c>
      <c r="AC623" s="13">
        <f t="shared" si="912"/>
        <v>2.6292703761488768E-3</v>
      </c>
      <c r="AD623" s="13">
        <f t="shared" si="913"/>
        <v>1.250382991461871E-2</v>
      </c>
      <c r="AE623" s="13">
        <f t="shared" si="914"/>
        <v>1.8741049839224515E-2</v>
      </c>
      <c r="AF623" s="13">
        <f t="shared" si="915"/>
        <v>1.4044774740004434E-2</v>
      </c>
      <c r="AG623" s="13">
        <f t="shared" si="916"/>
        <v>7.016885364469305E-3</v>
      </c>
      <c r="AH623" s="13">
        <f t="shared" si="917"/>
        <v>9.3881911237649936E-3</v>
      </c>
      <c r="AI623" s="13">
        <f t="shared" si="918"/>
        <v>1.5116389169607695E-2</v>
      </c>
      <c r="AJ623" s="13">
        <f t="shared" si="919"/>
        <v>1.2169821561717115E-2</v>
      </c>
      <c r="AK623" s="13">
        <f t="shared" si="920"/>
        <v>6.5317431379625507E-3</v>
      </c>
      <c r="AL623" s="13">
        <f t="shared" si="921"/>
        <v>2.5381205162976396E-4</v>
      </c>
      <c r="AM623" s="13">
        <f t="shared" si="922"/>
        <v>4.0266065445024356E-3</v>
      </c>
      <c r="AN623" s="13">
        <f t="shared" si="923"/>
        <v>6.0351775774909761E-3</v>
      </c>
      <c r="AO623" s="13">
        <f t="shared" si="924"/>
        <v>4.5228367844356472E-3</v>
      </c>
      <c r="AP623" s="13">
        <f t="shared" si="925"/>
        <v>2.2596465821693836E-3</v>
      </c>
      <c r="AQ623" s="13">
        <f t="shared" si="926"/>
        <v>8.4670356012198577E-4</v>
      </c>
      <c r="AR623" s="13">
        <f t="shared" si="927"/>
        <v>2.8142506568318124E-3</v>
      </c>
      <c r="AS623" s="13">
        <f t="shared" si="928"/>
        <v>4.5313636661918734E-3</v>
      </c>
      <c r="AT623" s="13">
        <f t="shared" si="929"/>
        <v>3.6480859701387629E-3</v>
      </c>
      <c r="AU623" s="13">
        <f t="shared" si="930"/>
        <v>1.9579876649226096E-3</v>
      </c>
      <c r="AV623" s="13">
        <f t="shared" si="931"/>
        <v>7.8816310677087842E-4</v>
      </c>
      <c r="AW623" s="13">
        <f t="shared" si="932"/>
        <v>1.7014795703848575E-5</v>
      </c>
      <c r="AX623" s="13">
        <f t="shared" si="933"/>
        <v>1.0805729374481461E-3</v>
      </c>
      <c r="AY623" s="13">
        <f t="shared" si="934"/>
        <v>1.6195894708993627E-3</v>
      </c>
      <c r="AZ623" s="13">
        <f t="shared" si="935"/>
        <v>1.2137403979608516E-3</v>
      </c>
      <c r="BA623" s="13">
        <f t="shared" si="936"/>
        <v>6.0639471920173789E-4</v>
      </c>
      <c r="BB623" s="13">
        <f t="shared" si="937"/>
        <v>2.2721985448465853E-4</v>
      </c>
      <c r="BC623" s="13">
        <f t="shared" si="938"/>
        <v>6.8112548658067344E-5</v>
      </c>
      <c r="BD623" s="13">
        <f t="shared" si="939"/>
        <v>7.0301142636428884E-4</v>
      </c>
      <c r="BE623" s="13">
        <f t="shared" si="940"/>
        <v>1.1319533413314017E-3</v>
      </c>
      <c r="BF623" s="13">
        <f t="shared" si="941"/>
        <v>9.1130692823715746E-4</v>
      </c>
      <c r="BG623" s="13">
        <f t="shared" si="942"/>
        <v>4.8911339783448075E-4</v>
      </c>
      <c r="BH623" s="13">
        <f t="shared" si="943"/>
        <v>1.968863962254441E-4</v>
      </c>
      <c r="BI623" s="13">
        <f t="shared" si="944"/>
        <v>6.3403297787824065E-5</v>
      </c>
      <c r="BJ623" s="14">
        <f t="shared" si="945"/>
        <v>0.40383132330557864</v>
      </c>
      <c r="BK623" s="14">
        <f t="shared" si="946"/>
        <v>0.23933597345825447</v>
      </c>
      <c r="BL623" s="14">
        <f t="shared" si="947"/>
        <v>0.33107571717915102</v>
      </c>
      <c r="BM623" s="14">
        <f t="shared" si="948"/>
        <v>0.59847153630431016</v>
      </c>
      <c r="BN623" s="14">
        <f t="shared" si="949"/>
        <v>0.39922370960975284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1.2796000000000001</v>
      </c>
      <c r="F624" s="10">
        <f>VLOOKUP(B624,home!$B$2:$E$405,3,FALSE)</f>
        <v>0.60109999999999997</v>
      </c>
      <c r="G624" s="10">
        <f>VLOOKUP(C624,away!$B$2:$E$405,4,FALSE)</f>
        <v>0.67730000000000001</v>
      </c>
      <c r="H624" s="10">
        <f>VLOOKUP(A624,away!$A$2:$E$405,3,FALSE)</f>
        <v>1.129</v>
      </c>
      <c r="I624" s="10">
        <f>VLOOKUP(C624,away!$B$2:$E$405,3,FALSE)</f>
        <v>1.24</v>
      </c>
      <c r="J624" s="10">
        <f>VLOOKUP(B624,home!$B$2:$E$405,4,FALSE)</f>
        <v>1.4308000000000001</v>
      </c>
      <c r="K624" s="12">
        <f t="shared" si="894"/>
        <v>0.52095718838799998</v>
      </c>
      <c r="L624" s="12">
        <f t="shared" si="895"/>
        <v>2.0030627680000004</v>
      </c>
      <c r="M624" s="13">
        <f t="shared" si="896"/>
        <v>8.013681188474131E-2</v>
      </c>
      <c r="N624" s="13">
        <f t="shared" si="897"/>
        <v>4.1747848205852894E-2</v>
      </c>
      <c r="O624" s="13">
        <f t="shared" si="898"/>
        <v>0.16051906423254522</v>
      </c>
      <c r="P624" s="13">
        <f t="shared" si="899"/>
        <v>8.3623560385259532E-2</v>
      </c>
      <c r="Q624" s="13">
        <f t="shared" si="900"/>
        <v>1.0874420811285064E-2</v>
      </c>
      <c r="R624" s="13">
        <f t="shared" si="901"/>
        <v>0.16076488055920601</v>
      </c>
      <c r="S624" s="13">
        <f t="shared" si="902"/>
        <v>2.1815504282741045E-2</v>
      </c>
      <c r="T624" s="13">
        <f t="shared" si="903"/>
        <v>2.1782147450649467E-2</v>
      </c>
      <c r="U624" s="13">
        <f t="shared" si="904"/>
        <v>8.375162016765661E-2</v>
      </c>
      <c r="V624" s="13">
        <f t="shared" si="905"/>
        <v>2.5294106372133708E-3</v>
      </c>
      <c r="W624" s="13">
        <f t="shared" si="906"/>
        <v>1.8883692303983404E-3</v>
      </c>
      <c r="X624" s="13">
        <f t="shared" si="907"/>
        <v>3.7825220976477297E-3</v>
      </c>
      <c r="Y624" s="13">
        <f t="shared" si="908"/>
        <v>3.788314591467716E-3</v>
      </c>
      <c r="Z624" s="13">
        <f t="shared" si="909"/>
        <v>0.10734071555003752</v>
      </c>
      <c r="AA624" s="13">
        <f t="shared" si="910"/>
        <v>5.5919917372503625E-2</v>
      </c>
      <c r="AB624" s="13">
        <f t="shared" si="911"/>
        <v>1.4565941464634378E-2</v>
      </c>
      <c r="AC624" s="13">
        <f t="shared" si="912"/>
        <v>1.6496657262235446E-4</v>
      </c>
      <c r="AD624" s="13">
        <f t="shared" si="913"/>
        <v>2.4593988122668264E-4</v>
      </c>
      <c r="AE624" s="13">
        <f t="shared" si="914"/>
        <v>4.9263301925151024E-4</v>
      </c>
      <c r="AF624" s="13">
        <f t="shared" si="915"/>
        <v>4.9338742957506397E-4</v>
      </c>
      <c r="AG624" s="13">
        <f t="shared" si="916"/>
        <v>3.2942866346034422E-4</v>
      </c>
      <c r="AH624" s="13">
        <f t="shared" si="917"/>
        <v>5.3752547702189728E-2</v>
      </c>
      <c r="AI624" s="13">
        <f t="shared" si="918"/>
        <v>2.8002776119624612E-2</v>
      </c>
      <c r="AJ624" s="13">
        <f t="shared" si="919"/>
        <v>7.2941237571691317E-3</v>
      </c>
      <c r="AK624" s="13">
        <f t="shared" si="920"/>
        <v>1.2666420680963152E-3</v>
      </c>
      <c r="AL624" s="13">
        <f t="shared" si="921"/>
        <v>6.8857703833169106E-6</v>
      </c>
      <c r="AM624" s="13">
        <f t="shared" si="922"/>
        <v>2.5624829807266256E-5</v>
      </c>
      <c r="AN624" s="13">
        <f t="shared" si="923"/>
        <v>5.1328142523271655E-5</v>
      </c>
      <c r="AO624" s="13">
        <f t="shared" si="924"/>
        <v>5.1406745619481544E-5</v>
      </c>
      <c r="AP624" s="13">
        <f t="shared" si="925"/>
        <v>3.4323646058143523E-5</v>
      </c>
      <c r="AQ624" s="13">
        <f t="shared" si="926"/>
        <v>1.7188104370269323E-5</v>
      </c>
      <c r="AR624" s="13">
        <f t="shared" si="927"/>
        <v>2.153394539748003E-2</v>
      </c>
      <c r="AS624" s="13">
        <f t="shared" si="928"/>
        <v>1.121826364917191E-2</v>
      </c>
      <c r="AT624" s="13">
        <f t="shared" si="929"/>
        <v>2.9221175446339509E-3</v>
      </c>
      <c r="AU624" s="13">
        <f t="shared" si="930"/>
        <v>5.0743271339724974E-4</v>
      </c>
      <c r="AV624" s="13">
        <f t="shared" si="931"/>
        <v>6.6087679916881239E-5</v>
      </c>
      <c r="AW624" s="13">
        <f t="shared" si="932"/>
        <v>1.9959360814260066E-7</v>
      </c>
      <c r="AX624" s="13">
        <f t="shared" si="933"/>
        <v>2.2249065482190729E-6</v>
      </c>
      <c r="AY624" s="13">
        <f t="shared" si="934"/>
        <v>4.4566274690170214E-6</v>
      </c>
      <c r="AZ624" s="13">
        <f t="shared" si="935"/>
        <v>4.4634522770170373E-6</v>
      </c>
      <c r="BA624" s="13">
        <f t="shared" si="936"/>
        <v>2.9801916909458834E-6</v>
      </c>
      <c r="BB624" s="13">
        <f t="shared" si="937"/>
        <v>1.4923777544091661E-6</v>
      </c>
      <c r="BC624" s="13">
        <f t="shared" si="938"/>
        <v>5.9786526312968944E-7</v>
      </c>
      <c r="BD624" s="13">
        <f t="shared" si="939"/>
        <v>7.1889740456395337E-3</v>
      </c>
      <c r="BE624" s="13">
        <f t="shared" si="940"/>
        <v>3.7451477062106775E-3</v>
      </c>
      <c r="BF624" s="13">
        <f t="shared" si="941"/>
        <v>9.7553080956264073E-4</v>
      </c>
      <c r="BG624" s="13">
        <f t="shared" si="942"/>
        <v>1.6940326257854093E-4</v>
      </c>
      <c r="BH624" s="13">
        <f t="shared" si="943"/>
        <v>2.2062961844167691E-5</v>
      </c>
      <c r="BI624" s="13">
        <f t="shared" si="944"/>
        <v>2.2987717139698651E-6</v>
      </c>
      <c r="BJ624" s="14">
        <f t="shared" si="945"/>
        <v>8.5621098270195997E-2</v>
      </c>
      <c r="BK624" s="14">
        <f t="shared" si="946"/>
        <v>0.18828159616042994</v>
      </c>
      <c r="BL624" s="14">
        <f t="shared" si="947"/>
        <v>0.6141887779857752</v>
      </c>
      <c r="BM624" s="14">
        <f t="shared" si="948"/>
        <v>0.45776134485368764</v>
      </c>
      <c r="BN624" s="14">
        <f t="shared" si="949"/>
        <v>0.53766658607889006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1.2796000000000001</v>
      </c>
      <c r="F625" s="10">
        <f>VLOOKUP(B625,home!$B$2:$E$405,3,FALSE)</f>
        <v>0.61399999999999999</v>
      </c>
      <c r="G625" s="10">
        <f>VLOOKUP(C625,away!$B$2:$E$405,4,FALSE)</f>
        <v>0.83730000000000004</v>
      </c>
      <c r="H625" s="10">
        <f>VLOOKUP(A625,away!$A$2:$E$405,3,FALSE)</f>
        <v>1.129</v>
      </c>
      <c r="I625" s="10">
        <f>VLOOKUP(C625,away!$B$2:$E$405,3,FALSE)</f>
        <v>0.75919999999999999</v>
      </c>
      <c r="J625" s="10">
        <f>VLOOKUP(B625,home!$B$2:$E$405,4,FALSE)</f>
        <v>0.94899999999999995</v>
      </c>
      <c r="K625" s="12">
        <f t="shared" si="894"/>
        <v>0.65784517512000007</v>
      </c>
      <c r="L625" s="12">
        <f t="shared" si="895"/>
        <v>0.81342282320000003</v>
      </c>
      <c r="M625" s="13">
        <f t="shared" si="896"/>
        <v>0.22963412481904813</v>
      </c>
      <c r="N625" s="13">
        <f t="shared" si="897"/>
        <v>0.15106370105511469</v>
      </c>
      <c r="O625" s="13">
        <f t="shared" si="898"/>
        <v>0.18678963811337132</v>
      </c>
      <c r="P625" s="13">
        <f t="shared" si="899"/>
        <v>0.1228786621952922</v>
      </c>
      <c r="Q625" s="13">
        <f t="shared" si="900"/>
        <v>4.9688263437438616E-2</v>
      </c>
      <c r="R625" s="13">
        <f t="shared" si="901"/>
        <v>7.5969477389342413E-2</v>
      </c>
      <c r="S625" s="13">
        <f t="shared" si="902"/>
        <v>1.6438285941606984E-2</v>
      </c>
      <c r="T625" s="13">
        <f t="shared" si="903"/>
        <v>4.0417567525186653E-2</v>
      </c>
      <c r="U625" s="13">
        <f t="shared" si="904"/>
        <v>4.9976154156966844E-2</v>
      </c>
      <c r="V625" s="13">
        <f t="shared" si="905"/>
        <v>9.7735889253299023E-4</v>
      </c>
      <c r="W625" s="13">
        <f t="shared" si="906"/>
        <v>1.0895728120803503E-2</v>
      </c>
      <c r="X625" s="13">
        <f t="shared" si="907"/>
        <v>8.8628339288436154E-3</v>
      </c>
      <c r="Y625" s="13">
        <f t="shared" si="908"/>
        <v>3.604615697976361E-3</v>
      </c>
      <c r="Z625" s="13">
        <f t="shared" si="909"/>
        <v>2.0598435591689161E-2</v>
      </c>
      <c r="AA625" s="13">
        <f t="shared" si="910"/>
        <v>1.3550581469012798E-2</v>
      </c>
      <c r="AB625" s="13">
        <f t="shared" si="911"/>
        <v>4.4570923197302754E-3</v>
      </c>
      <c r="AC625" s="13">
        <f t="shared" si="912"/>
        <v>3.2686930049530518E-5</v>
      </c>
      <c r="AD625" s="13">
        <f t="shared" si="913"/>
        <v>1.7919255434224724E-3</v>
      </c>
      <c r="AE625" s="13">
        <f t="shared" si="914"/>
        <v>1.4575931344949016E-3</v>
      </c>
      <c r="AF625" s="13">
        <f t="shared" si="915"/>
        <v>5.9281976126889012E-4</v>
      </c>
      <c r="AG625" s="13">
        <f t="shared" si="916"/>
        <v>1.6073770795336356E-4</v>
      </c>
      <c r="AH625" s="13">
        <f t="shared" si="917"/>
        <v>4.188809408123789E-3</v>
      </c>
      <c r="AI625" s="13">
        <f t="shared" si="918"/>
        <v>2.7555880586314979E-3</v>
      </c>
      <c r="AJ625" s="13">
        <f t="shared" si="919"/>
        <v>9.0637515449450926E-4</v>
      </c>
      <c r="AK625" s="13">
        <f t="shared" si="920"/>
        <v>1.9875150741095255E-4</v>
      </c>
      <c r="AL625" s="13">
        <f t="shared" si="921"/>
        <v>6.9963926118079077E-7</v>
      </c>
      <c r="AM625" s="13">
        <f t="shared" si="922"/>
        <v>2.357619145829516E-4</v>
      </c>
      <c r="AN625" s="13">
        <f t="shared" si="923"/>
        <v>1.9177412216310173E-4</v>
      </c>
      <c r="AO625" s="13">
        <f t="shared" si="924"/>
        <v>7.7996723933305951E-5</v>
      </c>
      <c r="AP625" s="13">
        <f t="shared" si="925"/>
        <v>2.1148105127393585E-5</v>
      </c>
      <c r="AQ625" s="13">
        <f t="shared" si="926"/>
        <v>4.3005878445137207E-6</v>
      </c>
      <c r="AR625" s="13">
        <f t="shared" si="927"/>
        <v>6.8145463492055489E-4</v>
      </c>
      <c r="AS625" s="13">
        <f t="shared" si="928"/>
        <v>4.4829164364564814E-4</v>
      </c>
      <c r="AT625" s="13">
        <f t="shared" si="929"/>
        <v>1.47453247409452E-4</v>
      </c>
      <c r="AU625" s="13">
        <f t="shared" si="930"/>
        <v>3.2333802454694554E-5</v>
      </c>
      <c r="AV625" s="13">
        <f t="shared" si="931"/>
        <v>5.3176589845260068E-6</v>
      </c>
      <c r="AW625" s="13">
        <f t="shared" si="932"/>
        <v>1.0399482280410574E-8</v>
      </c>
      <c r="AX625" s="13">
        <f t="shared" si="933"/>
        <v>2.5849139664241367E-5</v>
      </c>
      <c r="AY625" s="13">
        <f t="shared" si="934"/>
        <v>2.1026280162978312E-5</v>
      </c>
      <c r="AZ625" s="13">
        <f t="shared" si="935"/>
        <v>8.5516280857819873E-6</v>
      </c>
      <c r="BA625" s="13">
        <f t="shared" si="936"/>
        <v>2.3186964868310656E-6</v>
      </c>
      <c r="BB625" s="13">
        <f t="shared" si="937"/>
        <v>4.7152016061551171E-7</v>
      </c>
      <c r="BC625" s="13">
        <f t="shared" si="938"/>
        <v>7.670905204871741E-8</v>
      </c>
      <c r="BD625" s="13">
        <f t="shared" si="939"/>
        <v>9.2385125503300478E-5</v>
      </c>
      <c r="BE625" s="13">
        <f t="shared" si="940"/>
        <v>6.0775109065201891E-5</v>
      </c>
      <c r="BF625" s="13">
        <f t="shared" si="941"/>
        <v>1.9990306132967415E-5</v>
      </c>
      <c r="BG625" s="13">
        <f t="shared" si="942"/>
        <v>4.3835088129147878E-6</v>
      </c>
      <c r="BH625" s="13">
        <f t="shared" si="943"/>
        <v>7.2091753066799804E-7</v>
      </c>
      <c r="BI625" s="13">
        <f t="shared" si="944"/>
        <v>9.4850423841873463E-8</v>
      </c>
      <c r="BJ625" s="14">
        <f t="shared" si="945"/>
        <v>0.26912506133976688</v>
      </c>
      <c r="BK625" s="14">
        <f t="shared" si="946"/>
        <v>0.36998284469795401</v>
      </c>
      <c r="BL625" s="14">
        <f t="shared" si="947"/>
        <v>0.34028566838196816</v>
      </c>
      <c r="BM625" s="14">
        <f t="shared" si="948"/>
        <v>0.18394712712109013</v>
      </c>
      <c r="BN625" s="14">
        <f t="shared" si="949"/>
        <v>0.81602386700960738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1.2796000000000001</v>
      </c>
      <c r="F626" s="10">
        <f>VLOOKUP(B626,home!$B$2:$E$405,3,FALSE)</f>
        <v>1.1164000000000001</v>
      </c>
      <c r="G626" s="10">
        <f>VLOOKUP(C626,away!$B$2:$E$405,4,FALSE)</f>
        <v>0.84160000000000001</v>
      </c>
      <c r="H626" s="10">
        <f>VLOOKUP(A626,away!$A$2:$E$405,3,FALSE)</f>
        <v>1.129</v>
      </c>
      <c r="I626" s="10">
        <f>VLOOKUP(C626,away!$B$2:$E$405,3,FALSE)</f>
        <v>1.0901000000000001</v>
      </c>
      <c r="J626" s="10">
        <f>VLOOKUP(B626,home!$B$2:$E$405,4,FALSE)</f>
        <v>0.82250000000000001</v>
      </c>
      <c r="K626" s="12">
        <f t="shared" si="894"/>
        <v>1.2022638423040002</v>
      </c>
      <c r="L626" s="12">
        <f t="shared" si="895"/>
        <v>1.0122695852500001</v>
      </c>
      <c r="M626" s="13">
        <f t="shared" si="896"/>
        <v>0.10920445415325031</v>
      </c>
      <c r="N626" s="13">
        <f t="shared" si="897"/>
        <v>0.13129256664699776</v>
      </c>
      <c r="O626" s="13">
        <f t="shared" si="898"/>
        <v>0.11054434751316333</v>
      </c>
      <c r="P626" s="13">
        <f t="shared" si="899"/>
        <v>0.13290347198616442</v>
      </c>
      <c r="Q626" s="13">
        <f t="shared" si="900"/>
        <v>7.8924152821486779E-2</v>
      </c>
      <c r="R626" s="13">
        <f t="shared" si="901"/>
        <v>5.5950340404440857E-2</v>
      </c>
      <c r="S626" s="13">
        <f t="shared" si="902"/>
        <v>4.0436383760477465E-2</v>
      </c>
      <c r="T626" s="13">
        <f t="shared" si="903"/>
        <v>7.9892519442814044E-2</v>
      </c>
      <c r="U626" s="13">
        <f t="shared" si="904"/>
        <v>6.7267071232859826E-2</v>
      </c>
      <c r="V626" s="13">
        <f t="shared" si="905"/>
        <v>5.4679656083855589E-3</v>
      </c>
      <c r="W626" s="13">
        <f t="shared" si="906"/>
        <v>3.162921840724961E-2</v>
      </c>
      <c r="X626" s="13">
        <f t="shared" si="907"/>
        <v>3.2017295798888228E-2</v>
      </c>
      <c r="Y626" s="13">
        <f t="shared" si="908"/>
        <v>1.6205067369583576E-2</v>
      </c>
      <c r="Z626" s="13">
        <f t="shared" si="909"/>
        <v>1.8878942625266557E-2</v>
      </c>
      <c r="AA626" s="13">
        <f t="shared" si="910"/>
        <v>2.269747009928974E-2</v>
      </c>
      <c r="AB626" s="13">
        <f t="shared" si="911"/>
        <v>1.3644173806076122E-2</v>
      </c>
      <c r="AC626" s="13">
        <f t="shared" si="912"/>
        <v>4.1591230166053997E-4</v>
      </c>
      <c r="AD626" s="13">
        <f t="shared" si="913"/>
        <v>9.5066664128430726E-3</v>
      </c>
      <c r="AE626" s="13">
        <f t="shared" si="914"/>
        <v>9.6233092668387629E-3</v>
      </c>
      <c r="AF626" s="13">
        <f t="shared" si="915"/>
        <v>4.870691640137678E-3</v>
      </c>
      <c r="AG626" s="13">
        <f t="shared" si="916"/>
        <v>1.6434843354809366E-3</v>
      </c>
      <c r="AH626" s="13">
        <f t="shared" si="917"/>
        <v>4.7776448553092819E-3</v>
      </c>
      <c r="AI626" s="13">
        <f t="shared" si="918"/>
        <v>5.7439896609080771E-3</v>
      </c>
      <c r="AJ626" s="13">
        <f t="shared" si="919"/>
        <v>3.4528955399388979E-3</v>
      </c>
      <c r="AK626" s="13">
        <f t="shared" si="920"/>
        <v>1.3837638196404288E-3</v>
      </c>
      <c r="AL626" s="13">
        <f t="shared" si="921"/>
        <v>2.024686240540034E-5</v>
      </c>
      <c r="AM626" s="13">
        <f t="shared" si="922"/>
        <v>2.2859042578014187E-3</v>
      </c>
      <c r="AN626" s="13">
        <f t="shared" si="923"/>
        <v>2.3139513549658517E-3</v>
      </c>
      <c r="AO626" s="13">
        <f t="shared" si="924"/>
        <v>1.171171289189979E-3</v>
      </c>
      <c r="AP626" s="13">
        <f t="shared" si="925"/>
        <v>3.9518035838834929E-4</v>
      </c>
      <c r="AQ626" s="13">
        <f t="shared" si="926"/>
        <v>1.000072643711802E-4</v>
      </c>
      <c r="AR626" s="13">
        <f t="shared" si="927"/>
        <v>9.6725291523114482E-4</v>
      </c>
      <c r="AS626" s="13">
        <f t="shared" si="928"/>
        <v>1.1628932063455417E-3</v>
      </c>
      <c r="AT626" s="13">
        <f t="shared" si="929"/>
        <v>6.9905222722510475E-4</v>
      </c>
      <c r="AU626" s="13">
        <f t="shared" si="930"/>
        <v>2.801484055582746E-4</v>
      </c>
      <c r="AV626" s="13">
        <f t="shared" si="931"/>
        <v>8.4203074620457566E-5</v>
      </c>
      <c r="AW626" s="13">
        <f t="shared" si="932"/>
        <v>6.8446493612177754E-7</v>
      </c>
      <c r="AX626" s="13">
        <f t="shared" si="933"/>
        <v>4.5804333935390153E-4</v>
      </c>
      <c r="AY626" s="13">
        <f t="shared" si="934"/>
        <v>4.6366334115429894E-4</v>
      </c>
      <c r="AZ626" s="13">
        <f t="shared" si="935"/>
        <v>2.3467614902294572E-4</v>
      </c>
      <c r="BA626" s="13">
        <f t="shared" si="936"/>
        <v>7.9185176013174828E-5</v>
      </c>
      <c r="BB626" s="13">
        <f t="shared" si="937"/>
        <v>2.0039186320201186E-5</v>
      </c>
      <c r="BC626" s="13">
        <f t="shared" si="938"/>
        <v>4.0570117650195068E-6</v>
      </c>
      <c r="BD626" s="13">
        <f t="shared" si="939"/>
        <v>1.6318678455548067E-4</v>
      </c>
      <c r="BE626" s="13">
        <f t="shared" si="940"/>
        <v>1.9619357061290732E-4</v>
      </c>
      <c r="BF626" s="13">
        <f t="shared" si="941"/>
        <v>1.1793821802020757E-4</v>
      </c>
      <c r="BG626" s="13">
        <f t="shared" si="942"/>
        <v>4.7264285050487222E-5</v>
      </c>
      <c r="BH626" s="13">
        <f t="shared" si="943"/>
        <v>1.420603523713756E-5</v>
      </c>
      <c r="BI626" s="13">
        <f t="shared" si="944"/>
        <v>3.4158805016214025E-6</v>
      </c>
      <c r="BJ626" s="14">
        <f t="shared" si="945"/>
        <v>0.40313085087066691</v>
      </c>
      <c r="BK626" s="14">
        <f t="shared" si="946"/>
        <v>0.28891209801349804</v>
      </c>
      <c r="BL626" s="14">
        <f t="shared" si="947"/>
        <v>0.28919745153458493</v>
      </c>
      <c r="BM626" s="14">
        <f t="shared" si="948"/>
        <v>0.38083703064229479</v>
      </c>
      <c r="BN626" s="14">
        <f t="shared" si="949"/>
        <v>0.61881933352550345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1.2796000000000001</v>
      </c>
      <c r="F627" s="10">
        <f>VLOOKUP(B627,home!$B$2:$E$405,3,FALSE)</f>
        <v>0.50239999999999996</v>
      </c>
      <c r="G627" s="10">
        <f>VLOOKUP(C627,away!$B$2:$E$405,4,FALSE)</f>
        <v>0.83030000000000004</v>
      </c>
      <c r="H627" s="10">
        <f>VLOOKUP(A627,away!$A$2:$E$405,3,FALSE)</f>
        <v>1.129</v>
      </c>
      <c r="I627" s="10">
        <f>VLOOKUP(C627,away!$B$2:$E$405,3,FALSE)</f>
        <v>0.94110000000000005</v>
      </c>
      <c r="J627" s="10">
        <f>VLOOKUP(B627,home!$B$2:$E$405,4,FALSE)</f>
        <v>1.1388</v>
      </c>
      <c r="K627" s="12">
        <f t="shared" si="894"/>
        <v>0.53377582451200001</v>
      </c>
      <c r="L627" s="12">
        <f t="shared" si="895"/>
        <v>1.2099771637200001</v>
      </c>
      <c r="M627" s="13">
        <f t="shared" si="896"/>
        <v>0.17486290916956385</v>
      </c>
      <c r="N627" s="13">
        <f t="shared" si="897"/>
        <v>9.3337593518550893E-2</v>
      </c>
      <c r="O627" s="13">
        <f t="shared" si="898"/>
        <v>0.21158012687681682</v>
      </c>
      <c r="P627" s="13">
        <f t="shared" si="899"/>
        <v>0.11293635667402646</v>
      </c>
      <c r="Q627" s="13">
        <f t="shared" si="900"/>
        <v>2.4910675469165207E-2</v>
      </c>
      <c r="R627" s="13">
        <f t="shared" si="901"/>
        <v>0.12800356090896434</v>
      </c>
      <c r="S627" s="13">
        <f t="shared" si="902"/>
        <v>1.8235171654434196E-2</v>
      </c>
      <c r="T627" s="13">
        <f t="shared" si="903"/>
        <v>3.0141348450529896E-2</v>
      </c>
      <c r="U627" s="13">
        <f t="shared" si="904"/>
        <v>6.8325206264654437E-2</v>
      </c>
      <c r="V627" s="13">
        <f t="shared" si="905"/>
        <v>1.3085894670018154E-3</v>
      </c>
      <c r="W627" s="13">
        <f t="shared" si="906"/>
        <v>4.432238779234837E-3</v>
      </c>
      <c r="X627" s="13">
        <f t="shared" si="907"/>
        <v>5.362907707028363E-3</v>
      </c>
      <c r="Y627" s="13">
        <f t="shared" si="908"/>
        <v>3.244497928321155E-3</v>
      </c>
      <c r="Z627" s="13">
        <f t="shared" si="909"/>
        <v>5.1627128524896294E-2</v>
      </c>
      <c r="AA627" s="13">
        <f t="shared" si="910"/>
        <v>2.7557313095563512E-2</v>
      </c>
      <c r="AB627" s="13">
        <f t="shared" si="911"/>
        <v>7.3547137594598749E-3</v>
      </c>
      <c r="AC627" s="13">
        <f t="shared" si="912"/>
        <v>5.2822568078846581E-5</v>
      </c>
      <c r="AD627" s="13">
        <f t="shared" si="913"/>
        <v>5.914554772050338E-4</v>
      </c>
      <c r="AE627" s="13">
        <f t="shared" si="914"/>
        <v>7.156476207752059E-4</v>
      </c>
      <c r="AF627" s="13">
        <f t="shared" si="915"/>
        <v>4.3295863920427507E-4</v>
      </c>
      <c r="AG627" s="13">
        <f t="shared" si="916"/>
        <v>1.7462335542415313E-4</v>
      </c>
      <c r="AH627" s="13">
        <f t="shared" si="917"/>
        <v>1.5616911635890485E-2</v>
      </c>
      <c r="AI627" s="13">
        <f t="shared" si="918"/>
        <v>8.3359298847784889E-3</v>
      </c>
      <c r="AJ627" s="13">
        <f t="shared" si="919"/>
        <v>2.2247589236609297E-3</v>
      </c>
      <c r="AK627" s="13">
        <f t="shared" si="920"/>
        <v>3.9584084293918086E-4</v>
      </c>
      <c r="AL627" s="13">
        <f t="shared" si="921"/>
        <v>1.3646320805988332E-6</v>
      </c>
      <c r="AM627" s="13">
        <f t="shared" si="922"/>
        <v>6.3140927001451087E-5</v>
      </c>
      <c r="AN627" s="13">
        <f t="shared" si="923"/>
        <v>7.6399079767867358E-5</v>
      </c>
      <c r="AO627" s="13">
        <f t="shared" si="924"/>
        <v>4.6220570924171107E-5</v>
      </c>
      <c r="AP627" s="13">
        <f t="shared" si="925"/>
        <v>1.8641945104115879E-5</v>
      </c>
      <c r="AQ627" s="13">
        <f t="shared" si="926"/>
        <v>5.6390819658255196E-6</v>
      </c>
      <c r="AR627" s="13">
        <f t="shared" si="927"/>
        <v>3.7792212894521278E-3</v>
      </c>
      <c r="AS627" s="13">
        <f t="shared" si="928"/>
        <v>2.0172569597906131E-3</v>
      </c>
      <c r="AT627" s="13">
        <f t="shared" si="929"/>
        <v>5.3838149848240249E-4</v>
      </c>
      <c r="AU627" s="13">
        <f t="shared" si="930"/>
        <v>9.5791676084816839E-5</v>
      </c>
      <c r="AV627" s="13">
        <f t="shared" si="931"/>
        <v>1.2782820220889883E-5</v>
      </c>
      <c r="AW627" s="13">
        <f t="shared" si="932"/>
        <v>2.4482127188670744E-8</v>
      </c>
      <c r="AX627" s="13">
        <f t="shared" si="933"/>
        <v>5.6171833951085907E-6</v>
      </c>
      <c r="AY627" s="13">
        <f t="shared" si="934"/>
        <v>6.7966636325085728E-6</v>
      </c>
      <c r="AZ627" s="13">
        <f t="shared" si="935"/>
        <v>4.1119038924107988E-6</v>
      </c>
      <c r="BA627" s="13">
        <f t="shared" si="936"/>
        <v>1.6584366030761487E-6</v>
      </c>
      <c r="BB627" s="13">
        <f t="shared" si="937"/>
        <v>5.0166760429987752E-7</v>
      </c>
      <c r="BC627" s="13">
        <f t="shared" si="938"/>
        <v>1.2140126899619464E-7</v>
      </c>
      <c r="BD627" s="13">
        <f t="shared" si="939"/>
        <v>7.6212857614692167E-4</v>
      </c>
      <c r="BE627" s="13">
        <f t="shared" si="940"/>
        <v>4.0680580911697963E-4</v>
      </c>
      <c r="BF627" s="13">
        <f t="shared" si="941"/>
        <v>1.0857155308884355E-4</v>
      </c>
      <c r="BG627" s="13">
        <f t="shared" si="942"/>
        <v>1.9317623422848618E-5</v>
      </c>
      <c r="BH627" s="13">
        <f t="shared" si="943"/>
        <v>2.5778200925358357E-6</v>
      </c>
      <c r="BI627" s="13">
        <f t="shared" si="944"/>
        <v>2.7519560906738325E-7</v>
      </c>
      <c r="BJ627" s="14">
        <f t="shared" si="945"/>
        <v>0.16357279580659889</v>
      </c>
      <c r="BK627" s="14">
        <f t="shared" si="946"/>
        <v>0.3074040108288183</v>
      </c>
      <c r="BL627" s="14">
        <f t="shared" si="947"/>
        <v>0.4771374730142362</v>
      </c>
      <c r="BM627" s="14">
        <f t="shared" si="948"/>
        <v>0.25410341337595665</v>
      </c>
      <c r="BN627" s="14">
        <f t="shared" si="949"/>
        <v>0.7456312226170877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1.2796000000000001</v>
      </c>
      <c r="F628" s="10">
        <f>VLOOKUP(B628,home!$B$2:$E$405,3,FALSE)</f>
        <v>0.78149999999999997</v>
      </c>
      <c r="G628" s="10">
        <f>VLOOKUP(C628,away!$B$2:$E$405,4,FALSE)</f>
        <v>0.61399999999999999</v>
      </c>
      <c r="H628" s="10">
        <f>VLOOKUP(A628,away!$A$2:$E$405,3,FALSE)</f>
        <v>1.129</v>
      </c>
      <c r="I628" s="10">
        <f>VLOOKUP(C628,away!$B$2:$E$405,3,FALSE)</f>
        <v>0.56940000000000002</v>
      </c>
      <c r="J628" s="10">
        <f>VLOOKUP(B628,home!$B$2:$E$405,4,FALSE)</f>
        <v>1.4551000000000001</v>
      </c>
      <c r="K628" s="12">
        <f t="shared" si="894"/>
        <v>0.61400454360000001</v>
      </c>
      <c r="L628" s="12">
        <f t="shared" si="895"/>
        <v>0.93541481826000006</v>
      </c>
      <c r="M628" s="13">
        <f t="shared" si="896"/>
        <v>0.2123712488811203</v>
      </c>
      <c r="N628" s="13">
        <f t="shared" si="897"/>
        <v>0.13039691174301427</v>
      </c>
      <c r="O628" s="13">
        <f t="shared" si="898"/>
        <v>0.19865521317578239</v>
      </c>
      <c r="P628" s="13">
        <f t="shared" si="899"/>
        <v>0.12197520349975696</v>
      </c>
      <c r="Q628" s="13">
        <f t="shared" si="900"/>
        <v>4.0032148140809479E-2</v>
      </c>
      <c r="R628" s="13">
        <f t="shared" si="901"/>
        <v>9.2912515064613024E-2</v>
      </c>
      <c r="S628" s="13">
        <f t="shared" si="902"/>
        <v>1.7514082470192798E-2</v>
      </c>
      <c r="T628" s="13">
        <f t="shared" si="903"/>
        <v>3.7446664577692697E-2</v>
      </c>
      <c r="U628" s="13">
        <f t="shared" si="904"/>
        <v>5.704870640697584E-2</v>
      </c>
      <c r="V628" s="13">
        <f t="shared" si="905"/>
        <v>1.1176883168656155E-3</v>
      </c>
      <c r="W628" s="13">
        <f t="shared" si="906"/>
        <v>8.193306949508438E-3</v>
      </c>
      <c r="X628" s="13">
        <f t="shared" si="907"/>
        <v>7.6641407311228305E-3</v>
      </c>
      <c r="Y628" s="13">
        <f t="shared" si="908"/>
        <v>3.5845754045611632E-3</v>
      </c>
      <c r="Z628" s="13">
        <f t="shared" si="909"/>
        <v>2.8970581131081502E-2</v>
      </c>
      <c r="AA628" s="13">
        <f t="shared" si="910"/>
        <v>1.7788068445216468E-2</v>
      </c>
      <c r="AB628" s="13">
        <f t="shared" si="911"/>
        <v>5.4609774236153491E-3</v>
      </c>
      <c r="AC628" s="13">
        <f t="shared" si="912"/>
        <v>4.012144435076587E-5</v>
      </c>
      <c r="AD628" s="13">
        <f t="shared" si="913"/>
        <v>1.2576819235269089E-3</v>
      </c>
      <c r="AE628" s="13">
        <f t="shared" si="914"/>
        <v>1.1764543079248106E-3</v>
      </c>
      <c r="AF628" s="13">
        <f t="shared" si="915"/>
        <v>5.5023639631934047E-4</v>
      </c>
      <c r="AG628" s="13">
        <f t="shared" si="916"/>
        <v>1.7156642622103107E-4</v>
      </c>
      <c r="AH628" s="13">
        <f t="shared" si="917"/>
        <v>6.7748777209042967E-3</v>
      </c>
      <c r="AI628" s="13">
        <f t="shared" si="918"/>
        <v>4.1598057029696503E-3</v>
      </c>
      <c r="AJ628" s="13">
        <f t="shared" si="919"/>
        <v>1.2770698010582786E-3</v>
      </c>
      <c r="AK628" s="13">
        <f t="shared" si="920"/>
        <v>2.6137555344804374E-4</v>
      </c>
      <c r="AL628" s="13">
        <f t="shared" si="921"/>
        <v>9.2174837510670247E-7</v>
      </c>
      <c r="AM628" s="13">
        <f t="shared" si="922"/>
        <v>1.5444448308982197E-4</v>
      </c>
      <c r="AN628" s="13">
        <f t="shared" si="923"/>
        <v>1.4446965808072548E-4</v>
      </c>
      <c r="AO628" s="13">
        <f t="shared" si="924"/>
        <v>6.7569529478833082E-5</v>
      </c>
      <c r="AP628" s="13">
        <f t="shared" si="925"/>
        <v>2.1068513045785453E-5</v>
      </c>
      <c r="AQ628" s="13">
        <f t="shared" si="926"/>
        <v>4.92694982543296E-6</v>
      </c>
      <c r="AR628" s="13">
        <f t="shared" si="927"/>
        <v>1.2674642024066835E-3</v>
      </c>
      <c r="AS628" s="13">
        <f t="shared" si="928"/>
        <v>7.7822877912805369E-4</v>
      </c>
      <c r="AT628" s="13">
        <f t="shared" si="929"/>
        <v>2.3891800317245291E-4</v>
      </c>
      <c r="AU628" s="13">
        <f t="shared" si="930"/>
        <v>4.8898913165241765E-5</v>
      </c>
      <c r="AV628" s="13">
        <f t="shared" si="931"/>
        <v>7.5060387151400736E-6</v>
      </c>
      <c r="AW628" s="13">
        <f t="shared" si="932"/>
        <v>1.4705700280045626E-8</v>
      </c>
      <c r="AX628" s="13">
        <f t="shared" si="933"/>
        <v>1.5804935725184009E-5</v>
      </c>
      <c r="AY628" s="13">
        <f t="shared" si="934"/>
        <v>1.4784171078983981E-5</v>
      </c>
      <c r="AZ628" s="13">
        <f t="shared" si="935"/>
        <v>6.9146663514862753E-6</v>
      </c>
      <c r="BA628" s="13">
        <f t="shared" si="936"/>
        <v>2.1560271228346905E-6</v>
      </c>
      <c r="BB628" s="13">
        <f t="shared" si="937"/>
        <v>5.0419492981751057E-7</v>
      </c>
      <c r="BC628" s="13">
        <f t="shared" si="938"/>
        <v>9.4326281728572062E-8</v>
      </c>
      <c r="BD628" s="13">
        <f t="shared" si="939"/>
        <v>1.976007994242172E-4</v>
      </c>
      <c r="BE628" s="13">
        <f t="shared" si="940"/>
        <v>1.2132778866546162E-4</v>
      </c>
      <c r="BF628" s="13">
        <f t="shared" si="941"/>
        <v>3.7247906752767006E-5</v>
      </c>
      <c r="BG628" s="13">
        <f t="shared" si="942"/>
        <v>7.6234613285960218E-6</v>
      </c>
      <c r="BH628" s="13">
        <f t="shared" si="943"/>
        <v>1.1702099734292122E-6</v>
      </c>
      <c r="BI628" s="13">
        <f t="shared" si="944"/>
        <v>1.4370284813031433E-7</v>
      </c>
      <c r="BJ628" s="14">
        <f t="shared" si="945"/>
        <v>0.2309064240557116</v>
      </c>
      <c r="BK628" s="14">
        <f t="shared" si="946"/>
        <v>0.35303405053174053</v>
      </c>
      <c r="BL628" s="14">
        <f t="shared" si="947"/>
        <v>0.3870447391001634</v>
      </c>
      <c r="BM628" s="14">
        <f t="shared" si="948"/>
        <v>0.20359778484822194</v>
      </c>
      <c r="BN628" s="14">
        <f t="shared" si="949"/>
        <v>0.79634324050509653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1.2726999999999999</v>
      </c>
      <c r="F629" s="10">
        <f>VLOOKUP(B629,home!$B$2:$E$405,3,FALSE)</f>
        <v>0.78569999999999995</v>
      </c>
      <c r="G629" s="10">
        <f>VLOOKUP(C629,away!$B$2:$E$405,4,FALSE)</f>
        <v>0.52380000000000004</v>
      </c>
      <c r="H629" s="10">
        <f>VLOOKUP(A629,away!$A$2:$E$405,3,FALSE)</f>
        <v>0.89510000000000001</v>
      </c>
      <c r="I629" s="10">
        <f>VLOOKUP(C629,away!$B$2:$E$405,3,FALSE)</f>
        <v>1.1172</v>
      </c>
      <c r="J629" s="10">
        <f>VLOOKUP(B629,home!$B$2:$E$405,4,FALSE)</f>
        <v>1.5641</v>
      </c>
      <c r="K629" s="12">
        <f t="shared" si="894"/>
        <v>0.52377925228199995</v>
      </c>
      <c r="L629" s="12">
        <f t="shared" si="895"/>
        <v>1.564108946652</v>
      </c>
      <c r="M629" s="13">
        <f t="shared" si="896"/>
        <v>0.12394861444096612</v>
      </c>
      <c r="N629" s="13">
        <f t="shared" si="897"/>
        <v>6.4921712593279127E-2</v>
      </c>
      <c r="O629" s="13">
        <f t="shared" si="898"/>
        <v>0.19386913677223439</v>
      </c>
      <c r="P629" s="13">
        <f t="shared" si="899"/>
        <v>0.1015446314991177</v>
      </c>
      <c r="Q629" s="13">
        <f t="shared" si="900"/>
        <v>1.7002323039487323E-2</v>
      </c>
      <c r="R629" s="13">
        <f t="shared" si="901"/>
        <v>0.15161622565257604</v>
      </c>
      <c r="S629" s="13">
        <f t="shared" si="902"/>
        <v>2.079755435911438E-2</v>
      </c>
      <c r="T629" s="13">
        <f t="shared" si="903"/>
        <v>2.6593485579929545E-2</v>
      </c>
      <c r="U629" s="13">
        <f t="shared" si="904"/>
        <v>7.9413433306125256E-2</v>
      </c>
      <c r="V629" s="13">
        <f t="shared" si="905"/>
        <v>1.8931501063334042E-3</v>
      </c>
      <c r="W629" s="13">
        <f t="shared" si="906"/>
        <v>2.968488016226564E-3</v>
      </c>
      <c r="X629" s="13">
        <f t="shared" si="907"/>
        <v>4.6430386642092158E-3</v>
      </c>
      <c r="Y629" s="13">
        <f t="shared" si="908"/>
        <v>3.6311091571703934E-3</v>
      </c>
      <c r="Z629" s="13">
        <f t="shared" si="909"/>
        <v>7.9048098333600852E-2</v>
      </c>
      <c r="AA629" s="13">
        <f t="shared" si="910"/>
        <v>4.140375383948746E-2</v>
      </c>
      <c r="AB629" s="13">
        <f t="shared" si="911"/>
        <v>1.0843213613857363E-2</v>
      </c>
      <c r="AC629" s="13">
        <f t="shared" si="912"/>
        <v>9.6934942953567799E-5</v>
      </c>
      <c r="AD629" s="13">
        <f t="shared" si="913"/>
        <v>3.8870810838680667E-4</v>
      </c>
      <c r="AE629" s="13">
        <f t="shared" si="914"/>
        <v>6.0798182996397955E-4</v>
      </c>
      <c r="AF629" s="13">
        <f t="shared" si="915"/>
        <v>4.7547490982425785E-4</v>
      </c>
      <c r="AG629" s="13">
        <f t="shared" si="916"/>
        <v>2.4789818678822478E-4</v>
      </c>
      <c r="AH629" s="13">
        <f t="shared" si="917"/>
        <v>3.0909959454853055E-2</v>
      </c>
      <c r="AI629" s="13">
        <f t="shared" si="918"/>
        <v>1.6189995451329868E-2</v>
      </c>
      <c r="AJ629" s="13">
        <f t="shared" si="919"/>
        <v>4.2399918559732691E-3</v>
      </c>
      <c r="AK629" s="13">
        <f t="shared" si="920"/>
        <v>7.4027325466781608E-4</v>
      </c>
      <c r="AL629" s="13">
        <f t="shared" si="921"/>
        <v>3.1765496067876239E-6</v>
      </c>
      <c r="AM629" s="13">
        <f t="shared" si="922"/>
        <v>4.071944847335846E-5</v>
      </c>
      <c r="AN629" s="13">
        <f t="shared" si="923"/>
        <v>6.3689653659915088E-5</v>
      </c>
      <c r="AO629" s="13">
        <f t="shared" si="924"/>
        <v>4.980877854932025E-5</v>
      </c>
      <c r="AP629" s="13">
        <f t="shared" si="925"/>
        <v>2.5968785383599999E-5</v>
      </c>
      <c r="AQ629" s="13">
        <f t="shared" si="926"/>
        <v>1.0154502388043618E-5</v>
      </c>
      <c r="AR629" s="13">
        <f t="shared" si="927"/>
        <v>9.6693088247972458E-3</v>
      </c>
      <c r="AS629" s="13">
        <f t="shared" si="928"/>
        <v>5.064583346336045E-3</v>
      </c>
      <c r="AT629" s="13">
        <f t="shared" si="929"/>
        <v>1.3263618391318815E-3</v>
      </c>
      <c r="AU629" s="13">
        <f t="shared" si="930"/>
        <v>2.3157360411862508E-4</v>
      </c>
      <c r="AV629" s="13">
        <f t="shared" si="931"/>
        <v>3.0323362303375321E-5</v>
      </c>
      <c r="AW629" s="13">
        <f t="shared" si="932"/>
        <v>7.2288370089388297E-8</v>
      </c>
      <c r="AX629" s="13">
        <f t="shared" si="933"/>
        <v>3.5546670457851837E-6</v>
      </c>
      <c r="AY629" s="13">
        <f t="shared" si="934"/>
        <v>5.5598865286816398E-6</v>
      </c>
      <c r="AZ629" s="13">
        <f t="shared" si="935"/>
        <v>4.3481341309404436E-6</v>
      </c>
      <c r="BA629" s="13">
        <f t="shared" si="936"/>
        <v>2.2669851651489545E-6</v>
      </c>
      <c r="BB629" s="13">
        <f t="shared" si="937"/>
        <v>8.8645294468421086E-7</v>
      </c>
      <c r="BC629" s="13">
        <f t="shared" si="938"/>
        <v>2.7730179631331688E-7</v>
      </c>
      <c r="BD629" s="13">
        <f t="shared" si="939"/>
        <v>2.5206420734677527E-3</v>
      </c>
      <c r="BE629" s="13">
        <f t="shared" si="940"/>
        <v>1.3202600205114894E-3</v>
      </c>
      <c r="BF629" s="13">
        <f t="shared" si="941"/>
        <v>3.4576240318066296E-4</v>
      </c>
      <c r="BG629" s="13">
        <f t="shared" si="942"/>
        <v>6.0367724335065018E-5</v>
      </c>
      <c r="BH629" s="13">
        <f t="shared" si="943"/>
        <v>7.9048403785465614E-6</v>
      </c>
      <c r="BI629" s="13">
        <f t="shared" si="944"/>
        <v>8.280782765767363E-7</v>
      </c>
      <c r="BJ629" s="14">
        <f t="shared" si="945"/>
        <v>0.12168745468133126</v>
      </c>
      <c r="BK629" s="14">
        <f t="shared" si="946"/>
        <v>0.24828962178462063</v>
      </c>
      <c r="BL629" s="14">
        <f t="shared" si="947"/>
        <v>0.54980389931794171</v>
      </c>
      <c r="BM629" s="14">
        <f t="shared" si="948"/>
        <v>0.34592094252167499</v>
      </c>
      <c r="BN629" s="14">
        <f t="shared" si="949"/>
        <v>0.65290264399766063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1.2726999999999999</v>
      </c>
      <c r="F630" s="10">
        <f>VLOOKUP(B630,home!$B$2:$E$405,3,FALSE)</f>
        <v>1.4404999999999999</v>
      </c>
      <c r="G630" s="10">
        <f>VLOOKUP(C630,away!$B$2:$E$405,4,FALSE)</f>
        <v>1.5714999999999999</v>
      </c>
      <c r="H630" s="10">
        <f>VLOOKUP(A630,away!$A$2:$E$405,3,FALSE)</f>
        <v>0.89510000000000001</v>
      </c>
      <c r="I630" s="10">
        <f>VLOOKUP(C630,away!$B$2:$E$405,3,FALSE)</f>
        <v>0.67030000000000001</v>
      </c>
      <c r="J630" s="10">
        <f>VLOOKUP(B630,home!$B$2:$E$405,4,FALSE)</f>
        <v>1.3033999999999999</v>
      </c>
      <c r="K630" s="12">
        <f t="shared" si="894"/>
        <v>2.8810692160249993</v>
      </c>
      <c r="L630" s="12">
        <f t="shared" si="895"/>
        <v>0.78202113980199994</v>
      </c>
      <c r="M630" s="13">
        <f t="shared" si="896"/>
        <v>2.5653112855830013E-2</v>
      </c>
      <c r="N630" s="13">
        <f t="shared" si="897"/>
        <v>7.3908393744147025E-2</v>
      </c>
      <c r="O630" s="13">
        <f t="shared" si="898"/>
        <v>2.0061276554985529E-2</v>
      </c>
      <c r="P630" s="13">
        <f t="shared" si="899"/>
        <v>5.7797926316732869E-2</v>
      </c>
      <c r="Q630" s="13">
        <f t="shared" si="900"/>
        <v>0.1064675990110583</v>
      </c>
      <c r="R630" s="13">
        <f t="shared" si="901"/>
        <v>7.8441711787064598E-3</v>
      </c>
      <c r="S630" s="13">
        <f t="shared" si="902"/>
        <v>3.2555506083107602E-2</v>
      </c>
      <c r="T630" s="13">
        <f t="shared" si="903"/>
        <v>8.3259913130610111E-2</v>
      </c>
      <c r="U630" s="13">
        <f t="shared" si="904"/>
        <v>2.2599600108201719E-2</v>
      </c>
      <c r="V630" s="13">
        <f t="shared" si="905"/>
        <v>8.1499346573571142E-3</v>
      </c>
      <c r="W630" s="13">
        <f t="shared" si="906"/>
        <v>0.10224684067161792</v>
      </c>
      <c r="X630" s="13">
        <f t="shared" si="907"/>
        <v>7.9959190883172146E-2</v>
      </c>
      <c r="Y630" s="13">
        <f t="shared" si="908"/>
        <v>3.1264888796051979E-2</v>
      </c>
      <c r="Z630" s="13">
        <f t="shared" si="909"/>
        <v>2.0447692286580076E-3</v>
      </c>
      <c r="AA630" s="13">
        <f t="shared" si="910"/>
        <v>5.8911216785617693E-3</v>
      </c>
      <c r="AB630" s="13">
        <f t="shared" si="911"/>
        <v>8.486364657980916E-3</v>
      </c>
      <c r="AC630" s="13">
        <f t="shared" si="912"/>
        <v>1.1476417244648872E-3</v>
      </c>
      <c r="AD630" s="13">
        <f t="shared" si="913"/>
        <v>7.3645056273702825E-2</v>
      </c>
      <c r="AE630" s="13">
        <f t="shared" si="914"/>
        <v>5.7591990847943517E-2</v>
      </c>
      <c r="AF630" s="13">
        <f t="shared" si="915"/>
        <v>2.2519077163187566E-2</v>
      </c>
      <c r="AG630" s="13">
        <f t="shared" si="916"/>
        <v>5.8701314634817094E-3</v>
      </c>
      <c r="AH630" s="13">
        <f t="shared" si="917"/>
        <v>3.9976319070679788E-4</v>
      </c>
      <c r="AI630" s="13">
        <f t="shared" si="918"/>
        <v>1.1517454224452867E-3</v>
      </c>
      <c r="AJ630" s="13">
        <f t="shared" si="919"/>
        <v>1.6591291406524117E-3</v>
      </c>
      <c r="AK630" s="13">
        <f t="shared" si="920"/>
        <v>1.5933552975145582E-3</v>
      </c>
      <c r="AL630" s="13">
        <f t="shared" si="921"/>
        <v>1.0342809030843217E-4</v>
      </c>
      <c r="AM630" s="13">
        <f t="shared" si="922"/>
        <v>4.2435300908518762E-2</v>
      </c>
      <c r="AN630" s="13">
        <f t="shared" si="923"/>
        <v>3.3185302384320693E-2</v>
      </c>
      <c r="AO630" s="13">
        <f t="shared" si="924"/>
        <v>1.2975803997630243E-2</v>
      </c>
      <c r="AP630" s="13">
        <f t="shared" si="925"/>
        <v>3.3824510106913834E-3</v>
      </c>
      <c r="AQ630" s="13">
        <f t="shared" si="926"/>
        <v>6.6128704867632565E-4</v>
      </c>
      <c r="AR630" s="13">
        <f t="shared" si="927"/>
        <v>6.2524653209482868E-5</v>
      </c>
      <c r="AS630" s="13">
        <f t="shared" si="928"/>
        <v>1.8013785360447982E-4</v>
      </c>
      <c r="AT630" s="13">
        <f t="shared" si="929"/>
        <v>2.5949481233034235E-4</v>
      </c>
      <c r="AU630" s="13">
        <f t="shared" si="930"/>
        <v>2.4920750517437796E-4</v>
      </c>
      <c r="AV630" s="13">
        <f t="shared" si="931"/>
        <v>1.7949601789007277E-4</v>
      </c>
      <c r="AW630" s="13">
        <f t="shared" si="932"/>
        <v>6.473038505353881E-6</v>
      </c>
      <c r="AX630" s="13">
        <f t="shared" si="933"/>
        <v>2.0376506520048507E-2</v>
      </c>
      <c r="AY630" s="13">
        <f t="shared" si="934"/>
        <v>1.5934858853991218E-2</v>
      </c>
      <c r="AZ630" s="13">
        <f t="shared" si="935"/>
        <v>6.2306982417911E-3</v>
      </c>
      <c r="BA630" s="13">
        <f t="shared" si="936"/>
        <v>1.624179246935931E-3</v>
      </c>
      <c r="BB630" s="13">
        <f t="shared" si="937"/>
        <v>3.1753562648289771E-4</v>
      </c>
      <c r="BC630" s="13">
        <f t="shared" si="938"/>
        <v>4.9663914509979566E-5</v>
      </c>
      <c r="BD630" s="13">
        <f t="shared" si="939"/>
        <v>8.1492667614340918E-6</v>
      </c>
      <c r="BE630" s="13">
        <f t="shared" si="940"/>
        <v>2.3478601599543508E-5</v>
      </c>
      <c r="BF630" s="13">
        <f t="shared" si="941"/>
        <v>3.3821738151880054E-5</v>
      </c>
      <c r="BG630" s="13">
        <f t="shared" si="942"/>
        <v>3.2480922873946629E-5</v>
      </c>
      <c r="BH630" s="13">
        <f t="shared" si="943"/>
        <v>2.3394946750052473E-5</v>
      </c>
      <c r="BI630" s="13">
        <f t="shared" si="944"/>
        <v>1.3480492178424047E-5</v>
      </c>
      <c r="BJ630" s="14">
        <f t="shared" si="945"/>
        <v>0.77390666973857014</v>
      </c>
      <c r="BK630" s="14">
        <f t="shared" si="946"/>
        <v>0.14134240858179214</v>
      </c>
      <c r="BL630" s="14">
        <f t="shared" si="947"/>
        <v>7.0752194040279465E-2</v>
      </c>
      <c r="BM630" s="14">
        <f t="shared" si="948"/>
        <v>0.68038517611235372</v>
      </c>
      <c r="BN630" s="14">
        <f t="shared" si="949"/>
        <v>0.29173247966146021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1.2726999999999999</v>
      </c>
      <c r="F631" s="10">
        <f>VLOOKUP(B631,home!$B$2:$E$405,3,FALSE)</f>
        <v>0.94289999999999996</v>
      </c>
      <c r="G631" s="10">
        <f>VLOOKUP(C631,away!$B$2:$E$405,4,FALSE)</f>
        <v>0.91669999999999996</v>
      </c>
      <c r="H631" s="10">
        <f>VLOOKUP(A631,away!$A$2:$E$405,3,FALSE)</f>
        <v>0.89510000000000001</v>
      </c>
      <c r="I631" s="10">
        <f>VLOOKUP(C631,away!$B$2:$E$405,3,FALSE)</f>
        <v>1.4896</v>
      </c>
      <c r="J631" s="10">
        <f>VLOOKUP(B631,home!$B$2:$E$405,4,FALSE)</f>
        <v>0.89380000000000004</v>
      </c>
      <c r="K631" s="12">
        <f t="shared" si="894"/>
        <v>1.100066428461</v>
      </c>
      <c r="L631" s="12">
        <f t="shared" si="895"/>
        <v>1.1917401500480003</v>
      </c>
      <c r="M631" s="13">
        <f t="shared" si="896"/>
        <v>0.10108368119373407</v>
      </c>
      <c r="N631" s="13">
        <f t="shared" si="897"/>
        <v>0.11119876414648139</v>
      </c>
      <c r="O631" s="13">
        <f t="shared" si="898"/>
        <v>0.12046548139322487</v>
      </c>
      <c r="P631" s="13">
        <f t="shared" si="899"/>
        <v>0.13252003186907993</v>
      </c>
      <c r="Q631" s="13">
        <f t="shared" si="900"/>
        <v>6.1163013661948464E-2</v>
      </c>
      <c r="R631" s="13">
        <f t="shared" si="901"/>
        <v>7.1781775435583214E-2</v>
      </c>
      <c r="S631" s="13">
        <f t="shared" si="902"/>
        <v>4.3433219485062069E-2</v>
      </c>
      <c r="T631" s="13">
        <f t="shared" si="903"/>
        <v>7.2890419078878346E-2</v>
      </c>
      <c r="U631" s="13">
        <f t="shared" si="904"/>
        <v>7.8964721332011573E-2</v>
      </c>
      <c r="V631" s="13">
        <f t="shared" si="905"/>
        <v>6.3267401186435715E-3</v>
      </c>
      <c r="W631" s="13">
        <f t="shared" si="906"/>
        <v>2.2427792664336983E-2</v>
      </c>
      <c r="X631" s="13">
        <f t="shared" si="907"/>
        <v>2.6728100995042397E-2</v>
      </c>
      <c r="Y631" s="13">
        <f t="shared" si="908"/>
        <v>1.5926475545164971E-2</v>
      </c>
      <c r="Z631" s="13">
        <f t="shared" si="909"/>
        <v>2.8515074609437942E-2</v>
      </c>
      <c r="AA631" s="13">
        <f t="shared" si="910"/>
        <v>3.1368476282903339E-2</v>
      </c>
      <c r="AB631" s="13">
        <f t="shared" si="911"/>
        <v>1.7253703835398537E-2</v>
      </c>
      <c r="AC631" s="13">
        <f t="shared" si="912"/>
        <v>5.1839463121595628E-4</v>
      </c>
      <c r="AD631" s="13">
        <f t="shared" si="913"/>
        <v>6.1680154436302538E-3</v>
      </c>
      <c r="AE631" s="13">
        <f t="shared" si="914"/>
        <v>7.3506716502903012E-3</v>
      </c>
      <c r="AF631" s="13">
        <f t="shared" si="915"/>
        <v>4.380045267735274E-3</v>
      </c>
      <c r="AG631" s="13">
        <f t="shared" si="916"/>
        <v>1.7399586015292904E-3</v>
      </c>
      <c r="AH631" s="13">
        <f t="shared" si="917"/>
        <v>8.4956398234203746E-3</v>
      </c>
      <c r="AI631" s="13">
        <f t="shared" si="918"/>
        <v>9.3457681580410915E-3</v>
      </c>
      <c r="AJ631" s="13">
        <f t="shared" si="919"/>
        <v>5.1404828994204028E-3</v>
      </c>
      <c r="AK631" s="13">
        <f t="shared" si="920"/>
        <v>1.8849575545767481E-3</v>
      </c>
      <c r="AL631" s="13">
        <f t="shared" si="921"/>
        <v>2.718447616399504E-5</v>
      </c>
      <c r="AM631" s="13">
        <f t="shared" si="922"/>
        <v>1.3570453439533245E-3</v>
      </c>
      <c r="AN631" s="13">
        <f t="shared" si="923"/>
        <v>1.617245421824875E-3</v>
      </c>
      <c r="AO631" s="13">
        <f t="shared" si="924"/>
        <v>9.636681508350094E-4</v>
      </c>
      <c r="AP631" s="13">
        <f t="shared" si="925"/>
        <v>3.8281400889086443E-4</v>
      </c>
      <c r="AQ631" s="13">
        <f t="shared" si="926"/>
        <v>1.1405370609901881E-4</v>
      </c>
      <c r="AR631" s="13">
        <f t="shared" si="927"/>
        <v>2.0249190155833523E-3</v>
      </c>
      <c r="AS631" s="13">
        <f t="shared" si="928"/>
        <v>2.2275454293955422E-3</v>
      </c>
      <c r="AT631" s="13">
        <f t="shared" si="929"/>
        <v>1.2252239723748897E-3</v>
      </c>
      <c r="AU631" s="13">
        <f t="shared" si="930"/>
        <v>4.4927591978508101E-4</v>
      </c>
      <c r="AV631" s="13">
        <f t="shared" si="931"/>
        <v>1.2355833911787626E-4</v>
      </c>
      <c r="AW631" s="13">
        <f t="shared" si="932"/>
        <v>9.899629706831276E-7</v>
      </c>
      <c r="AX631" s="13">
        <f t="shared" si="933"/>
        <v>2.4880667079706049E-4</v>
      </c>
      <c r="AY631" s="13">
        <f t="shared" si="934"/>
        <v>2.9651289918863227E-4</v>
      </c>
      <c r="AZ631" s="13">
        <f t="shared" si="935"/>
        <v>1.7668316348511416E-4</v>
      </c>
      <c r="BA631" s="13">
        <f t="shared" si="936"/>
        <v>7.018680658756846E-5</v>
      </c>
      <c r="BB631" s="13">
        <f t="shared" si="937"/>
        <v>2.0911108853514703E-5</v>
      </c>
      <c r="BC631" s="13">
        <f t="shared" si="938"/>
        <v>4.9841216005515352E-6</v>
      </c>
      <c r="BD631" s="13">
        <f t="shared" si="939"/>
        <v>4.021962152443922E-4</v>
      </c>
      <c r="BE631" s="13">
        <f t="shared" si="940"/>
        <v>4.4244255404443016E-4</v>
      </c>
      <c r="BF631" s="13">
        <f t="shared" si="941"/>
        <v>2.4335810011340969E-4</v>
      </c>
      <c r="BG631" s="13">
        <f t="shared" si="942"/>
        <v>8.9236692009604307E-5</v>
      </c>
      <c r="BH631" s="13">
        <f t="shared" si="943"/>
        <v>2.4541572266669928E-5</v>
      </c>
      <c r="BI631" s="13">
        <f t="shared" si="944"/>
        <v>5.3994719504426228E-6</v>
      </c>
      <c r="BJ631" s="14">
        <f t="shared" si="945"/>
        <v>0.3352261684571532</v>
      </c>
      <c r="BK631" s="14">
        <f t="shared" si="946"/>
        <v>0.28420576467308828</v>
      </c>
      <c r="BL631" s="14">
        <f t="shared" si="947"/>
        <v>0.35195870399646584</v>
      </c>
      <c r="BM631" s="14">
        <f t="shared" si="948"/>
        <v>0.4013974410998753</v>
      </c>
      <c r="BN631" s="14">
        <f t="shared" si="949"/>
        <v>0.59821274770005184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1.2726999999999999</v>
      </c>
      <c r="F632" s="10">
        <f>VLOOKUP(B632,home!$B$2:$E$405,3,FALSE)</f>
        <v>1.2572000000000001</v>
      </c>
      <c r="G632" s="10">
        <f>VLOOKUP(C632,away!$B$2:$E$405,4,FALSE)</f>
        <v>1.3096000000000001</v>
      </c>
      <c r="H632" s="10">
        <f>VLOOKUP(A632,away!$A$2:$E$405,3,FALSE)</f>
        <v>0.89510000000000001</v>
      </c>
      <c r="I632" s="10">
        <f>VLOOKUP(C632,away!$B$2:$E$405,3,FALSE)</f>
        <v>0.74480000000000002</v>
      </c>
      <c r="J632" s="10">
        <f>VLOOKUP(B632,home!$B$2:$E$405,4,FALSE)</f>
        <v>0.44690000000000002</v>
      </c>
      <c r="K632" s="12">
        <f t="shared" si="894"/>
        <v>2.0954103410240004</v>
      </c>
      <c r="L632" s="12">
        <f t="shared" si="895"/>
        <v>0.29793503751200007</v>
      </c>
      <c r="M632" s="13">
        <f t="shared" si="896"/>
        <v>9.1323660067949397E-2</v>
      </c>
      <c r="N632" s="13">
        <f t="shared" si="897"/>
        <v>0.19136054168654171</v>
      </c>
      <c r="O632" s="13">
        <f t="shared" si="898"/>
        <v>2.7208518088077654E-2</v>
      </c>
      <c r="P632" s="13">
        <f t="shared" si="899"/>
        <v>5.7013010165696466E-2</v>
      </c>
      <c r="Q632" s="13">
        <f t="shared" si="900"/>
        <v>0.20048942895696698</v>
      </c>
      <c r="R632" s="13">
        <f t="shared" si="901"/>
        <v>4.0531854286086737E-3</v>
      </c>
      <c r="S632" s="13">
        <f t="shared" si="902"/>
        <v>8.898250808539886E-3</v>
      </c>
      <c r="T632" s="13">
        <f t="shared" si="903"/>
        <v>5.973282553705344E-2</v>
      </c>
      <c r="U632" s="13">
        <f t="shared" si="904"/>
        <v>8.4930866611944086E-3</v>
      </c>
      <c r="V632" s="13">
        <f t="shared" si="905"/>
        <v>6.1723819973771507E-4</v>
      </c>
      <c r="W632" s="13">
        <f t="shared" si="906"/>
        <v>0.14003587423414174</v>
      </c>
      <c r="X632" s="13">
        <f t="shared" si="907"/>
        <v>4.1721593442974755E-2</v>
      </c>
      <c r="Y632" s="13">
        <f t="shared" si="908"/>
        <v>6.2151622537465496E-3</v>
      </c>
      <c r="Z632" s="13">
        <f t="shared" si="909"/>
        <v>4.025286509052058E-4</v>
      </c>
      <c r="AA632" s="13">
        <f t="shared" si="910"/>
        <v>8.4346269766520795E-4</v>
      </c>
      <c r="AB632" s="13">
        <f t="shared" si="911"/>
        <v>8.8370022947783871E-4</v>
      </c>
      <c r="AC632" s="13">
        <f t="shared" si="912"/>
        <v>2.4083714813142992E-5</v>
      </c>
      <c r="AD632" s="13">
        <f t="shared" si="913"/>
        <v>7.3358154746139256E-2</v>
      </c>
      <c r="AE632" s="13">
        <f t="shared" si="914"/>
        <v>2.185596458610211E-2</v>
      </c>
      <c r="AF632" s="13">
        <f t="shared" si="915"/>
        <v>3.255828814410638E-3</v>
      </c>
      <c r="AG632" s="13">
        <f t="shared" si="916"/>
        <v>3.2334182665136145E-4</v>
      </c>
      <c r="AH632" s="13">
        <f t="shared" si="917"/>
        <v>2.9981847176774309E-5</v>
      </c>
      <c r="AI632" s="13">
        <f t="shared" si="918"/>
        <v>6.2824272617214116E-5</v>
      </c>
      <c r="AJ632" s="13">
        <f t="shared" si="919"/>
        <v>6.5821315254710716E-5</v>
      </c>
      <c r="AK632" s="13">
        <f t="shared" si="920"/>
        <v>4.5974221548173874E-5</v>
      </c>
      <c r="AL632" s="13">
        <f t="shared" si="921"/>
        <v>6.0141482566415416E-7</v>
      </c>
      <c r="AM632" s="13">
        <f t="shared" si="922"/>
        <v>3.0743087210699814E-2</v>
      </c>
      <c r="AN632" s="13">
        <f t="shared" si="923"/>
        <v>9.1594428413545401E-3</v>
      </c>
      <c r="AO632" s="13">
        <f t="shared" si="924"/>
        <v>1.3644594732639926E-3</v>
      </c>
      <c r="AP632" s="13">
        <f t="shared" si="925"/>
        <v>1.3550676145017052E-4</v>
      </c>
      <c r="AQ632" s="13">
        <f t="shared" si="926"/>
        <v>1.0093053013946546E-5</v>
      </c>
      <c r="AR632" s="13">
        <f t="shared" si="927"/>
        <v>1.7865285526582621E-6</v>
      </c>
      <c r="AS632" s="13">
        <f t="shared" si="928"/>
        <v>3.7435104037747624E-6</v>
      </c>
      <c r="AT632" s="13">
        <f t="shared" si="929"/>
        <v>3.9220952059002855E-6</v>
      </c>
      <c r="AU632" s="13">
        <f t="shared" si="930"/>
        <v>2.7394662843080378E-6</v>
      </c>
      <c r="AV632" s="13">
        <f t="shared" si="931"/>
        <v>1.4350764952564145E-6</v>
      </c>
      <c r="AW632" s="13">
        <f t="shared" si="932"/>
        <v>1.0429471260021357E-8</v>
      </c>
      <c r="AX632" s="13">
        <f t="shared" si="933"/>
        <v>1.0736563809383849E-2</v>
      </c>
      <c r="AY632" s="13">
        <f t="shared" si="934"/>
        <v>3.1987985412987598E-3</v>
      </c>
      <c r="AZ632" s="13">
        <f t="shared" si="935"/>
        <v>4.7651708169758856E-4</v>
      </c>
      <c r="BA632" s="13">
        <f t="shared" si="936"/>
        <v>4.7323711536893283E-5</v>
      </c>
      <c r="BB632" s="13">
        <f t="shared" si="937"/>
        <v>3.5248479429878422E-6</v>
      </c>
      <c r="BC632" s="13">
        <f t="shared" si="938"/>
        <v>2.1003514082363588E-7</v>
      </c>
      <c r="BD632" s="13">
        <f t="shared" si="939"/>
        <v>8.8711575225416379E-8</v>
      </c>
      <c r="BE632" s="13">
        <f t="shared" si="940"/>
        <v>1.8588715209586597E-7</v>
      </c>
      <c r="BF632" s="13">
        <f t="shared" si="941"/>
        <v>1.9475493038258944E-7</v>
      </c>
      <c r="BG632" s="13">
        <f t="shared" si="942"/>
        <v>1.3603049836302904E-7</v>
      </c>
      <c r="BH632" s="13">
        <f t="shared" si="943"/>
        <v>7.1259928241134869E-8</v>
      </c>
      <c r="BI632" s="13">
        <f t="shared" si="944"/>
        <v>2.9863758107420445E-8</v>
      </c>
      <c r="BJ632" s="14">
        <f t="shared" si="945"/>
        <v>0.79422424345151188</v>
      </c>
      <c r="BK632" s="14">
        <f t="shared" si="946"/>
        <v>0.16107564291286103</v>
      </c>
      <c r="BL632" s="14">
        <f t="shared" si="947"/>
        <v>4.1700887946404974E-2</v>
      </c>
      <c r="BM632" s="14">
        <f t="shared" si="948"/>
        <v>0.42275617045601493</v>
      </c>
      <c r="BN632" s="14">
        <f t="shared" si="949"/>
        <v>0.57144834439384085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1.4286000000000001</v>
      </c>
      <c r="F633" s="10">
        <f>VLOOKUP(B633,home!$B$2:$E$405,3,FALSE)</f>
        <v>0.875</v>
      </c>
      <c r="G633" s="10">
        <f>VLOOKUP(C633,away!$B$2:$E$405,4,FALSE)</f>
        <v>1.05</v>
      </c>
      <c r="H633" s="10">
        <f>VLOOKUP(A633,away!$A$2:$E$405,3,FALSE)</f>
        <v>1.25</v>
      </c>
      <c r="I633" s="10">
        <f>VLOOKUP(C633,away!$B$2:$E$405,3,FALSE)</f>
        <v>0.8</v>
      </c>
      <c r="J633" s="10">
        <f>VLOOKUP(B633,home!$B$2:$E$405,4,FALSE)</f>
        <v>1.4</v>
      </c>
      <c r="K633" s="12">
        <f t="shared" si="894"/>
        <v>1.3125262500000003</v>
      </c>
      <c r="L633" s="12">
        <f t="shared" si="895"/>
        <v>1.4</v>
      </c>
      <c r="M633" s="13">
        <f t="shared" si="896"/>
        <v>6.6368930245300273E-2</v>
      </c>
      <c r="N633" s="13">
        <f t="shared" si="897"/>
        <v>8.7110963131375563E-2</v>
      </c>
      <c r="O633" s="13">
        <f t="shared" si="898"/>
        <v>9.2916502343420387E-2</v>
      </c>
      <c r="P633" s="13">
        <f t="shared" si="899"/>
        <v>0.12195534838392579</v>
      </c>
      <c r="Q633" s="13">
        <f t="shared" si="900"/>
        <v>5.7167712886356331E-2</v>
      </c>
      <c r="R633" s="13">
        <f t="shared" si="901"/>
        <v>6.5041551640394268E-2</v>
      </c>
      <c r="S633" s="13">
        <f t="shared" si="902"/>
        <v>5.6024358628629208E-2</v>
      </c>
      <c r="T633" s="13">
        <f t="shared" si="903"/>
        <v>8.0034798040898872E-2</v>
      </c>
      <c r="U633" s="13">
        <f t="shared" si="904"/>
        <v>8.5368743868748057E-2</v>
      </c>
      <c r="V633" s="13">
        <f t="shared" si="905"/>
        <v>1.14385353194762E-2</v>
      </c>
      <c r="W633" s="13">
        <f t="shared" si="906"/>
        <v>2.5011374605268654E-2</v>
      </c>
      <c r="X633" s="13">
        <f t="shared" si="907"/>
        <v>3.5015924447376119E-2</v>
      </c>
      <c r="Y633" s="13">
        <f t="shared" si="908"/>
        <v>2.4511147113163281E-2</v>
      </c>
      <c r="Z633" s="13">
        <f t="shared" si="909"/>
        <v>3.0352724098850668E-2</v>
      </c>
      <c r="AA633" s="13">
        <f t="shared" si="910"/>
        <v>3.9838747138749096E-2</v>
      </c>
      <c r="AB633" s="13">
        <f t="shared" si="911"/>
        <v>2.6144700693360303E-2</v>
      </c>
      <c r="AC633" s="13">
        <f t="shared" si="912"/>
        <v>1.3136705634819081E-3</v>
      </c>
      <c r="AD633" s="13">
        <f t="shared" si="913"/>
        <v>8.2070214294996287E-3</v>
      </c>
      <c r="AE633" s="13">
        <f t="shared" si="914"/>
        <v>1.1489830001299481E-2</v>
      </c>
      <c r="AF633" s="13">
        <f t="shared" si="915"/>
        <v>8.0428810009096369E-3</v>
      </c>
      <c r="AG633" s="13">
        <f t="shared" si="916"/>
        <v>3.7533444670911648E-3</v>
      </c>
      <c r="AH633" s="13">
        <f t="shared" si="917"/>
        <v>1.0623453434597738E-2</v>
      </c>
      <c r="AI633" s="13">
        <f t="shared" si="918"/>
        <v>1.3943561498562188E-2</v>
      </c>
      <c r="AJ633" s="13">
        <f t="shared" si="919"/>
        <v>9.150645242676109E-3</v>
      </c>
      <c r="AK633" s="13">
        <f t="shared" si="920"/>
        <v>4.0034873618166713E-3</v>
      </c>
      <c r="AL633" s="13">
        <f t="shared" si="921"/>
        <v>9.6556717511648432E-5</v>
      </c>
      <c r="AM633" s="13">
        <f t="shared" si="922"/>
        <v>2.1543862121061572E-3</v>
      </c>
      <c r="AN633" s="13">
        <f t="shared" si="923"/>
        <v>3.0161406969486204E-3</v>
      </c>
      <c r="AO633" s="13">
        <f t="shared" si="924"/>
        <v>2.1112984878640341E-3</v>
      </c>
      <c r="AP633" s="13">
        <f t="shared" si="925"/>
        <v>9.8527262766988279E-4</v>
      </c>
      <c r="AQ633" s="13">
        <f t="shared" si="926"/>
        <v>3.448454196844591E-4</v>
      </c>
      <c r="AR633" s="13">
        <f t="shared" si="927"/>
        <v>2.9745669616873627E-3</v>
      </c>
      <c r="AS633" s="13">
        <f t="shared" si="928"/>
        <v>3.9041972195974078E-3</v>
      </c>
      <c r="AT633" s="13">
        <f t="shared" si="929"/>
        <v>2.5621806679493072E-3</v>
      </c>
      <c r="AU633" s="13">
        <f t="shared" si="930"/>
        <v>1.1209764613086667E-3</v>
      </c>
      <c r="AV633" s="13">
        <f t="shared" si="931"/>
        <v>3.6782775777493377E-4</v>
      </c>
      <c r="AW633" s="13">
        <f t="shared" si="932"/>
        <v>4.9285143579728586E-6</v>
      </c>
      <c r="AX633" s="13">
        <f t="shared" si="933"/>
        <v>4.7128140933790032E-4</v>
      </c>
      <c r="AY633" s="13">
        <f t="shared" si="934"/>
        <v>6.5979397307306049E-4</v>
      </c>
      <c r="AZ633" s="13">
        <f t="shared" si="935"/>
        <v>4.6185578115114236E-4</v>
      </c>
      <c r="BA633" s="13">
        <f t="shared" si="936"/>
        <v>2.1553269787053314E-4</v>
      </c>
      <c r="BB633" s="13">
        <f t="shared" si="937"/>
        <v>7.5436444254686628E-5</v>
      </c>
      <c r="BC633" s="13">
        <f t="shared" si="938"/>
        <v>2.1122204391312227E-5</v>
      </c>
      <c r="BD633" s="13">
        <f t="shared" si="939"/>
        <v>6.940656243937187E-4</v>
      </c>
      <c r="BE633" s="13">
        <f t="shared" si="940"/>
        <v>9.109793512393962E-4</v>
      </c>
      <c r="BF633" s="13">
        <f t="shared" si="941"/>
        <v>5.9784215585483903E-4</v>
      </c>
      <c r="BG633" s="13">
        <f t="shared" si="942"/>
        <v>2.6156117430535585E-4</v>
      </c>
      <c r="BH633" s="13">
        <f t="shared" si="943"/>
        <v>8.5826476814151315E-5</v>
      </c>
      <c r="BI633" s="13">
        <f t="shared" si="944"/>
        <v>2.2529900752717993E-5</v>
      </c>
      <c r="BJ633" s="14">
        <f t="shared" si="945"/>
        <v>0.3508619630775906</v>
      </c>
      <c r="BK633" s="14">
        <f t="shared" si="946"/>
        <v>0.2578571938313981</v>
      </c>
      <c r="BL633" s="14">
        <f t="shared" si="947"/>
        <v>0.36053394697400271</v>
      </c>
      <c r="BM633" s="14">
        <f t="shared" si="948"/>
        <v>0.50838995389235397</v>
      </c>
      <c r="BN633" s="14">
        <f t="shared" si="949"/>
        <v>0.49056100863077257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1.4286000000000001</v>
      </c>
      <c r="F634" s="10">
        <f>VLOOKUP(B634,home!$B$2:$E$405,3,FALSE)</f>
        <v>1.05</v>
      </c>
      <c r="G634" s="10">
        <f>VLOOKUP(C634,away!$B$2:$E$405,4,FALSE)</f>
        <v>0.7</v>
      </c>
      <c r="H634" s="10">
        <f>VLOOKUP(A634,away!$A$2:$E$405,3,FALSE)</f>
        <v>1.25</v>
      </c>
      <c r="I634" s="10">
        <f>VLOOKUP(C634,away!$B$2:$E$405,3,FALSE)</f>
        <v>0.8</v>
      </c>
      <c r="J634" s="10">
        <f>VLOOKUP(B634,home!$B$2:$E$405,4,FALSE)</f>
        <v>1</v>
      </c>
      <c r="K634" s="12">
        <f t="shared" si="894"/>
        <v>1.0500210000000001</v>
      </c>
      <c r="L634" s="12">
        <f t="shared" si="895"/>
        <v>1</v>
      </c>
      <c r="M634" s="13">
        <f t="shared" si="896"/>
        <v>0.12873220018321471</v>
      </c>
      <c r="N634" s="13">
        <f t="shared" si="897"/>
        <v>0.13517151356857929</v>
      </c>
      <c r="O634" s="13">
        <f t="shared" si="898"/>
        <v>0.12873220018321471</v>
      </c>
      <c r="P634" s="13">
        <f t="shared" si="899"/>
        <v>0.13517151356857929</v>
      </c>
      <c r="Q634" s="13">
        <f t="shared" si="900"/>
        <v>7.0966463924396608E-2</v>
      </c>
      <c r="R634" s="13">
        <f t="shared" si="901"/>
        <v>6.4366100091607342E-2</v>
      </c>
      <c r="S634" s="13">
        <f t="shared" si="902"/>
        <v>3.5483231962198297E-2</v>
      </c>
      <c r="T634" s="13">
        <f t="shared" si="903"/>
        <v>7.0966463924396608E-2</v>
      </c>
      <c r="U634" s="13">
        <f t="shared" si="904"/>
        <v>6.758575678428963E-2</v>
      </c>
      <c r="V634" s="13">
        <f t="shared" si="905"/>
        <v>4.139793189797715E-3</v>
      </c>
      <c r="W634" s="13">
        <f t="shared" si="906"/>
        <v>2.4838759138786286E-2</v>
      </c>
      <c r="X634" s="13">
        <f t="shared" si="907"/>
        <v>2.4838759138786286E-2</v>
      </c>
      <c r="Y634" s="13">
        <f t="shared" si="908"/>
        <v>1.2419379569393141E-2</v>
      </c>
      <c r="Z634" s="13">
        <f t="shared" si="909"/>
        <v>2.1455366697202452E-2</v>
      </c>
      <c r="AA634" s="13">
        <f t="shared" si="910"/>
        <v>2.2528585594763218E-2</v>
      </c>
      <c r="AB634" s="13">
        <f t="shared" si="911"/>
        <v>1.1827743987399435E-2</v>
      </c>
      <c r="AC634" s="13">
        <f t="shared" si="912"/>
        <v>2.716793615590366E-4</v>
      </c>
      <c r="AD634" s="13">
        <f t="shared" si="913"/>
        <v>6.5203046774168797E-3</v>
      </c>
      <c r="AE634" s="13">
        <f t="shared" si="914"/>
        <v>6.5203046774168797E-3</v>
      </c>
      <c r="AF634" s="13">
        <f t="shared" si="915"/>
        <v>3.2601523387084394E-3</v>
      </c>
      <c r="AG634" s="13">
        <f t="shared" si="916"/>
        <v>1.0867174462361466E-3</v>
      </c>
      <c r="AH634" s="13">
        <f t="shared" si="917"/>
        <v>5.3638416743006121E-3</v>
      </c>
      <c r="AI634" s="13">
        <f t="shared" si="918"/>
        <v>5.6321463986908028E-3</v>
      </c>
      <c r="AJ634" s="13">
        <f t="shared" si="919"/>
        <v>2.9569359968498578E-3</v>
      </c>
      <c r="AK634" s="13">
        <f t="shared" si="920"/>
        <v>1.0349482974494285E-3</v>
      </c>
      <c r="AL634" s="13">
        <f t="shared" si="921"/>
        <v>1.1410761396143255E-5</v>
      </c>
      <c r="AM634" s="13">
        <f t="shared" si="922"/>
        <v>1.3692913675371903E-3</v>
      </c>
      <c r="AN634" s="13">
        <f t="shared" si="923"/>
        <v>1.3692913675371903E-3</v>
      </c>
      <c r="AO634" s="13">
        <f t="shared" si="924"/>
        <v>6.8464568376859502E-4</v>
      </c>
      <c r="AP634" s="13">
        <f t="shared" si="925"/>
        <v>2.2821522792286505E-4</v>
      </c>
      <c r="AQ634" s="13">
        <f t="shared" si="926"/>
        <v>5.705380698071625E-5</v>
      </c>
      <c r="AR634" s="13">
        <f t="shared" si="927"/>
        <v>1.0727683348601227E-3</v>
      </c>
      <c r="AS634" s="13">
        <f t="shared" si="928"/>
        <v>1.126429279738161E-3</v>
      </c>
      <c r="AT634" s="13">
        <f t="shared" si="929"/>
        <v>5.9138719936997178E-4</v>
      </c>
      <c r="AU634" s="13">
        <f t="shared" si="930"/>
        <v>2.0698965948988578E-4</v>
      </c>
      <c r="AV634" s="13">
        <f t="shared" si="931"/>
        <v>5.4335872311807342E-5</v>
      </c>
      <c r="AW634" s="13">
        <f t="shared" si="932"/>
        <v>3.3282053033165914E-7</v>
      </c>
      <c r="AX634" s="13">
        <f t="shared" si="933"/>
        <v>2.3963078183879461E-4</v>
      </c>
      <c r="AY634" s="13">
        <f t="shared" si="934"/>
        <v>2.3963078183879461E-4</v>
      </c>
      <c r="AZ634" s="13">
        <f t="shared" si="935"/>
        <v>1.1981539091939729E-4</v>
      </c>
      <c r="BA634" s="13">
        <f t="shared" si="936"/>
        <v>3.9938463639799102E-5</v>
      </c>
      <c r="BB634" s="13">
        <f t="shared" si="937"/>
        <v>9.9846159099497739E-6</v>
      </c>
      <c r="BC634" s="13">
        <f t="shared" si="938"/>
        <v>1.9969231819899554E-6</v>
      </c>
      <c r="BD634" s="13">
        <f t="shared" si="939"/>
        <v>1.7879472247668706E-4</v>
      </c>
      <c r="BE634" s="13">
        <f t="shared" si="940"/>
        <v>1.8773821328969343E-4</v>
      </c>
      <c r="BF634" s="13">
        <f t="shared" si="941"/>
        <v>9.8564533228328598E-5</v>
      </c>
      <c r="BG634" s="13">
        <f t="shared" si="942"/>
        <v>3.4498276581647614E-5</v>
      </c>
      <c r="BH634" s="13">
        <f t="shared" si="943"/>
        <v>9.0559787186345525E-6</v>
      </c>
      <c r="BI634" s="13">
        <f t="shared" si="944"/>
        <v>1.9017935660238748E-6</v>
      </c>
      <c r="BJ634" s="14">
        <f t="shared" si="945"/>
        <v>0.36094831281519202</v>
      </c>
      <c r="BK634" s="14">
        <f t="shared" si="946"/>
        <v>0.304049459808584</v>
      </c>
      <c r="BL634" s="14">
        <f t="shared" si="947"/>
        <v>0.31359072287219603</v>
      </c>
      <c r="BM634" s="14">
        <f t="shared" si="948"/>
        <v>0.33666457271227407</v>
      </c>
      <c r="BN634" s="14">
        <f t="shared" si="949"/>
        <v>0.66313999151959202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1.4286000000000001</v>
      </c>
      <c r="F635" s="10">
        <f>VLOOKUP(B635,home!$B$2:$E$405,3,FALSE)</f>
        <v>1.1666000000000001</v>
      </c>
      <c r="G635" s="10">
        <f>VLOOKUP(C635,away!$B$2:$E$405,4,FALSE)</f>
        <v>1.8666</v>
      </c>
      <c r="H635" s="10">
        <f>VLOOKUP(A635,away!$A$2:$E$405,3,FALSE)</f>
        <v>1.25</v>
      </c>
      <c r="I635" s="10">
        <f>VLOOKUP(C635,away!$B$2:$E$405,3,FALSE)</f>
        <v>1.0667</v>
      </c>
      <c r="J635" s="10">
        <f>VLOOKUP(B635,home!$B$2:$E$405,4,FALSE)</f>
        <v>1.0667</v>
      </c>
      <c r="K635" s="12">
        <f t="shared" si="894"/>
        <v>3.1108844450160005</v>
      </c>
      <c r="L635" s="12">
        <f t="shared" si="895"/>
        <v>1.4223111124999999</v>
      </c>
      <c r="M635" s="13">
        <f t="shared" si="896"/>
        <v>1.0746280787616419E-2</v>
      </c>
      <c r="N635" s="13">
        <f t="shared" si="897"/>
        <v>3.3430437743970212E-2</v>
      </c>
      <c r="O635" s="13">
        <f t="shared" si="898"/>
        <v>1.528455458227208E-2</v>
      </c>
      <c r="P635" s="13">
        <f t="shared" si="899"/>
        <v>4.7548483098988251E-2</v>
      </c>
      <c r="Q635" s="13">
        <f t="shared" si="900"/>
        <v>5.1999114383896379E-2</v>
      </c>
      <c r="R635" s="13">
        <f t="shared" si="901"/>
        <v>1.0869695915989191E-2</v>
      </c>
      <c r="S635" s="13">
        <f t="shared" si="902"/>
        <v>5.2596295632347877E-2</v>
      </c>
      <c r="T635" s="13">
        <f t="shared" si="903"/>
        <v>7.3958918228374401E-2</v>
      </c>
      <c r="U635" s="13">
        <f t="shared" si="904"/>
        <v>3.3814367947104726E-2</v>
      </c>
      <c r="V635" s="13">
        <f t="shared" si="905"/>
        <v>2.5857773735552293E-2</v>
      </c>
      <c r="W635" s="13">
        <f t="shared" si="906"/>
        <v>5.3921078697156996E-2</v>
      </c>
      <c r="X635" s="13">
        <f t="shared" si="907"/>
        <v>7.6692549428953399E-2</v>
      </c>
      <c r="Y635" s="13">
        <f t="shared" si="908"/>
        <v>5.4540332649377993E-2</v>
      </c>
      <c r="Z635" s="13">
        <f t="shared" si="909"/>
        <v>5.1533630969357643E-3</v>
      </c>
      <c r="AA635" s="13">
        <f t="shared" si="910"/>
        <v>1.6031517097776952E-2</v>
      </c>
      <c r="AB635" s="13">
        <f t="shared" si="911"/>
        <v>2.4936098584741197E-2</v>
      </c>
      <c r="AC635" s="13">
        <f t="shared" si="912"/>
        <v>7.1507176630541455E-3</v>
      </c>
      <c r="AD635" s="13">
        <f t="shared" si="913"/>
        <v>4.1935561244367342E-2</v>
      </c>
      <c r="AE635" s="13">
        <f t="shared" si="914"/>
        <v>5.9645414766787981E-2</v>
      </c>
      <c r="AF635" s="13">
        <f t="shared" si="915"/>
        <v>4.2417168116237081E-2</v>
      </c>
      <c r="AG635" s="13">
        <f t="shared" si="916"/>
        <v>2.011013652416823E-2</v>
      </c>
      <c r="AH635" s="13">
        <f t="shared" si="917"/>
        <v>1.8324213998797869E-3</v>
      </c>
      <c r="AI635" s="13">
        <f t="shared" si="918"/>
        <v>5.7004512296004737E-3</v>
      </c>
      <c r="AJ635" s="13">
        <f t="shared" si="919"/>
        <v>8.8667225298682262E-3</v>
      </c>
      <c r="AK635" s="13">
        <f t="shared" si="920"/>
        <v>9.1944497321466596E-3</v>
      </c>
      <c r="AL635" s="13">
        <f t="shared" si="921"/>
        <v>1.2655756337175768E-3</v>
      </c>
      <c r="AM635" s="13">
        <f t="shared" si="922"/>
        <v>2.6091337033623638E-2</v>
      </c>
      <c r="AN635" s="13">
        <f t="shared" si="923"/>
        <v>3.7109998602905675E-2</v>
      </c>
      <c r="AO635" s="13">
        <f t="shared" si="924"/>
        <v>2.6390981698886117E-2</v>
      </c>
      <c r="AP635" s="13">
        <f t="shared" si="925"/>
        <v>1.2512062180036618E-2</v>
      </c>
      <c r="AQ635" s="13">
        <f t="shared" si="926"/>
        <v>4.4490112697392614E-3</v>
      </c>
      <c r="AR635" s="13">
        <f t="shared" si="927"/>
        <v>5.2125466396636515E-4</v>
      </c>
      <c r="AS635" s="13">
        <f t="shared" si="928"/>
        <v>1.6215630260250078E-3</v>
      </c>
      <c r="AT635" s="13">
        <f t="shared" si="929"/>
        <v>2.5222475971371371E-3</v>
      </c>
      <c r="AU635" s="13">
        <f t="shared" si="930"/>
        <v>2.6154736054709673E-3</v>
      </c>
      <c r="AV635" s="13">
        <f t="shared" si="931"/>
        <v>2.0341090389023875E-3</v>
      </c>
      <c r="AW635" s="13">
        <f t="shared" si="932"/>
        <v>1.5554787646380693E-4</v>
      </c>
      <c r="AX635" s="13">
        <f t="shared" si="933"/>
        <v>1.3527855754594942E-2</v>
      </c>
      <c r="AY635" s="13">
        <f t="shared" si="934"/>
        <v>1.9240819568057455E-2</v>
      </c>
      <c r="AZ635" s="13">
        <f t="shared" si="935"/>
        <v>1.3683215742627789E-2</v>
      </c>
      <c r="BA635" s="13">
        <f t="shared" si="936"/>
        <v>6.4872632684914808E-3</v>
      </c>
      <c r="BB635" s="13">
        <f t="shared" si="937"/>
        <v>2.3067266591221248E-3</v>
      </c>
      <c r="BC635" s="13">
        <f t="shared" si="938"/>
        <v>6.5617659215387917E-4</v>
      </c>
      <c r="BD635" s="13">
        <f t="shared" si="939"/>
        <v>1.2356438350030229E-4</v>
      </c>
      <c r="BE635" s="13">
        <f t="shared" si="940"/>
        <v>3.8439451858908214E-4</v>
      </c>
      <c r="BF635" s="13">
        <f t="shared" si="941"/>
        <v>5.9790346431409487E-4</v>
      </c>
      <c r="BG635" s="13">
        <f t="shared" si="942"/>
        <v>6.2000286225196561E-4</v>
      </c>
      <c r="BH635" s="13">
        <f t="shared" si="943"/>
        <v>4.8218931501125954E-4</v>
      </c>
      <c r="BI635" s="13">
        <f t="shared" si="944"/>
        <v>3.0000704792428951E-4</v>
      </c>
      <c r="BJ635" s="14">
        <f t="shared" si="945"/>
        <v>0.67110616015352897</v>
      </c>
      <c r="BK635" s="14">
        <f t="shared" si="946"/>
        <v>0.16440594611933401</v>
      </c>
      <c r="BL635" s="14">
        <f t="shared" si="947"/>
        <v>0.13835298854247213</v>
      </c>
      <c r="BM635" s="14">
        <f t="shared" si="948"/>
        <v>0.79005461970794455</v>
      </c>
      <c r="BN635" s="14">
        <f t="shared" si="949"/>
        <v>0.16987856651273253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1.4286000000000001</v>
      </c>
      <c r="F636" s="10">
        <f>VLOOKUP(B636,home!$B$2:$E$405,3,FALSE)</f>
        <v>1.6333</v>
      </c>
      <c r="G636" s="10">
        <f>VLOOKUP(C636,away!$B$2:$E$405,4,FALSE)</f>
        <v>1.05</v>
      </c>
      <c r="H636" s="10">
        <f>VLOOKUP(A636,away!$A$2:$E$405,3,FALSE)</f>
        <v>1.25</v>
      </c>
      <c r="I636" s="10">
        <f>VLOOKUP(C636,away!$B$2:$E$405,3,FALSE)</f>
        <v>1.2</v>
      </c>
      <c r="J636" s="10">
        <f>VLOOKUP(B636,home!$B$2:$E$405,4,FALSE)</f>
        <v>0.8</v>
      </c>
      <c r="K636" s="12">
        <f t="shared" si="894"/>
        <v>2.4499989990000004</v>
      </c>
      <c r="L636" s="12">
        <f t="shared" si="895"/>
        <v>1.2000000000000002</v>
      </c>
      <c r="M636" s="13">
        <f t="shared" si="896"/>
        <v>2.5991154795888254E-2</v>
      </c>
      <c r="N636" s="13">
        <f t="shared" si="897"/>
        <v>6.3678303232780287E-2</v>
      </c>
      <c r="O636" s="13">
        <f t="shared" si="898"/>
        <v>3.1189385755065913E-2</v>
      </c>
      <c r="P636" s="13">
        <f t="shared" si="899"/>
        <v>7.6413963879336369E-2</v>
      </c>
      <c r="Q636" s="13">
        <f t="shared" si="900"/>
        <v>7.8005889589165114E-2</v>
      </c>
      <c r="R636" s="13">
        <f t="shared" si="901"/>
        <v>1.8713631453039552E-2</v>
      </c>
      <c r="S636" s="13">
        <f t="shared" si="902"/>
        <v>5.6164240504198902E-2</v>
      </c>
      <c r="T636" s="13">
        <f t="shared" si="903"/>
        <v>9.3607067506998154E-2</v>
      </c>
      <c r="U636" s="13">
        <f t="shared" si="904"/>
        <v>4.584837832760183E-2</v>
      </c>
      <c r="V636" s="13">
        <f t="shared" si="905"/>
        <v>1.8346977735317689E-2</v>
      </c>
      <c r="W636" s="13">
        <f t="shared" si="906"/>
        <v>6.3704783803186366E-2</v>
      </c>
      <c r="X636" s="13">
        <f t="shared" si="907"/>
        <v>7.6445740563823653E-2</v>
      </c>
      <c r="Y636" s="13">
        <f t="shared" si="908"/>
        <v>4.5867444338294198E-2</v>
      </c>
      <c r="Z636" s="13">
        <f t="shared" si="909"/>
        <v>7.4854525812158255E-3</v>
      </c>
      <c r="AA636" s="13">
        <f t="shared" si="910"/>
        <v>1.8339351331040744E-2</v>
      </c>
      <c r="AB636" s="13">
        <f t="shared" si="911"/>
        <v>2.2465696201679576E-2</v>
      </c>
      <c r="AC636" s="13">
        <f t="shared" si="912"/>
        <v>3.3712557814652715E-3</v>
      </c>
      <c r="AD636" s="13">
        <f t="shared" si="913"/>
        <v>3.9019164137329504E-2</v>
      </c>
      <c r="AE636" s="13">
        <f t="shared" si="914"/>
        <v>4.6822996964795409E-2</v>
      </c>
      <c r="AF636" s="13">
        <f t="shared" si="915"/>
        <v>2.809379817887725E-2</v>
      </c>
      <c r="AG636" s="13">
        <f t="shared" si="916"/>
        <v>1.1237519271550908E-2</v>
      </c>
      <c r="AH636" s="13">
        <f t="shared" si="917"/>
        <v>2.245635774364747E-3</v>
      </c>
      <c r="AI636" s="13">
        <f t="shared" si="918"/>
        <v>5.5018053993122215E-3</v>
      </c>
      <c r="AJ636" s="13">
        <f t="shared" si="919"/>
        <v>6.7397088605038709E-3</v>
      </c>
      <c r="AK636" s="13">
        <f t="shared" si="920"/>
        <v>5.5040933205953053E-3</v>
      </c>
      <c r="AL636" s="13">
        <f t="shared" si="921"/>
        <v>3.9645951791821818E-4</v>
      </c>
      <c r="AM636" s="13">
        <f t="shared" si="922"/>
        <v>1.9119382615654802E-2</v>
      </c>
      <c r="AN636" s="13">
        <f t="shared" si="923"/>
        <v>2.2943259138785765E-2</v>
      </c>
      <c r="AO636" s="13">
        <f t="shared" si="924"/>
        <v>1.3765955483271461E-2</v>
      </c>
      <c r="AP636" s="13">
        <f t="shared" si="925"/>
        <v>5.5063821933085885E-3</v>
      </c>
      <c r="AQ636" s="13">
        <f t="shared" si="926"/>
        <v>1.651914657992576E-3</v>
      </c>
      <c r="AR636" s="13">
        <f t="shared" si="927"/>
        <v>5.3895258584753919E-4</v>
      </c>
      <c r="AS636" s="13">
        <f t="shared" si="928"/>
        <v>1.3204332958349329E-3</v>
      </c>
      <c r="AT636" s="13">
        <f t="shared" si="929"/>
        <v>1.6175301265209288E-3</v>
      </c>
      <c r="AU636" s="13">
        <f t="shared" si="930"/>
        <v>1.3209823969428732E-3</v>
      </c>
      <c r="AV636" s="13">
        <f t="shared" si="931"/>
        <v>8.0910138755166503E-4</v>
      </c>
      <c r="AW636" s="13">
        <f t="shared" si="932"/>
        <v>3.2377514068121911E-5</v>
      </c>
      <c r="AX636" s="13">
        <f t="shared" si="933"/>
        <v>7.8070780449753787E-3</v>
      </c>
      <c r="AY636" s="13">
        <f t="shared" si="934"/>
        <v>9.3684936539704562E-3</v>
      </c>
      <c r="AZ636" s="13">
        <f t="shared" si="935"/>
        <v>5.6210961923822749E-3</v>
      </c>
      <c r="BA636" s="13">
        <f t="shared" si="936"/>
        <v>2.2484384769529114E-3</v>
      </c>
      <c r="BB636" s="13">
        <f t="shared" si="937"/>
        <v>6.7453154308587317E-4</v>
      </c>
      <c r="BC636" s="13">
        <f t="shared" si="938"/>
        <v>1.6188757034060956E-4</v>
      </c>
      <c r="BD636" s="13">
        <f t="shared" si="939"/>
        <v>1.0779051716950784E-4</v>
      </c>
      <c r="BE636" s="13">
        <f t="shared" si="940"/>
        <v>2.6408665916698658E-4</v>
      </c>
      <c r="BF636" s="13">
        <f t="shared" si="941"/>
        <v>3.2350602530418576E-4</v>
      </c>
      <c r="BG636" s="13">
        <f t="shared" si="942"/>
        <v>2.6419647938857464E-4</v>
      </c>
      <c r="BH636" s="13">
        <f t="shared" si="943"/>
        <v>1.6182027751033301E-4</v>
      </c>
      <c r="BI636" s="13">
        <f t="shared" si="944"/>
        <v>7.9291903583643641E-5</v>
      </c>
      <c r="BJ636" s="14">
        <f t="shared" si="945"/>
        <v>0.6353511271575214</v>
      </c>
      <c r="BK636" s="14">
        <f t="shared" si="946"/>
        <v>0.19005254586809517</v>
      </c>
      <c r="BL636" s="14">
        <f t="shared" si="947"/>
        <v>0.16335537807802492</v>
      </c>
      <c r="BM636" s="14">
        <f t="shared" si="948"/>
        <v>0.69291605883967966</v>
      </c>
      <c r="BN636" s="14">
        <f t="shared" si="949"/>
        <v>0.29399232870527547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1.2726999999999999</v>
      </c>
      <c r="F637" s="10">
        <f>VLOOKUP(B637,home!$B$2:$E$405,3,FALSE)</f>
        <v>1.4404999999999999</v>
      </c>
      <c r="G637" s="10">
        <f>VLOOKUP(C637,away!$B$2:$E$405,4,FALSE)</f>
        <v>1.1000000000000001</v>
      </c>
      <c r="H637" s="10">
        <f>VLOOKUP(A637,away!$A$2:$E$405,3,FALSE)</f>
        <v>0.89510000000000001</v>
      </c>
      <c r="I637" s="10">
        <f>VLOOKUP(C637,away!$B$2:$E$405,3,FALSE)</f>
        <v>1.1172</v>
      </c>
      <c r="J637" s="10">
        <f>VLOOKUP(B637,home!$B$2:$E$405,4,FALSE)</f>
        <v>0.74480000000000002</v>
      </c>
      <c r="K637" s="12">
        <f t="shared" si="894"/>
        <v>2.0166567849999999</v>
      </c>
      <c r="L637" s="12">
        <f t="shared" si="895"/>
        <v>0.74480426025599988</v>
      </c>
      <c r="M637" s="13">
        <f t="shared" si="896"/>
        <v>6.3199363741836934E-2</v>
      </c>
      <c r="N637" s="13">
        <f t="shared" si="897"/>
        <v>0.12745142569765838</v>
      </c>
      <c r="O637" s="13">
        <f t="shared" si="898"/>
        <v>4.7071155360388715E-2</v>
      </c>
      <c r="P637" s="13">
        <f t="shared" si="899"/>
        <v>9.4926364835316995E-2</v>
      </c>
      <c r="Q637" s="13">
        <f t="shared" si="900"/>
        <v>0.12851289119555312</v>
      </c>
      <c r="R637" s="13">
        <f t="shared" si="901"/>
        <v>1.7529398523794777E-2</v>
      </c>
      <c r="S637" s="13">
        <f t="shared" si="902"/>
        <v>3.5645195644915043E-2</v>
      </c>
      <c r="T637" s="13">
        <f t="shared" si="903"/>
        <v>9.5716948860263731E-2</v>
      </c>
      <c r="U637" s="13">
        <f t="shared" si="904"/>
        <v>3.5350780469979706E-2</v>
      </c>
      <c r="V637" s="13">
        <f t="shared" si="905"/>
        <v>5.9488447809861707E-3</v>
      </c>
      <c r="W637" s="13">
        <f t="shared" si="906"/>
        <v>8.6388797996492975E-2</v>
      </c>
      <c r="X637" s="13">
        <f t="shared" si="907"/>
        <v>6.4342744786182945E-2</v>
      </c>
      <c r="Y637" s="13">
        <f t="shared" si="908"/>
        <v>2.396137521665679E-2</v>
      </c>
      <c r="Z637" s="13">
        <f t="shared" si="909"/>
        <v>4.3519902334158622E-3</v>
      </c>
      <c r="AA637" s="13">
        <f t="shared" si="910"/>
        <v>8.7764706324718299E-3</v>
      </c>
      <c r="AB637" s="13">
        <f t="shared" si="911"/>
        <v>8.8495645246637802E-3</v>
      </c>
      <c r="AC637" s="13">
        <f t="shared" si="912"/>
        <v>5.5845321910133906E-4</v>
      </c>
      <c r="AD637" s="13">
        <f t="shared" si="913"/>
        <v>4.3554138906905487E-2</v>
      </c>
      <c r="AE637" s="13">
        <f t="shared" si="914"/>
        <v>3.2439308209644802E-2</v>
      </c>
      <c r="AF637" s="13">
        <f t="shared" si="915"/>
        <v>1.2080467477150438E-2</v>
      </c>
      <c r="AG637" s="13">
        <f t="shared" si="916"/>
        <v>2.9991945476218998E-3</v>
      </c>
      <c r="AH637" s="13">
        <f t="shared" si="917"/>
        <v>8.1034521661015914E-4</v>
      </c>
      <c r="AI637" s="13">
        <f t="shared" si="918"/>
        <v>1.6341881792691715E-3</v>
      </c>
      <c r="AJ637" s="13">
        <f t="shared" si="919"/>
        <v>1.6477983398449859E-3</v>
      </c>
      <c r="AK637" s="13">
        <f t="shared" si="920"/>
        <v>1.1076812341200423E-3</v>
      </c>
      <c r="AL637" s="13">
        <f t="shared" si="921"/>
        <v>3.3552194757162044E-5</v>
      </c>
      <c r="AM637" s="13">
        <f t="shared" si="922"/>
        <v>1.756674994828868E-2</v>
      </c>
      <c r="AN637" s="13">
        <f t="shared" si="923"/>
        <v>1.3083790200337272E-2</v>
      </c>
      <c r="AO637" s="13">
        <f t="shared" si="924"/>
        <v>4.8724313407534506E-3</v>
      </c>
      <c r="AP637" s="13">
        <f t="shared" si="925"/>
        <v>1.2096692067993413E-3</v>
      </c>
      <c r="AQ637" s="13">
        <f t="shared" si="926"/>
        <v>2.2524169468116133E-4</v>
      </c>
      <c r="AR637" s="13">
        <f t="shared" si="927"/>
        <v>1.2070971392186356E-4</v>
      </c>
      <c r="AS637" s="13">
        <f t="shared" si="928"/>
        <v>2.4343006359593504E-4</v>
      </c>
      <c r="AT637" s="13">
        <f t="shared" si="929"/>
        <v>2.4545744471186199E-4</v>
      </c>
      <c r="AU637" s="13">
        <f t="shared" si="930"/>
        <v>1.6500114043564628E-4</v>
      </c>
      <c r="AV637" s="13">
        <f t="shared" si="931"/>
        <v>8.3187667348070971E-5</v>
      </c>
      <c r="AW637" s="13">
        <f t="shared" si="932"/>
        <v>1.3998857003064889E-6</v>
      </c>
      <c r="AX637" s="13">
        <f t="shared" si="933"/>
        <v>5.9043509122691249E-3</v>
      </c>
      <c r="AY637" s="13">
        <f t="shared" si="934"/>
        <v>4.3975857135044438E-3</v>
      </c>
      <c r="AZ637" s="13">
        <f t="shared" si="935"/>
        <v>1.6376702871295152E-3</v>
      </c>
      <c r="BA637" s="13">
        <f t="shared" si="936"/>
        <v>4.0658126891624321E-4</v>
      </c>
      <c r="BB637" s="13">
        <f t="shared" si="937"/>
        <v>7.5705865307277038E-5</v>
      </c>
      <c r="BC637" s="13">
        <f t="shared" si="938"/>
        <v>1.1277210201445374E-5</v>
      </c>
      <c r="BD637" s="13">
        <f t="shared" si="939"/>
        <v>1.4984184863881153E-5</v>
      </c>
      <c r="BE637" s="13">
        <f t="shared" si="940"/>
        <v>3.0217958073440219E-5</v>
      </c>
      <c r="BF637" s="13">
        <f t="shared" si="941"/>
        <v>3.046962508882438E-5</v>
      </c>
      <c r="BG637" s="13">
        <f t="shared" si="942"/>
        <v>2.0482258723927971E-5</v>
      </c>
      <c r="BH637" s="13">
        <f t="shared" si="943"/>
        <v>1.0326421506933695E-5</v>
      </c>
      <c r="BI637" s="13">
        <f t="shared" si="944"/>
        <v>4.1649695993455499E-6</v>
      </c>
      <c r="BJ637" s="14">
        <f t="shared" si="945"/>
        <v>0.66683834654231833</v>
      </c>
      <c r="BK637" s="14">
        <f t="shared" si="946"/>
        <v>0.2047093601304181</v>
      </c>
      <c r="BL637" s="14">
        <f t="shared" si="947"/>
        <v>0.1237458139290129</v>
      </c>
      <c r="BM637" s="14">
        <f t="shared" si="948"/>
        <v>0.51655872565281225</v>
      </c>
      <c r="BN637" s="14">
        <f t="shared" si="949"/>
        <v>0.47869059935454894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1.4286000000000001</v>
      </c>
      <c r="F638" s="10">
        <f>VLOOKUP(B638,home!$B$2:$E$405,3,FALSE)</f>
        <v>0.35</v>
      </c>
      <c r="G638" s="10">
        <f>VLOOKUP(C638,away!$B$2:$E$405,4,FALSE)</f>
        <v>0.7</v>
      </c>
      <c r="H638" s="10">
        <f>VLOOKUP(A638,away!$A$2:$E$405,3,FALSE)</f>
        <v>1.25</v>
      </c>
      <c r="I638" s="10">
        <f>VLOOKUP(C638,away!$B$2:$E$405,3,FALSE)</f>
        <v>1.0667</v>
      </c>
      <c r="J638" s="10">
        <f>VLOOKUP(B638,home!$B$2:$E$405,4,FALSE)</f>
        <v>1.2</v>
      </c>
      <c r="K638" s="12">
        <f t="shared" si="894"/>
        <v>0.35000699999999996</v>
      </c>
      <c r="L638" s="12">
        <f t="shared" si="895"/>
        <v>1.60005</v>
      </c>
      <c r="M638" s="13">
        <f t="shared" si="896"/>
        <v>0.14226596219555299</v>
      </c>
      <c r="N638" s="13">
        <f t="shared" si="897"/>
        <v>4.9794082630178912E-2</v>
      </c>
      <c r="O638" s="13">
        <f t="shared" si="898"/>
        <v>0.22763265281099451</v>
      </c>
      <c r="P638" s="13">
        <f t="shared" si="899"/>
        <v>7.9673021912417749E-2</v>
      </c>
      <c r="Q638" s="13">
        <f t="shared" si="900"/>
        <v>8.714138739570514E-3</v>
      </c>
      <c r="R638" s="13">
        <f t="shared" si="901"/>
        <v>0.18211181306511595</v>
      </c>
      <c r="S638" s="13">
        <f t="shared" si="902"/>
        <v>1.1154794728642101E-2</v>
      </c>
      <c r="T638" s="13">
        <f t="shared" si="903"/>
        <v>1.39430576902498E-2</v>
      </c>
      <c r="U638" s="13">
        <f t="shared" si="904"/>
        <v>6.3740409355482031E-2</v>
      </c>
      <c r="V638" s="13">
        <f t="shared" si="905"/>
        <v>6.9411168828360759E-4</v>
      </c>
      <c r="W638" s="13">
        <f t="shared" si="906"/>
        <v>1.0166698526069525E-3</v>
      </c>
      <c r="X638" s="13">
        <f t="shared" si="907"/>
        <v>1.6267225976637541E-3</v>
      </c>
      <c r="Y638" s="13">
        <f t="shared" si="908"/>
        <v>1.3014187461959452E-3</v>
      </c>
      <c r="Z638" s="13">
        <f t="shared" si="909"/>
        <v>9.7129335498279623E-2</v>
      </c>
      <c r="AA638" s="13">
        <f t="shared" si="910"/>
        <v>3.3995947329746354E-2</v>
      </c>
      <c r="AB638" s="13">
        <f t="shared" si="911"/>
        <v>5.9494097685212658E-3</v>
      </c>
      <c r="AC638" s="13">
        <f t="shared" si="912"/>
        <v>2.4295154167950802E-5</v>
      </c>
      <c r="AD638" s="13">
        <f t="shared" si="913"/>
        <v>8.8960391275350365E-5</v>
      </c>
      <c r="AE638" s="13">
        <f t="shared" si="914"/>
        <v>1.4234107406012434E-4</v>
      </c>
      <c r="AF638" s="13">
        <f t="shared" si="915"/>
        <v>1.1387641777495101E-4</v>
      </c>
      <c r="AG638" s="13">
        <f t="shared" si="916"/>
        <v>6.0735987420270135E-5</v>
      </c>
      <c r="AH638" s="13">
        <f t="shared" si="917"/>
        <v>3.8852948316005567E-2</v>
      </c>
      <c r="AI638" s="13">
        <f t="shared" si="918"/>
        <v>1.359880388124016E-2</v>
      </c>
      <c r="AJ638" s="13">
        <f t="shared" si="919"/>
        <v>2.3798382750306124E-3</v>
      </c>
      <c r="AK638" s="13">
        <f t="shared" si="920"/>
        <v>2.7765335170954652E-4</v>
      </c>
      <c r="AL638" s="13">
        <f t="shared" si="921"/>
        <v>5.4423934453921473E-7</v>
      </c>
      <c r="AM638" s="13">
        <f t="shared" si="922"/>
        <v>6.2273519338223139E-6</v>
      </c>
      <c r="AN638" s="13">
        <f t="shared" si="923"/>
        <v>9.9640744617123916E-6</v>
      </c>
      <c r="AO638" s="13">
        <f t="shared" si="924"/>
        <v>7.971508671231459E-6</v>
      </c>
      <c r="AP638" s="13">
        <f t="shared" si="925"/>
        <v>4.2516041498012997E-6</v>
      </c>
      <c r="AQ638" s="13">
        <f t="shared" si="926"/>
        <v>1.700694804972392E-6</v>
      </c>
      <c r="AR638" s="13">
        <f t="shared" si="927"/>
        <v>1.2433331990604932E-2</v>
      </c>
      <c r="AS638" s="13">
        <f t="shared" si="928"/>
        <v>4.3517532300356597E-3</v>
      </c>
      <c r="AT638" s="13">
        <f t="shared" si="929"/>
        <v>7.6157204639254559E-4</v>
      </c>
      <c r="AU638" s="13">
        <f t="shared" si="930"/>
        <v>8.8851849080571918E-5</v>
      </c>
      <c r="AV638" s="13">
        <f t="shared" si="931"/>
        <v>7.7746922852859297E-6</v>
      </c>
      <c r="AW638" s="13">
        <f t="shared" si="932"/>
        <v>8.4663792444897864E-9</v>
      </c>
      <c r="AX638" s="13">
        <f t="shared" si="933"/>
        <v>3.6326946138355759E-7</v>
      </c>
      <c r="AY638" s="13">
        <f t="shared" si="934"/>
        <v>5.8124930168676124E-7</v>
      </c>
      <c r="AZ638" s="13">
        <f t="shared" si="935"/>
        <v>4.6501397258195135E-7</v>
      </c>
      <c r="BA638" s="13">
        <f t="shared" si="936"/>
        <v>2.4801520227658382E-7</v>
      </c>
      <c r="BB638" s="13">
        <f t="shared" si="937"/>
        <v>9.9209181100661958E-8</v>
      </c>
      <c r="BC638" s="13">
        <f t="shared" si="938"/>
        <v>3.1747930044022809E-8</v>
      </c>
      <c r="BD638" s="13">
        <f t="shared" si="939"/>
        <v>3.3156588085945715E-3</v>
      </c>
      <c r="BE638" s="13">
        <f t="shared" si="940"/>
        <v>1.1605037926197602E-3</v>
      </c>
      <c r="BF638" s="13">
        <f t="shared" si="941"/>
        <v>2.030922254717322E-4</v>
      </c>
      <c r="BG638" s="13">
        <f t="shared" si="942"/>
        <v>2.3694566853561527E-5</v>
      </c>
      <c r="BH638" s="13">
        <f t="shared" si="943"/>
        <v>2.0733160651786264E-6</v>
      </c>
      <c r="BI638" s="13">
        <f t="shared" si="944"/>
        <v>1.4513502720499516E-7</v>
      </c>
      <c r="BJ638" s="14">
        <f t="shared" si="945"/>
        <v>7.6833907866067197E-2</v>
      </c>
      <c r="BK638" s="14">
        <f t="shared" si="946"/>
        <v>0.23381331116771065</v>
      </c>
      <c r="BL638" s="14">
        <f t="shared" si="947"/>
        <v>0.59088792780687727</v>
      </c>
      <c r="BM638" s="14">
        <f t="shared" si="948"/>
        <v>0.3084722382021815</v>
      </c>
      <c r="BN638" s="14">
        <f t="shared" si="949"/>
        <v>0.69019167135383064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1.4286000000000001</v>
      </c>
      <c r="F639" s="10">
        <f>VLOOKUP(B639,home!$B$2:$E$405,3,FALSE)</f>
        <v>0.7</v>
      </c>
      <c r="G639" s="10">
        <f>VLOOKUP(C639,away!$B$2:$E$405,4,FALSE)</f>
        <v>0.7</v>
      </c>
      <c r="H639" s="10">
        <f>VLOOKUP(A639,away!$A$2:$E$405,3,FALSE)</f>
        <v>1.25</v>
      </c>
      <c r="I639" s="10">
        <f>VLOOKUP(C639,away!$B$2:$E$405,3,FALSE)</f>
        <v>1.2</v>
      </c>
      <c r="J639" s="10">
        <f>VLOOKUP(B639,home!$B$2:$E$405,4,FALSE)</f>
        <v>1.2</v>
      </c>
      <c r="K639" s="12">
        <f t="shared" si="894"/>
        <v>0.70001399999999991</v>
      </c>
      <c r="L639" s="12">
        <f t="shared" si="895"/>
        <v>1.7999999999999998</v>
      </c>
      <c r="M639" s="13">
        <f t="shared" si="896"/>
        <v>8.208384944196237E-2</v>
      </c>
      <c r="N639" s="13">
        <f t="shared" si="897"/>
        <v>5.7459843783265838E-2</v>
      </c>
      <c r="O639" s="13">
        <f t="shared" si="898"/>
        <v>0.14775092899553224</v>
      </c>
      <c r="P639" s="13">
        <f t="shared" si="899"/>
        <v>0.1034277188098785</v>
      </c>
      <c r="Q639" s="13">
        <f t="shared" si="900"/>
        <v>2.011134754304952E-2</v>
      </c>
      <c r="R639" s="13">
        <f t="shared" si="901"/>
        <v>0.13297583609597904</v>
      </c>
      <c r="S639" s="13">
        <f t="shared" si="902"/>
        <v>3.2580383019740228E-2</v>
      </c>
      <c r="T639" s="13">
        <f t="shared" si="903"/>
        <v>3.6200425577489134E-2</v>
      </c>
      <c r="U639" s="13">
        <f t="shared" si="904"/>
        <v>9.3084946928890674E-2</v>
      </c>
      <c r="V639" s="13">
        <f t="shared" si="905"/>
        <v>4.5613448478360871E-3</v>
      </c>
      <c r="W639" s="13">
        <f t="shared" si="906"/>
        <v>4.6927416130000893E-3</v>
      </c>
      <c r="X639" s="13">
        <f t="shared" si="907"/>
        <v>8.4469349034001617E-3</v>
      </c>
      <c r="Y639" s="13">
        <f t="shared" si="908"/>
        <v>7.602241413060146E-3</v>
      </c>
      <c r="Z639" s="13">
        <f t="shared" si="909"/>
        <v>7.9785501657587424E-2</v>
      </c>
      <c r="AA639" s="13">
        <f t="shared" si="910"/>
        <v>5.5850968157334396E-2</v>
      </c>
      <c r="AB639" s="13">
        <f t="shared" si="911"/>
        <v>1.9548229811844134E-2</v>
      </c>
      <c r="AC639" s="13">
        <f t="shared" si="912"/>
        <v>3.5921309088522729E-4</v>
      </c>
      <c r="AD639" s="13">
        <f t="shared" si="913"/>
        <v>8.2124620687066109E-4</v>
      </c>
      <c r="AE639" s="13">
        <f t="shared" si="914"/>
        <v>1.4782431723671899E-3</v>
      </c>
      <c r="AF639" s="13">
        <f t="shared" si="915"/>
        <v>1.3304188551304711E-3</v>
      </c>
      <c r="AG639" s="13">
        <f t="shared" si="916"/>
        <v>7.9825131307828252E-4</v>
      </c>
      <c r="AH639" s="13">
        <f t="shared" si="917"/>
        <v>3.5903475745914348E-2</v>
      </c>
      <c r="AI639" s="13">
        <f t="shared" si="918"/>
        <v>2.5132935670800487E-2</v>
      </c>
      <c r="AJ639" s="13">
        <f t="shared" si="919"/>
        <v>8.7967034153298637E-3</v>
      </c>
      <c r="AK639" s="13">
        <f t="shared" si="920"/>
        <v>2.0526051815262401E-3</v>
      </c>
      <c r="AL639" s="13">
        <f t="shared" si="921"/>
        <v>1.8104701867411065E-5</v>
      </c>
      <c r="AM639" s="13">
        <f t="shared" si="922"/>
        <v>1.1497676845127179E-4</v>
      </c>
      <c r="AN639" s="13">
        <f t="shared" si="923"/>
        <v>2.069581832122892E-4</v>
      </c>
      <c r="AO639" s="13">
        <f t="shared" si="924"/>
        <v>1.8626236489106032E-4</v>
      </c>
      <c r="AP639" s="13">
        <f t="shared" si="925"/>
        <v>1.1175741893463618E-4</v>
      </c>
      <c r="AQ639" s="13">
        <f t="shared" si="926"/>
        <v>5.0290838520586294E-5</v>
      </c>
      <c r="AR639" s="13">
        <f t="shared" si="927"/>
        <v>1.2925251268529165E-2</v>
      </c>
      <c r="AS639" s="13">
        <f t="shared" si="928"/>
        <v>9.0478568414881742E-3</v>
      </c>
      <c r="AT639" s="13">
        <f t="shared" si="929"/>
        <v>3.1668132295187505E-3</v>
      </c>
      <c r="AU639" s="13">
        <f t="shared" si="930"/>
        <v>7.3893786534944635E-4</v>
      </c>
      <c r="AV639" s="13">
        <f t="shared" si="931"/>
        <v>1.2931671271868182E-4</v>
      </c>
      <c r="AW639" s="13">
        <f t="shared" si="932"/>
        <v>6.3367723865069344E-7</v>
      </c>
      <c r="AX639" s="13">
        <f t="shared" si="933"/>
        <v>1.3414224598441424E-5</v>
      </c>
      <c r="AY639" s="13">
        <f t="shared" si="934"/>
        <v>2.414560427719456E-5</v>
      </c>
      <c r="AZ639" s="13">
        <f t="shared" si="935"/>
        <v>2.1731043849475109E-5</v>
      </c>
      <c r="BA639" s="13">
        <f t="shared" si="936"/>
        <v>1.3038626309685063E-5</v>
      </c>
      <c r="BB639" s="13">
        <f t="shared" si="937"/>
        <v>5.8673818393582812E-6</v>
      </c>
      <c r="BC639" s="13">
        <f t="shared" si="938"/>
        <v>2.1122574621689811E-6</v>
      </c>
      <c r="BD639" s="13">
        <f t="shared" si="939"/>
        <v>3.8775753805587445E-3</v>
      </c>
      <c r="BE639" s="13">
        <f t="shared" si="940"/>
        <v>2.7143570524464488E-3</v>
      </c>
      <c r="BF639" s="13">
        <f t="shared" si="941"/>
        <v>9.500439688556239E-4</v>
      </c>
      <c r="BG639" s="13">
        <f t="shared" si="942"/>
        <v>2.2168135960483362E-4</v>
      </c>
      <c r="BH639" s="13">
        <f t="shared" si="943"/>
        <v>3.8795013815604494E-5</v>
      </c>
      <c r="BI639" s="13">
        <f t="shared" si="944"/>
        <v>5.431410560223313E-6</v>
      </c>
      <c r="BJ639" s="14">
        <f t="shared" si="945"/>
        <v>0.13969224909305764</v>
      </c>
      <c r="BK639" s="14">
        <f t="shared" si="946"/>
        <v>0.22305475951644702</v>
      </c>
      <c r="BL639" s="14">
        <f t="shared" si="947"/>
        <v>0.55491269010659716</v>
      </c>
      <c r="BM639" s="14">
        <f t="shared" si="948"/>
        <v>0.45361216377698299</v>
      </c>
      <c r="BN639" s="14">
        <f t="shared" si="949"/>
        <v>0.54380952466966748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1.4286000000000001</v>
      </c>
      <c r="F640" s="10">
        <f>VLOOKUP(B640,home!$B$2:$E$405,3,FALSE)</f>
        <v>0.93330000000000002</v>
      </c>
      <c r="G640" s="10">
        <f>VLOOKUP(C640,away!$B$2:$E$405,4,FALSE)</f>
        <v>0.7</v>
      </c>
      <c r="H640" s="10">
        <f>VLOOKUP(A640,away!$A$2:$E$405,3,FALSE)</f>
        <v>1.25</v>
      </c>
      <c r="I640" s="10">
        <f>VLOOKUP(C640,away!$B$2:$E$405,3,FALSE)</f>
        <v>1.0667</v>
      </c>
      <c r="J640" s="10">
        <f>VLOOKUP(B640,home!$B$2:$E$405,4,FALSE)</f>
        <v>1.0667</v>
      </c>
      <c r="K640" s="12">
        <f t="shared" si="894"/>
        <v>0.93331866600000002</v>
      </c>
      <c r="L640" s="12">
        <f t="shared" si="895"/>
        <v>1.4223111124999999</v>
      </c>
      <c r="M640" s="13">
        <f t="shared" si="896"/>
        <v>9.483376345884495E-2</v>
      </c>
      <c r="N640" s="13">
        <f t="shared" si="897"/>
        <v>8.8510121603168707E-2</v>
      </c>
      <c r="O640" s="13">
        <f t="shared" si="898"/>
        <v>0.13488311560771157</v>
      </c>
      <c r="P640" s="13">
        <f t="shared" si="899"/>
        <v>0.12588892952491312</v>
      </c>
      <c r="Q640" s="13">
        <f t="shared" si="900"/>
        <v>4.13040743110836E-2</v>
      </c>
      <c r="R640" s="13">
        <f t="shared" si="901"/>
        <v>9.5922877108735219E-2</v>
      </c>
      <c r="S640" s="13">
        <f t="shared" si="902"/>
        <v>4.1778428902608432E-2</v>
      </c>
      <c r="T640" s="13">
        <f t="shared" si="903"/>
        <v>5.874724388417997E-2</v>
      </c>
      <c r="U640" s="13">
        <f t="shared" si="904"/>
        <v>8.9526611702006681E-2</v>
      </c>
      <c r="V640" s="13">
        <f t="shared" si="905"/>
        <v>6.162176727823444E-3</v>
      </c>
      <c r="W640" s="13">
        <f t="shared" si="906"/>
        <v>1.2849954512128474E-2</v>
      </c>
      <c r="X640" s="13">
        <f t="shared" si="907"/>
        <v>1.827663309771984E-2</v>
      </c>
      <c r="Y640" s="13">
        <f t="shared" si="908"/>
        <v>1.2997529176986117E-2</v>
      </c>
      <c r="Z640" s="13">
        <f t="shared" si="909"/>
        <v>4.5477391351575323E-2</v>
      </c>
      <c r="AA640" s="13">
        <f t="shared" si="910"/>
        <v>4.2444898229412213E-2</v>
      </c>
      <c r="AB640" s="13">
        <f t="shared" si="911"/>
        <v>1.9807307896990384E-2</v>
      </c>
      <c r="AC640" s="13">
        <f t="shared" si="912"/>
        <v>5.1125635764845347E-4</v>
      </c>
      <c r="AD640" s="13">
        <f t="shared" si="913"/>
        <v>2.9982756008551065E-3</v>
      </c>
      <c r="AE640" s="13">
        <f t="shared" si="914"/>
        <v>4.2644807054338313E-3</v>
      </c>
      <c r="AF640" s="13">
        <f t="shared" si="915"/>
        <v>3.0327091481901899E-3</v>
      </c>
      <c r="AG640" s="13">
        <f t="shared" si="916"/>
        <v>1.4378186408171055E-3</v>
      </c>
      <c r="AH640" s="13">
        <f t="shared" si="917"/>
        <v>1.6170749771714232E-2</v>
      </c>
      <c r="AI640" s="13">
        <f t="shared" si="918"/>
        <v>1.5092462605156131E-2</v>
      </c>
      <c r="AJ640" s="13">
        <f t="shared" si="919"/>
        <v>7.043038532649603E-3</v>
      </c>
      <c r="AK640" s="13">
        <f t="shared" si="920"/>
        <v>2.1911331092930417E-3</v>
      </c>
      <c r="AL640" s="13">
        <f t="shared" si="921"/>
        <v>2.7147089066058602E-5</v>
      </c>
      <c r="AM640" s="13">
        <f t="shared" si="922"/>
        <v>5.5966931681808733E-4</v>
      </c>
      <c r="AN640" s="13">
        <f t="shared" si="923"/>
        <v>7.9602388863564855E-4</v>
      </c>
      <c r="AO640" s="13">
        <f t="shared" si="924"/>
        <v>5.6609681131097292E-4</v>
      </c>
      <c r="AP640" s="13">
        <f t="shared" si="925"/>
        <v>2.683885951594708E-4</v>
      </c>
      <c r="AQ640" s="13">
        <f t="shared" si="926"/>
        <v>9.5433020340894705E-5</v>
      </c>
      <c r="AR640" s="13">
        <f t="shared" si="927"/>
        <v>4.5999674195531959E-3</v>
      </c>
      <c r="AS640" s="13">
        <f t="shared" si="928"/>
        <v>4.2932354556608513E-3</v>
      </c>
      <c r="AT640" s="13">
        <f t="shared" si="929"/>
        <v>2.0034783941506439E-3</v>
      </c>
      <c r="AU640" s="13">
        <f t="shared" si="930"/>
        <v>6.232945940628338E-4</v>
      </c>
      <c r="AV640" s="13">
        <f t="shared" si="931"/>
        <v>1.4543311976393387E-4</v>
      </c>
      <c r="AW640" s="13">
        <f t="shared" si="932"/>
        <v>1.0010259173518843E-6</v>
      </c>
      <c r="AX640" s="13">
        <f t="shared" si="933"/>
        <v>8.7058303362298083E-5</v>
      </c>
      <c r="AY640" s="13">
        <f t="shared" si="934"/>
        <v>1.2382399230759263E-4</v>
      </c>
      <c r="AZ640" s="13">
        <f t="shared" si="935"/>
        <v>8.8058120126601798E-5</v>
      </c>
      <c r="BA640" s="13">
        <f t="shared" si="936"/>
        <v>4.1748680933975215E-5</v>
      </c>
      <c r="BB640" s="13">
        <f t="shared" si="937"/>
        <v>1.4844903206152446E-5</v>
      </c>
      <c r="BC640" s="13">
        <f t="shared" si="938"/>
        <v>4.2228141588194988E-6</v>
      </c>
      <c r="BD640" s="13">
        <f t="shared" si="939"/>
        <v>1.0904307963280756E-3</v>
      </c>
      <c r="BE640" s="13">
        <f t="shared" si="940"/>
        <v>1.0177194161942371E-3</v>
      </c>
      <c r="BF640" s="13">
        <f t="shared" si="941"/>
        <v>4.7492826394235208E-4</v>
      </c>
      <c r="BG640" s="13">
        <f t="shared" si="942"/>
        <v>1.47753137916124E-4</v>
      </c>
      <c r="BH640" s="13">
        <f t="shared" si="943"/>
        <v>3.4475190394297717E-5</v>
      </c>
      <c r="BI640" s="13">
        <f t="shared" si="944"/>
        <v>6.4352677417803924E-6</v>
      </c>
      <c r="BJ640" s="14">
        <f t="shared" si="945"/>
        <v>0.24706420912692348</v>
      </c>
      <c r="BK640" s="14">
        <f t="shared" si="946"/>
        <v>0.26932552605321197</v>
      </c>
      <c r="BL640" s="14">
        <f t="shared" si="947"/>
        <v>0.43751934561937744</v>
      </c>
      <c r="BM640" s="14">
        <f t="shared" si="948"/>
        <v>0.41792076757024077</v>
      </c>
      <c r="BN640" s="14">
        <f t="shared" si="949"/>
        <v>0.58134288161445724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1.4286000000000001</v>
      </c>
      <c r="F641" s="15">
        <f>VLOOKUP(B641,home!$B$2:$E$405,3,FALSE)</f>
        <v>1.1666000000000001</v>
      </c>
      <c r="G641" s="15">
        <f>VLOOKUP(C641,away!$B$2:$E$405,4,FALSE)</f>
        <v>0.7</v>
      </c>
      <c r="H641" s="15">
        <f>VLOOKUP(A641,away!$A$2:$E$405,3,FALSE)</f>
        <v>1.25</v>
      </c>
      <c r="I641" s="15">
        <f>VLOOKUP(C641,away!$B$2:$E$405,3,FALSE)</f>
        <v>1.0667</v>
      </c>
      <c r="J641" s="15">
        <f>VLOOKUP(B641,home!$B$2:$E$405,4,FALSE)</f>
        <v>0.8</v>
      </c>
      <c r="K641" s="16">
        <f t="shared" si="894"/>
        <v>1.1666233320000001</v>
      </c>
      <c r="L641" s="16">
        <f t="shared" si="895"/>
        <v>1.0667</v>
      </c>
      <c r="M641" s="17">
        <f t="shared" si="896"/>
        <v>0.10717167060654835</v>
      </c>
      <c r="N641" s="17">
        <f t="shared" si="897"/>
        <v>0.12502897145901795</v>
      </c>
      <c r="O641" s="17">
        <f t="shared" si="898"/>
        <v>0.11432002103600512</v>
      </c>
      <c r="P641" s="17">
        <f t="shared" si="899"/>
        <v>0.13336840385533441</v>
      </c>
      <c r="Q641" s="17">
        <f t="shared" si="900"/>
        <v>7.2930857640026228E-2</v>
      </c>
      <c r="R641" s="17">
        <f t="shared" si="901"/>
        <v>6.0972583219553324E-2</v>
      </c>
      <c r="S641" s="17">
        <f t="shared" si="902"/>
        <v>4.1492147706225918E-2</v>
      </c>
      <c r="T641" s="17">
        <f t="shared" si="903"/>
        <v>7.7795345844615962E-2</v>
      </c>
      <c r="U641" s="17">
        <f t="shared" si="904"/>
        <v>7.11320381962426E-2</v>
      </c>
      <c r="V641" s="17">
        <f t="shared" si="905"/>
        <v>5.7371520340428091E-3</v>
      </c>
      <c r="W641" s="17">
        <f t="shared" si="906"/>
        <v>2.8360946715208335E-2</v>
      </c>
      <c r="X641" s="17">
        <f t="shared" si="907"/>
        <v>3.0252621861112727E-2</v>
      </c>
      <c r="Y641" s="17">
        <f t="shared" si="908"/>
        <v>1.6135235869624471E-2</v>
      </c>
      <c r="Z641" s="17">
        <f t="shared" si="909"/>
        <v>2.1679818173432511E-2</v>
      </c>
      <c r="AA641" s="17">
        <f t="shared" si="910"/>
        <v>2.5292181714644001E-2</v>
      </c>
      <c r="AB641" s="17">
        <f t="shared" si="911"/>
        <v>1.4753224652743731E-2</v>
      </c>
      <c r="AC641" s="17">
        <f t="shared" si="912"/>
        <v>4.4622030542516974E-4</v>
      </c>
      <c r="AD641" s="17">
        <f t="shared" si="913"/>
        <v>8.2716355388927076E-3</v>
      </c>
      <c r="AE641" s="17">
        <f t="shared" si="914"/>
        <v>8.8233536293368508E-3</v>
      </c>
      <c r="AF641" s="17">
        <f t="shared" si="915"/>
        <v>4.7059356582068081E-3</v>
      </c>
      <c r="AG641" s="17">
        <f t="shared" si="916"/>
        <v>1.6732738555364011E-3</v>
      </c>
      <c r="AH641" s="17">
        <f t="shared" si="917"/>
        <v>5.7814655114001145E-3</v>
      </c>
      <c r="AI641" s="17">
        <f t="shared" si="918"/>
        <v>6.7447925587526877E-3</v>
      </c>
      <c r="AJ641" s="17">
        <f t="shared" si="919"/>
        <v>3.9343161842704342E-3</v>
      </c>
      <c r="AK641" s="17">
        <f t="shared" si="920"/>
        <v>1.5299550186783659E-3</v>
      </c>
      <c r="AL641" s="17">
        <f t="shared" si="921"/>
        <v>2.2211724260929219E-5</v>
      </c>
      <c r="AM641" s="17">
        <f t="shared" si="922"/>
        <v>1.9299766026945222E-3</v>
      </c>
      <c r="AN641" s="17">
        <f t="shared" si="923"/>
        <v>2.0587060420942465E-3</v>
      </c>
      <c r="AO641" s="17">
        <f t="shared" si="924"/>
        <v>1.0980108675509664E-3</v>
      </c>
      <c r="AP641" s="17">
        <f t="shared" si="925"/>
        <v>3.9041606413887199E-4</v>
      </c>
      <c r="AQ641" s="17">
        <f t="shared" si="926"/>
        <v>1.0411420390423368E-4</v>
      </c>
      <c r="AR641" s="17">
        <f t="shared" si="927"/>
        <v>1.2334178522021009E-3</v>
      </c>
      <c r="AS641" s="17">
        <f t="shared" si="928"/>
        <v>1.4389340444842988E-3</v>
      </c>
      <c r="AT641" s="17">
        <f t="shared" si="929"/>
        <v>8.393470147522547E-4</v>
      </c>
      <c r="AU641" s="17">
        <f t="shared" si="930"/>
        <v>3.2640060368484269E-4</v>
      </c>
      <c r="AV641" s="17">
        <f t="shared" si="931"/>
        <v>9.5196639959405741E-5</v>
      </c>
      <c r="AW641" s="17">
        <f t="shared" si="932"/>
        <v>7.6780816412201981E-7</v>
      </c>
      <c r="AX641" s="17">
        <f t="shared" si="933"/>
        <v>3.7525928915292049E-4</v>
      </c>
      <c r="AY641" s="17">
        <f t="shared" si="934"/>
        <v>4.002890837394202E-4</v>
      </c>
      <c r="AZ641" s="17">
        <f t="shared" si="935"/>
        <v>2.1349418281241974E-4</v>
      </c>
      <c r="BA641" s="17">
        <f t="shared" si="936"/>
        <v>7.5911414935336062E-5</v>
      </c>
      <c r="BB641" s="17">
        <f t="shared" si="937"/>
        <v>2.0243676577880742E-5</v>
      </c>
      <c r="BC641" s="17">
        <f t="shared" si="938"/>
        <v>4.3187859611250791E-6</v>
      </c>
      <c r="BD641" s="17">
        <f t="shared" si="939"/>
        <v>2.1928113715733005E-4</v>
      </c>
      <c r="BE641" s="17">
        <f t="shared" si="940"/>
        <v>2.5581849087523347E-4</v>
      </c>
      <c r="BF641" s="17">
        <f t="shared" si="941"/>
        <v>1.4922191010603828E-4</v>
      </c>
      <c r="BG641" s="17">
        <f t="shared" si="942"/>
        <v>5.8028587325103585E-5</v>
      </c>
      <c r="BH641" s="17">
        <f t="shared" si="943"/>
        <v>1.6924375974116341E-5</v>
      </c>
      <c r="BI641" s="17">
        <f t="shared" si="944"/>
        <v>3.9488743781888642E-6</v>
      </c>
      <c r="BJ641" s="18">
        <f t="shared" si="945"/>
        <v>0.3806489182851403</v>
      </c>
      <c r="BK641" s="18">
        <f t="shared" si="946"/>
        <v>0.28863809531557694</v>
      </c>
      <c r="BL641" s="18">
        <f t="shared" si="947"/>
        <v>0.30909709762318938</v>
      </c>
      <c r="BM641" s="18">
        <f t="shared" si="948"/>
        <v>0.38587190030527851</v>
      </c>
      <c r="BN641" s="18">
        <f t="shared" si="949"/>
        <v>0.61379250781648542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1.3125</v>
      </c>
      <c r="F642" s="10">
        <f>VLOOKUP(B642,home!$B$2:$E$405,3,FALSE)</f>
        <v>1.0159</v>
      </c>
      <c r="G642" s="10">
        <f>VLOOKUP(C642,away!$B$2:$E$405,4,FALSE)</f>
        <v>0.76190000000000002</v>
      </c>
      <c r="H642" s="10">
        <f>VLOOKUP(A642,away!$A$2:$E$405,3,FALSE)</f>
        <v>1.2082999999999999</v>
      </c>
      <c r="I642" s="10">
        <f>VLOOKUP(C642,away!$B$2:$E$405,3,FALSE)</f>
        <v>0.8276</v>
      </c>
      <c r="J642" s="10">
        <f>VLOOKUP(B642,home!$B$2:$E$405,4,FALSE)</f>
        <v>0.55169999999999997</v>
      </c>
      <c r="K642" s="12">
        <f t="shared" ref="K642:K705" si="950">E642*F642*G642</f>
        <v>1.015893650625</v>
      </c>
      <c r="L642" s="12">
        <f t="shared" ref="L642:L705" si="951">H642*I642*J642</f>
        <v>0.55169397543599996</v>
      </c>
      <c r="M642" s="13">
        <f t="shared" ref="M642:M705" si="952">_xlfn.POISSON.DIST(0,K642,FALSE) * _xlfn.POISSON.DIST(0,L642,FALSE)</f>
        <v>0.20854767098461996</v>
      </c>
      <c r="N642" s="13">
        <f t="shared" ref="N642:N705" si="953">_xlfn.POISSON.DIST(1,K642,FALSE) * _xlfn.POISSON.DIST(0,L642,FALSE)</f>
        <v>0.21186225480590695</v>
      </c>
      <c r="O642" s="13">
        <f t="shared" ref="O642:O705" si="954">_xlfn.POISSON.DIST(0,K642,FALSE) * _xlfn.POISSON.DIST(1,L642,FALSE)</f>
        <v>0.11505449367342392</v>
      </c>
      <c r="P642" s="13">
        <f t="shared" ref="P642:P705" si="955">_xlfn.POISSON.DIST(1,K642,FALSE) * _xlfn.POISSON.DIST(1,L642,FALSE)</f>
        <v>0.11688312959870559</v>
      </c>
      <c r="Q642" s="13">
        <f t="shared" ref="Q642:Q705" si="956">_xlfn.POISSON.DIST(2,K642,FALSE) * _xlfn.POISSON.DIST(0,L642,FALSE)</f>
        <v>0.10761475973220837</v>
      </c>
      <c r="R642" s="13">
        <f t="shared" ref="R642:R705" si="957">_xlfn.POISSON.DIST(0,K642,FALSE) * _xlfn.POISSON.DIST(2,L642,FALSE)</f>
        <v>3.1737435503233671E-2</v>
      </c>
      <c r="S642" s="13">
        <f t="shared" ref="S642:S705" si="958">_xlfn.POISSON.DIST(2,K642,FALSE) * _xlfn.POISSON.DIST(2,L642,FALSE)</f>
        <v>1.6377150030358445E-2</v>
      </c>
      <c r="T642" s="13">
        <f t="shared" ref="T642:T705" si="959">_xlfn.POISSON.DIST(2,K642,FALSE) * _xlfn.POISSON.DIST(1,L642,FALSE)</f>
        <v>5.9370414612251995E-2</v>
      </c>
      <c r="U642" s="13">
        <f t="shared" ref="U642:U705" si="960">_xlfn.POISSON.DIST(1,K642,FALSE) * _xlfn.POISSON.DIST(2,L642,FALSE)</f>
        <v>3.2241859214855541E-2</v>
      </c>
      <c r="V642" s="13">
        <f t="shared" ref="V642:V705" si="961">_xlfn.POISSON.DIST(3,K642,FALSE) * _xlfn.POISSON.DIST(3,L642,FALSE)</f>
        <v>1.0198641023833623E-3</v>
      </c>
      <c r="W642" s="13">
        <f t="shared" ref="W642:W705" si="962">_xlfn.POISSON.DIST(3,K642,FALSE) * _xlfn.POISSON.DIST(0,L642,FALSE)</f>
        <v>3.6441717041828477E-2</v>
      </c>
      <c r="X642" s="13">
        <f t="shared" ref="X642:X705" si="963">_xlfn.POISSON.DIST(3,K642,FALSE) * _xlfn.POISSON.DIST(1,L642,FALSE)</f>
        <v>2.0104675746520181E-2</v>
      </c>
      <c r="Y642" s="13">
        <f t="shared" ref="Y642:Y705" si="964">_xlfn.POISSON.DIST(3,K642,FALSE) * _xlfn.POISSON.DIST(2,L642,FALSE)</f>
        <v>5.545814243724724E-3</v>
      </c>
      <c r="Z642" s="13">
        <f t="shared" ref="Z642:Z705" si="965">_xlfn.POISSON.DIST(0,K642,FALSE) * _xlfn.POISSON.DIST(3,L642,FALSE)</f>
        <v>5.8364506543075439E-3</v>
      </c>
      <c r="AA642" s="13">
        <f t="shared" ref="AA642:AA705" si="966">_xlfn.POISSON.DIST(1,K642,FALSE) * _xlfn.POISSON.DIST(3,L642,FALSE)</f>
        <v>5.9292131618971606E-3</v>
      </c>
      <c r="AB642" s="13">
        <f t="shared" ref="AB642:AB705" si="967">_xlfn.POISSON.DIST(2,K642,FALSE) * _xlfn.POISSON.DIST(3,L642,FALSE)</f>
        <v>3.0117250021867523E-3</v>
      </c>
      <c r="AC642" s="13">
        <f t="shared" ref="AC642:AC705" si="968">_xlfn.POISSON.DIST(4,K642,FALSE) * _xlfn.POISSON.DIST(4,L642,FALSE)</f>
        <v>3.5724718085179798E-5</v>
      </c>
      <c r="AD642" s="13">
        <f t="shared" ref="AD642:AD705" si="969">_xlfn.POISSON.DIST(4,K642,FALSE) * _xlfn.POISSON.DIST(0,L642,FALSE)</f>
        <v>9.2552272401666032E-3</v>
      </c>
      <c r="AE642" s="13">
        <f t="shared" ref="AE642:AE705" si="970">_xlfn.POISSON.DIST(4,K642,FALSE) * _xlfn.POISSON.DIST(1,L642,FALSE)</f>
        <v>5.1060531096910706E-3</v>
      </c>
      <c r="AF642" s="13">
        <f t="shared" ref="AF642:AF705" si="971">_xlfn.POISSON.DIST(4,K642,FALSE) * _xlfn.POISSON.DIST(2,L642,FALSE)</f>
        <v>1.4084893694364083E-3</v>
      </c>
      <c r="AG642" s="13">
        <f t="shared" ref="AG642:AG705" si="972">_xlfn.POISSON.DIST(4,K642,FALSE) * _xlfn.POISSON.DIST(3,L642,FALSE)</f>
        <v>2.5901836652790565E-4</v>
      </c>
      <c r="AH642" s="13">
        <f t="shared" ref="AH642:AH705" si="973">_xlfn.POISSON.DIST(0,K642,FALSE) * _xlfn.POISSON.DIST(4,L642,FALSE)</f>
        <v>8.0498366597774279E-4</v>
      </c>
      <c r="AI642" s="13">
        <f t="shared" ref="AI642:AI705" si="974">_xlfn.POISSON.DIST(1,K642,FALSE) * _xlfn.POISSON.DIST(4,L642,FALSE)</f>
        <v>8.1777779512362471E-4</v>
      </c>
      <c r="AJ642" s="13">
        <f t="shared" ref="AJ642:AJ705" si="975">_xlfn.POISSON.DIST(2,K642,FALSE) * _xlfn.POISSON.DIST(4,L642,FALSE)</f>
        <v>4.153876348441012E-4</v>
      </c>
      <c r="AK642" s="13">
        <f t="shared" ref="AK642:AK705" si="976">_xlfn.POISSON.DIST(3,K642,FALSE) * _xlfn.POISSON.DIST(4,L642,FALSE)</f>
        <v>1.4066322026208618E-4</v>
      </c>
      <c r="AL642" s="13">
        <f t="shared" ref="AL642:AL705" si="977">_xlfn.POISSON.DIST(5,K642,FALSE) * _xlfn.POISSON.DIST(5,L642,FALSE)</f>
        <v>8.0089445911582291E-7</v>
      </c>
      <c r="AM642" s="13">
        <f t="shared" ref="AM642:AM705" si="978">_xlfn.POISSON.DIST(5,K642,FALSE) * _xlfn.POISSON.DIST(0,L642,FALSE)</f>
        <v>1.8804653176753593E-3</v>
      </c>
      <c r="AN642" s="13">
        <f t="shared" ref="AN642:AN705" si="979">_xlfn.POISSON.DIST(5,K642,FALSE) * _xlfn.POISSON.DIST(1,L642,FALSE)</f>
        <v>1.0374413867778394E-3</v>
      </c>
      <c r="AO642" s="13">
        <f t="shared" ref="AO642:AO705" si="980">_xlfn.POISSON.DIST(5,K642,FALSE) * _xlfn.POISSON.DIST(2,L642,FALSE)</f>
        <v>2.8617508147665155E-4</v>
      </c>
      <c r="AP642" s="13">
        <f t="shared" ref="AP642:AP705" si="981">_xlfn.POISSON.DIST(5,K642,FALSE) * _xlfn.POISSON.DIST(3,L642,FALSE)</f>
        <v>5.2627022790191693E-5</v>
      </c>
      <c r="AQ642" s="13">
        <f t="shared" ref="AQ642:AQ705" si="982">_xlfn.POISSON.DIST(5,K642,FALSE) * _xlfn.POISSON.DIST(4,L642,FALSE)</f>
        <v>7.2585028546204546E-6</v>
      </c>
      <c r="AR642" s="13">
        <f t="shared" ref="AR642:AR705" si="983">_xlfn.POISSON.DIST(0,K642,FALSE) * _xlfn.POISSON.DIST(5,L642,FALSE)</f>
        <v>8.8820927768861241E-5</v>
      </c>
      <c r="AS642" s="13">
        <f t="shared" ref="AS642:AS705" si="984">_xlfn.POISSON.DIST(1,K642,FALSE) * _xlfn.POISSON.DIST(5,L642,FALSE)</f>
        <v>9.0232616563007883E-5</v>
      </c>
      <c r="AT642" s="13">
        <f t="shared" ref="AT642:AT705" si="985">_xlfn.POISSON.DIST(2,K642,FALSE) * _xlfn.POISSON.DIST(5,L642,FALSE)</f>
        <v>4.5833371122819955E-5</v>
      </c>
      <c r="AU642" s="13">
        <f t="shared" ref="AU642:AU705" si="986">_xlfn.POISSON.DIST(3,K642,FALSE) * _xlfn.POISSON.DIST(5,L642,FALSE)</f>
        <v>1.5520610236804011E-5</v>
      </c>
      <c r="AV642" s="13">
        <f t="shared" ref="AV642:AV705" si="987">_xlfn.POISSON.DIST(4,K642,FALSE) * _xlfn.POISSON.DIST(5,L642,FALSE)</f>
        <v>3.9418223483486433E-6</v>
      </c>
      <c r="AW642" s="13">
        <f t="shared" ref="AW642:AW705" si="988">_xlfn.POISSON.DIST(6,K642,FALSE) * _xlfn.POISSON.DIST(6,L642,FALSE)</f>
        <v>1.2468645447099338E-8</v>
      </c>
      <c r="AX642" s="13">
        <f t="shared" ref="AX642:AX705" si="989">_xlfn.POISSON.DIST(6,K642,FALSE) * _xlfn.POISSON.DIST(0,L642,FALSE)</f>
        <v>3.1839212940782004E-4</v>
      </c>
      <c r="AY642" s="13">
        <f t="shared" ref="AY642:AY705" si="990">_xlfn.POISSON.DIST(6,K642,FALSE) * _xlfn.POISSON.DIST(1,L642,FALSE)</f>
        <v>1.7565501962053356E-4</v>
      </c>
      <c r="AZ642" s="13">
        <f t="shared" ref="AZ642:AZ705" si="991">_xlfn.POISSON.DIST(6,K642,FALSE) * _xlfn.POISSON.DIST(2,L642,FALSE)</f>
        <v>4.8453908039870372E-5</v>
      </c>
      <c r="BA642" s="13">
        <f t="shared" ref="BA642:BA705" si="992">_xlfn.POISSON.DIST(6,K642,FALSE) * _xlfn.POISSON.DIST(3,L642,FALSE)</f>
        <v>8.9105763839754815E-6</v>
      </c>
      <c r="BB642" s="13">
        <f t="shared" ref="BB642:BB705" si="993">_xlfn.POISSON.DIST(6,K642,FALSE) * _xlfn.POISSON.DIST(4,L642,FALSE)</f>
        <v>1.2289778271753925E-6</v>
      </c>
      <c r="BC642" s="13">
        <f t="shared" ref="BC642:BC705" si="994">_xlfn.POISSON.DIST(6,K642,FALSE) * _xlfn.POISSON.DIST(5,L642,FALSE)</f>
        <v>1.3560393263941796E-7</v>
      </c>
      <c r="BD642" s="13">
        <f t="shared" ref="BD642:BD705" si="995">_xlfn.POISSON.DIST(0,K642,FALSE) * _xlfn.POISSON.DIST(6,L642,FALSE)</f>
        <v>8.1669951237861415E-6</v>
      </c>
      <c r="BE642" s="13">
        <f t="shared" ref="BE642:BE705" si="996">_xlfn.POISSON.DIST(1,K642,FALSE) * _xlfn.POISSON.DIST(6,L642,FALSE)</f>
        <v>8.2967984909396773E-6</v>
      </c>
      <c r="BF642" s="13">
        <f t="shared" ref="BF642:BF705" si="997">_xlfn.POISSON.DIST(2,K642,FALSE) * _xlfn.POISSON.DIST(6,L642,FALSE)</f>
        <v>4.2143324537303494E-6</v>
      </c>
      <c r="BG642" s="13">
        <f t="shared" ref="BG642:BG705" si="998">_xlfn.POISSON.DIST(3,K642,FALSE) * _xlfn.POISSON.DIST(6,L642,FALSE)</f>
        <v>1.4271045271225132E-6</v>
      </c>
      <c r="BH642" s="13">
        <f t="shared" ref="BH642:BH705" si="999">_xlfn.POISSON.DIST(4,K642,FALSE) * _xlfn.POISSON.DIST(6,L642,FALSE)</f>
        <v>3.6244660697048857E-7</v>
      </c>
      <c r="BI642" s="13">
        <f t="shared" ref="BI642:BI705" si="1000">_xlfn.POISSON.DIST(5,K642,FALSE) * _xlfn.POISSON.DIST(6,L642,FALSE)</f>
        <v>7.3641441342378859E-8</v>
      </c>
      <c r="BJ642" s="14">
        <f t="shared" ref="BJ642:BJ705" si="1001">SUM(N642,Q642,T642,W642,X642,Y642,AD642,AE642,AF642,AG642,AM642,AN642,AO642,AP642,AQ642,AX642,AY642,AZ642,BA642,BB642,BC642)</f>
        <v>0.46078516779504941</v>
      </c>
      <c r="BK642" s="14">
        <f t="shared" ref="BK642:BK705" si="1002">SUM(M642,P642,S642,V642,AC642,AL642,AY642)</f>
        <v>0.34303999534823215</v>
      </c>
      <c r="BL642" s="14">
        <f t="shared" ref="BL642:BL705" si="1003">SUM(O642,R642,U642,AA642,AB642,AH642,AI642,AJ642,AK642,AR642,AS642,AT642,AU642,AV642,BD642,BE642,BF642,BG642,BH642,BI642)</f>
        <v>0.19042042953848834</v>
      </c>
      <c r="BM642" s="14">
        <f t="shared" ref="BM642:BM705" si="1004">SUM(S642:BI642)</f>
        <v>0.20820665648700387</v>
      </c>
      <c r="BN642" s="14">
        <f t="shared" ref="BN642:BN705" si="1005">SUM(M642:R642)</f>
        <v>0.79169974429809853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1.2301</v>
      </c>
      <c r="F643" s="10">
        <f>VLOOKUP(B643,home!$B$2:$E$405,3,FALSE)</f>
        <v>1.4452</v>
      </c>
      <c r="G643" s="10">
        <f>VLOOKUP(C643,away!$B$2:$E$405,4,FALSE)</f>
        <v>1.1380999999999999</v>
      </c>
      <c r="H643" s="10">
        <f>VLOOKUP(A643,away!$A$2:$E$405,3,FALSE)</f>
        <v>1.1415999999999999</v>
      </c>
      <c r="I643" s="10">
        <f>VLOOKUP(C643,away!$B$2:$E$405,3,FALSE)</f>
        <v>0.78839999999999999</v>
      </c>
      <c r="J643" s="10">
        <f>VLOOKUP(B643,home!$B$2:$E$405,4,FALSE)</f>
        <v>0.876</v>
      </c>
      <c r="K643" s="12">
        <f t="shared" si="950"/>
        <v>2.0232464858119998</v>
      </c>
      <c r="L643" s="12">
        <f t="shared" si="951"/>
        <v>0.78843279743999994</v>
      </c>
      <c r="M643" s="13">
        <f t="shared" si="952"/>
        <v>6.0103975998270436E-2</v>
      </c>
      <c r="N643" s="13">
        <f t="shared" si="953"/>
        <v>0.12160515822182945</v>
      </c>
      <c r="O643" s="13">
        <f t="shared" si="954"/>
        <v>4.7387945933582976E-2</v>
      </c>
      <c r="P643" s="13">
        <f t="shared" si="955"/>
        <v>9.5877495079970801E-2</v>
      </c>
      <c r="Q643" s="13">
        <f t="shared" si="956"/>
        <v>0.12301860451446435</v>
      </c>
      <c r="R643" s="13">
        <f t="shared" si="957"/>
        <v>1.8681105388675144E-2</v>
      </c>
      <c r="S643" s="13">
        <f t="shared" si="958"/>
        <v>3.8235798506384797E-2</v>
      </c>
      <c r="T643" s="13">
        <f t="shared" si="959"/>
        <v>9.6991902494504137E-2</v>
      </c>
      <c r="U643" s="13">
        <f t="shared" si="960"/>
        <v>3.7796480828720599E-2</v>
      </c>
      <c r="V643" s="13">
        <f t="shared" si="961"/>
        <v>6.7770568923577728E-3</v>
      </c>
      <c r="W643" s="13">
        <f t="shared" si="962"/>
        <v>8.296565309112873E-2</v>
      </c>
      <c r="X643" s="13">
        <f t="shared" si="963"/>
        <v>6.5412841958075202E-2</v>
      </c>
      <c r="Y643" s="13">
        <f t="shared" si="964"/>
        <v>2.5786814986752917E-2</v>
      </c>
      <c r="Z643" s="13">
        <f t="shared" si="965"/>
        <v>4.9095987269548672E-3</v>
      </c>
      <c r="AA643" s="13">
        <f t="shared" si="966"/>
        <v>9.9333283710585051E-3</v>
      </c>
      <c r="AB643" s="13">
        <f t="shared" si="967"/>
        <v>1.004878585958038E-2</v>
      </c>
      <c r="AC643" s="13">
        <f t="shared" si="968"/>
        <v>6.7566998278992014E-4</v>
      </c>
      <c r="AD643" s="13">
        <f t="shared" si="969"/>
        <v>4.1964991514930924E-2</v>
      </c>
      <c r="AE643" s="13">
        <f t="shared" si="970"/>
        <v>3.3086575654662852E-2</v>
      </c>
      <c r="AF643" s="13">
        <f t="shared" si="971"/>
        <v>1.3043270700558012E-2</v>
      </c>
      <c r="AG643" s="13">
        <f t="shared" si="972"/>
        <v>3.427914135402714E-3</v>
      </c>
      <c r="AH643" s="13">
        <f t="shared" si="973"/>
        <v>9.6772216465022213E-4</v>
      </c>
      <c r="AI643" s="13">
        <f t="shared" si="974"/>
        <v>1.9579404688709434E-3</v>
      </c>
      <c r="AJ643" s="13">
        <f t="shared" si="975"/>
        <v>1.980698086536118E-3</v>
      </c>
      <c r="AK643" s="13">
        <f t="shared" si="976"/>
        <v>1.3358134810129178E-3</v>
      </c>
      <c r="AL643" s="13">
        <f t="shared" si="977"/>
        <v>4.3112985039451418E-5</v>
      </c>
      <c r="AM643" s="13">
        <f t="shared" si="978"/>
        <v>1.6981104321942869E-2</v>
      </c>
      <c r="AN643" s="13">
        <f t="shared" si="979"/>
        <v>1.338845958416989E-2</v>
      </c>
      <c r="AO643" s="13">
        <f t="shared" si="980"/>
        <v>5.2779503216797219E-3</v>
      </c>
      <c r="AP643" s="13">
        <f t="shared" si="981"/>
        <v>1.3871030456237637E-3</v>
      </c>
      <c r="AQ643" s="13">
        <f t="shared" si="982"/>
        <v>2.7340938364967194E-4</v>
      </c>
      <c r="AR643" s="13">
        <f t="shared" si="983"/>
        <v>1.5259677868397341E-4</v>
      </c>
      <c r="AS643" s="13">
        <f t="shared" si="984"/>
        <v>3.0874089621858069E-4</v>
      </c>
      <c r="AT643" s="13">
        <f t="shared" si="985"/>
        <v>3.1232946665034545E-4</v>
      </c>
      <c r="AU643" s="13">
        <f t="shared" si="986"/>
        <v>2.1063983193861586E-4</v>
      </c>
      <c r="AV643" s="13">
        <f t="shared" si="987"/>
        <v>1.0654407493545869E-4</v>
      </c>
      <c r="AW643" s="13">
        <f t="shared" si="988"/>
        <v>1.9103769492543886E-6</v>
      </c>
      <c r="AX643" s="13">
        <f t="shared" si="989"/>
        <v>5.7261599407629768E-3</v>
      </c>
      <c r="AY643" s="13">
        <f t="shared" si="990"/>
        <v>4.5146923006846185E-3</v>
      </c>
      <c r="AZ643" s="13">
        <f t="shared" si="991"/>
        <v>1.7797657401048012E-3</v>
      </c>
      <c r="BA643" s="13">
        <f t="shared" si="992"/>
        <v>4.6774189375290017E-4</v>
      </c>
      <c r="BB643" s="13">
        <f t="shared" si="993"/>
        <v>9.2195762442870565E-5</v>
      </c>
      <c r="BC643" s="13">
        <f t="shared" si="994"/>
        <v>1.453803257898923E-5</v>
      </c>
      <c r="BD643" s="13">
        <f t="shared" si="995"/>
        <v>2.0052050849689609E-5</v>
      </c>
      <c r="BE643" s="13">
        <f t="shared" si="996"/>
        <v>4.0570241414958031E-5</v>
      </c>
      <c r="BF643" s="13">
        <f t="shared" si="997"/>
        <v>4.1041799185679157E-5</v>
      </c>
      <c r="BG643" s="13">
        <f t="shared" si="998"/>
        <v>2.7679225324609045E-5</v>
      </c>
      <c r="BH643" s="13">
        <f t="shared" si="999"/>
        <v>1.4000473842003442E-5</v>
      </c>
      <c r="BI643" s="13">
        <f t="shared" si="1000"/>
        <v>5.6652819001072553E-6</v>
      </c>
      <c r="BJ643" s="14">
        <f t="shared" si="1001"/>
        <v>0.65720684759970249</v>
      </c>
      <c r="BK643" s="14">
        <f t="shared" si="1002"/>
        <v>0.20622780174549782</v>
      </c>
      <c r="BL643" s="14">
        <f t="shared" si="1003"/>
        <v>0.13132968070363185</v>
      </c>
      <c r="BM643" s="14">
        <f t="shared" si="1004"/>
        <v>0.52848686171525838</v>
      </c>
      <c r="BN643" s="14">
        <f t="shared" si="1005"/>
        <v>0.4666742851367931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1.4576</v>
      </c>
      <c r="F644" s="10">
        <f>VLOOKUP(B644,home!$B$2:$E$405,3,FALSE)</f>
        <v>0.91469999999999996</v>
      </c>
      <c r="G644" s="10">
        <f>VLOOKUP(C644,away!$B$2:$E$405,4,FALSE)</f>
        <v>1.1434</v>
      </c>
      <c r="H644" s="10">
        <f>VLOOKUP(A644,away!$A$2:$E$405,3,FALSE)</f>
        <v>1.1355999999999999</v>
      </c>
      <c r="I644" s="10">
        <f>VLOOKUP(C644,away!$B$2:$E$405,3,FALSE)</f>
        <v>0.29349999999999998</v>
      </c>
      <c r="J644" s="10">
        <f>VLOOKUP(B644,home!$B$2:$E$405,4,FALSE)</f>
        <v>0.88060000000000005</v>
      </c>
      <c r="K644" s="12">
        <f t="shared" si="950"/>
        <v>1.5244571676479999</v>
      </c>
      <c r="L644" s="12">
        <f t="shared" si="951"/>
        <v>0.29350274715999997</v>
      </c>
      <c r="M644" s="13">
        <f t="shared" si="952"/>
        <v>0.16235663466982861</v>
      </c>
      <c r="N644" s="13">
        <f t="shared" si="953"/>
        <v>0.24750573543762797</v>
      </c>
      <c r="O644" s="13">
        <f t="shared" si="954"/>
        <v>4.7652118295247195E-2</v>
      </c>
      <c r="P644" s="13">
        <f t="shared" si="955"/>
        <v>7.2643613288799966E-2</v>
      </c>
      <c r="Q644" s="13">
        <f t="shared" si="956"/>
        <v>0.18865594621094078</v>
      </c>
      <c r="R644" s="13">
        <f t="shared" si="957"/>
        <v>6.9930138138241732E-3</v>
      </c>
      <c r="S644" s="13">
        <f t="shared" si="958"/>
        <v>8.1257759536348968E-3</v>
      </c>
      <c r="T644" s="13">
        <f t="shared" si="959"/>
        <v>5.5371038480980309E-2</v>
      </c>
      <c r="U644" s="13">
        <f t="shared" si="960"/>
        <v>1.0660550031945736E-2</v>
      </c>
      <c r="V644" s="13">
        <f t="shared" si="961"/>
        <v>4.0397057396220434E-4</v>
      </c>
      <c r="W644" s="13">
        <f t="shared" si="962"/>
        <v>9.5865969806894727E-2</v>
      </c>
      <c r="X644" s="13">
        <f t="shared" si="963"/>
        <v>2.8136925497481213E-2</v>
      </c>
      <c r="Y644" s="13">
        <f t="shared" si="964"/>
        <v>4.1291324650734925E-3</v>
      </c>
      <c r="Z644" s="13">
        <f t="shared" si="965"/>
        <v>6.8415625509507462E-4</v>
      </c>
      <c r="AA644" s="13">
        <f t="shared" si="966"/>
        <v>1.0429669068709E-3</v>
      </c>
      <c r="AB644" s="13">
        <f t="shared" si="967"/>
        <v>7.949791883995037E-4</v>
      </c>
      <c r="AC644" s="13">
        <f t="shared" si="968"/>
        <v>1.1296844372360907E-5</v>
      </c>
      <c r="AD644" s="13">
        <f t="shared" si="969"/>
        <v>3.653589120141186E-2</v>
      </c>
      <c r="AE644" s="13">
        <f t="shared" si="970"/>
        <v>1.0723384437553253E-2</v>
      </c>
      <c r="AF644" s="13">
        <f t="shared" si="971"/>
        <v>1.5736713956373356E-3</v>
      </c>
      <c r="AG644" s="13">
        <f t="shared" si="972"/>
        <v>1.5395895924888976E-4</v>
      </c>
      <c r="AH644" s="13">
        <f t="shared" si="973"/>
        <v>5.0200435089275528E-5</v>
      </c>
      <c r="AI644" s="13">
        <f t="shared" si="974"/>
        <v>7.6528413090894238E-5</v>
      </c>
      <c r="AJ644" s="13">
        <f t="shared" si="975"/>
        <v>5.8332143932570381E-5</v>
      </c>
      <c r="AK644" s="13">
        <f t="shared" si="976"/>
        <v>2.964161830742723E-5</v>
      </c>
      <c r="AL644" s="13">
        <f t="shared" si="977"/>
        <v>2.0218295252015241E-7</v>
      </c>
      <c r="AM644" s="13">
        <f t="shared" si="978"/>
        <v>1.1139480243679962E-2</v>
      </c>
      <c r="AN644" s="13">
        <f t="shared" si="979"/>
        <v>3.2694680534546146E-3</v>
      </c>
      <c r="AO644" s="13">
        <f t="shared" si="980"/>
        <v>4.7979892772039354E-4</v>
      </c>
      <c r="AP644" s="13">
        <f t="shared" si="981"/>
        <v>4.6940767790119271E-5</v>
      </c>
      <c r="AQ644" s="13">
        <f t="shared" si="982"/>
        <v>3.4443110750499112E-6</v>
      </c>
      <c r="AR644" s="13">
        <f t="shared" si="983"/>
        <v>2.9467931214659264E-6</v>
      </c>
      <c r="AS644" s="13">
        <f t="shared" si="984"/>
        <v>4.4922598955945545E-6</v>
      </c>
      <c r="AT644" s="13">
        <f t="shared" si="985"/>
        <v>3.424128898388387E-6</v>
      </c>
      <c r="AU644" s="13">
        <f t="shared" si="986"/>
        <v>1.7399792806996086E-6</v>
      </c>
      <c r="AV644" s="13">
        <f t="shared" si="987"/>
        <v>6.6313097150538259E-7</v>
      </c>
      <c r="AW644" s="13">
        <f t="shared" si="988"/>
        <v>2.5128665816340576E-9</v>
      </c>
      <c r="AX644" s="13">
        <f t="shared" si="989"/>
        <v>2.8302767502251984E-3</v>
      </c>
      <c r="AY644" s="13">
        <f t="shared" si="990"/>
        <v>8.306940014141728E-4</v>
      </c>
      <c r="AZ644" s="13">
        <f t="shared" si="991"/>
        <v>1.2190548573219631E-4</v>
      </c>
      <c r="BA644" s="13">
        <f t="shared" si="992"/>
        <v>1.1926531652091269E-5</v>
      </c>
      <c r="BB644" s="13">
        <f t="shared" si="993"/>
        <v>8.7511745099487003E-7</v>
      </c>
      <c r="BC644" s="13">
        <f t="shared" si="994"/>
        <v>5.1369875190930219E-8</v>
      </c>
      <c r="BD644" s="13">
        <f t="shared" si="995"/>
        <v>1.4414864607707345E-7</v>
      </c>
      <c r="BE644" s="13">
        <f t="shared" si="996"/>
        <v>2.1974843671894935E-7</v>
      </c>
      <c r="BF644" s="13">
        <f t="shared" si="997"/>
        <v>1.6749853971782263E-7</v>
      </c>
      <c r="BG644" s="13">
        <f t="shared" si="998"/>
        <v>8.5114783147802629E-8</v>
      </c>
      <c r="BH644" s="13">
        <f t="shared" si="999"/>
        <v>3.2438460310618235E-8</v>
      </c>
      <c r="BI644" s="13">
        <f t="shared" si="1000"/>
        <v>9.8902086655974275E-9</v>
      </c>
      <c r="BJ644" s="14">
        <f t="shared" si="1001"/>
        <v>0.68738651545291984</v>
      </c>
      <c r="BK644" s="14">
        <f t="shared" si="1002"/>
        <v>0.24437218751496473</v>
      </c>
      <c r="BL644" s="14">
        <f t="shared" si="1003"/>
        <v>6.7372255977949991E-2</v>
      </c>
      <c r="BM644" s="14">
        <f t="shared" si="1004"/>
        <v>0.27317736199611337</v>
      </c>
      <c r="BN644" s="14">
        <f t="shared" si="1005"/>
        <v>0.72580706171626874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1.4576</v>
      </c>
      <c r="F645" s="10">
        <f>VLOOKUP(B645,home!$B$2:$E$405,3,FALSE)</f>
        <v>0.34300000000000003</v>
      </c>
      <c r="G645" s="10">
        <f>VLOOKUP(C645,away!$B$2:$E$405,4,FALSE)</f>
        <v>1.0290999999999999</v>
      </c>
      <c r="H645" s="10">
        <f>VLOOKUP(A645,away!$A$2:$E$405,3,FALSE)</f>
        <v>1.1355999999999999</v>
      </c>
      <c r="I645" s="10">
        <f>VLOOKUP(C645,away!$B$2:$E$405,3,FALSE)</f>
        <v>0.88060000000000005</v>
      </c>
      <c r="J645" s="10">
        <f>VLOOKUP(B645,home!$B$2:$E$405,4,FALSE)</f>
        <v>0.88060000000000005</v>
      </c>
      <c r="K645" s="12">
        <f t="shared" si="950"/>
        <v>0.51450554287999994</v>
      </c>
      <c r="L645" s="12">
        <f t="shared" si="951"/>
        <v>0.880608242416</v>
      </c>
      <c r="M645" s="13">
        <f t="shared" si="952"/>
        <v>0.24780483821612503</v>
      </c>
      <c r="N645" s="13">
        <f t="shared" si="953"/>
        <v>0.12749696281467798</v>
      </c>
      <c r="O645" s="13">
        <f t="shared" si="954"/>
        <v>0.21821898304368312</v>
      </c>
      <c r="P645" s="13">
        <f t="shared" si="955"/>
        <v>0.11227487633761168</v>
      </c>
      <c r="Q645" s="13">
        <f t="shared" si="956"/>
        <v>3.2798947034258522E-2</v>
      </c>
      <c r="R645" s="13">
        <f t="shared" si="957"/>
        <v>9.6082717559952333E-2</v>
      </c>
      <c r="S645" s="13">
        <f t="shared" si="958"/>
        <v>1.2717314104287052E-2</v>
      </c>
      <c r="T645" s="13">
        <f t="shared" si="959"/>
        <v>2.8883023100933873E-2</v>
      </c>
      <c r="U645" s="13">
        <f t="shared" si="960"/>
        <v>4.9435090759568978E-2</v>
      </c>
      <c r="V645" s="13">
        <f t="shared" si="961"/>
        <v>6.402147748759612E-4</v>
      </c>
      <c r="W645" s="13">
        <f t="shared" si="962"/>
        <v>5.6250800165845178E-3</v>
      </c>
      <c r="X645" s="13">
        <f t="shared" si="963"/>
        <v>4.9534918268538562E-3</v>
      </c>
      <c r="Y645" s="13">
        <f t="shared" si="964"/>
        <v>2.1810428657338971E-3</v>
      </c>
      <c r="Z645" s="13">
        <f t="shared" si="965"/>
        <v>2.820374434567419E-2</v>
      </c>
      <c r="AA645" s="13">
        <f t="shared" si="966"/>
        <v>1.4510982795819829E-2</v>
      </c>
      <c r="AB645" s="13">
        <f t="shared" si="967"/>
        <v>3.7329905405428096E-3</v>
      </c>
      <c r="AC645" s="13">
        <f t="shared" si="968"/>
        <v>1.8129194731465364E-5</v>
      </c>
      <c r="AD645" s="13">
        <f t="shared" si="969"/>
        <v>7.235337119190639E-4</v>
      </c>
      <c r="AE645" s="13">
        <f t="shared" si="970"/>
        <v>6.3714975038177142E-4</v>
      </c>
      <c r="AF645" s="13">
        <f t="shared" si="971"/>
        <v>2.8053966091974239E-4</v>
      </c>
      <c r="AG645" s="13">
        <f t="shared" si="972"/>
        <v>8.234851257683832E-5</v>
      </c>
      <c r="AH645" s="13">
        <f t="shared" si="973"/>
        <v>6.2091124344485858E-3</v>
      </c>
      <c r="AI645" s="13">
        <f t="shared" si="974"/>
        <v>3.1946227638889276E-3</v>
      </c>
      <c r="AJ645" s="13">
        <f t="shared" si="975"/>
        <v>8.2182555971573913E-4</v>
      </c>
      <c r="AK645" s="13">
        <f t="shared" si="976"/>
        <v>1.4094460191806877E-4</v>
      </c>
      <c r="AL645" s="13">
        <f t="shared" si="977"/>
        <v>3.2855744241773331E-7</v>
      </c>
      <c r="AM645" s="13">
        <f t="shared" si="978"/>
        <v>7.4452421048579911E-5</v>
      </c>
      <c r="AN645" s="13">
        <f t="shared" si="979"/>
        <v>6.5563415643205965E-5</v>
      </c>
      <c r="AO645" s="13">
        <f t="shared" si="980"/>
        <v>2.8867842108176638E-5</v>
      </c>
      <c r="AP645" s="13">
        <f t="shared" si="981"/>
        <v>8.473753233741342E-6</v>
      </c>
      <c r="AQ645" s="13">
        <f t="shared" si="982"/>
        <v>1.8655142354579647E-6</v>
      </c>
      <c r="AR645" s="13">
        <f t="shared" si="983"/>
        <v>1.0935591175726203E-3</v>
      </c>
      <c r="AS645" s="13">
        <f t="shared" si="984"/>
        <v>5.6264222745807475E-4</v>
      </c>
      <c r="AT645" s="13">
        <f t="shared" si="985"/>
        <v>1.4474127234276454E-4</v>
      </c>
      <c r="AU645" s="13">
        <f t="shared" si="986"/>
        <v>2.4823395634618673E-5</v>
      </c>
      <c r="AV645" s="13">
        <f t="shared" si="987"/>
        <v>3.1929436617786247E-6</v>
      </c>
      <c r="AW645" s="13">
        <f t="shared" si="988"/>
        <v>4.1350580654523143E-9</v>
      </c>
      <c r="AX645" s="13">
        <f t="shared" si="989"/>
        <v>6.3843638850549906E-6</v>
      </c>
      <c r="AY645" s="13">
        <f t="shared" si="990"/>
        <v>5.6221234597624605E-6</v>
      </c>
      <c r="AZ645" s="13">
        <f t="shared" si="991"/>
        <v>2.4754441292735903E-6</v>
      </c>
      <c r="BA645" s="13">
        <f t="shared" si="992"/>
        <v>7.266321679595408E-7</v>
      </c>
      <c r="BB645" s="13">
        <f t="shared" si="993"/>
        <v>1.5996956907744469E-7</v>
      </c>
      <c r="BC645" s="13">
        <f t="shared" si="994"/>
        <v>2.8174104213066702E-8</v>
      </c>
      <c r="BD645" s="13">
        <f t="shared" si="995"/>
        <v>1.604995287506028E-4</v>
      </c>
      <c r="BE645" s="13">
        <f t="shared" si="996"/>
        <v>8.2577897171813057E-5</v>
      </c>
      <c r="BF645" s="13">
        <f t="shared" si="997"/>
        <v>2.1243392907136242E-5</v>
      </c>
      <c r="BG645" s="13">
        <f t="shared" si="998"/>
        <v>3.6432811334330922E-6</v>
      </c>
      <c r="BH645" s="13">
        <f t="shared" si="999"/>
        <v>4.6862208435536358E-7</v>
      </c>
      <c r="BI645" s="13">
        <f t="shared" si="1000"/>
        <v>4.8221731983362705E-8</v>
      </c>
      <c r="BJ645" s="14">
        <f t="shared" si="1001"/>
        <v>0.20385673894842457</v>
      </c>
      <c r="BK645" s="14">
        <f t="shared" si="1002"/>
        <v>0.37346132330853343</v>
      </c>
      <c r="BL645" s="14">
        <f t="shared" si="1003"/>
        <v>0.39444470995998759</v>
      </c>
      <c r="BM645" s="14">
        <f t="shared" si="1004"/>
        <v>0.16528357356790932</v>
      </c>
      <c r="BN645" s="14">
        <f t="shared" si="1005"/>
        <v>0.83467732500630876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1.2811999999999999</v>
      </c>
      <c r="F646" s="10">
        <f>VLOOKUP(B646,home!$B$2:$E$405,3,FALSE)</f>
        <v>0.97560000000000002</v>
      </c>
      <c r="G646" s="10">
        <f>VLOOKUP(C646,away!$B$2:$E$405,4,FALSE)</f>
        <v>0.62439999999999996</v>
      </c>
      <c r="H646" s="10">
        <f>VLOOKUP(A646,away!$A$2:$E$405,3,FALSE)</f>
        <v>0.82809999999999995</v>
      </c>
      <c r="I646" s="10">
        <f>VLOOKUP(C646,away!$B$2:$E$405,3,FALSE)</f>
        <v>0.48299999999999998</v>
      </c>
      <c r="J646" s="10">
        <f>VLOOKUP(B646,home!$B$2:$E$405,4,FALSE)</f>
        <v>0.90569999999999995</v>
      </c>
      <c r="K646" s="12">
        <f t="shared" si="950"/>
        <v>0.78046173676799979</v>
      </c>
      <c r="L646" s="12">
        <f t="shared" si="951"/>
        <v>0.36225491210999994</v>
      </c>
      <c r="M646" s="13">
        <f t="shared" si="952"/>
        <v>0.31895136492270892</v>
      </c>
      <c r="N646" s="13">
        <f t="shared" si="953"/>
        <v>0.2489293362121015</v>
      </c>
      <c r="O646" s="13">
        <f t="shared" si="954"/>
        <v>0.11554169866744043</v>
      </c>
      <c r="P646" s="13">
        <f t="shared" si="955"/>
        <v>9.0175874811115456E-2</v>
      </c>
      <c r="Q646" s="13">
        <f t="shared" si="956"/>
        <v>9.7139911036301013E-2</v>
      </c>
      <c r="R646" s="13">
        <f t="shared" si="957"/>
        <v>2.0927773947906864E-2</v>
      </c>
      <c r="S646" s="13">
        <f t="shared" si="958"/>
        <v>6.3737683015720166E-3</v>
      </c>
      <c r="T646" s="13">
        <f t="shared" si="959"/>
        <v>3.5189409934828435E-2</v>
      </c>
      <c r="U646" s="13">
        <f t="shared" si="960"/>
        <v>1.6333326802071491E-2</v>
      </c>
      <c r="V646" s="13">
        <f t="shared" si="961"/>
        <v>2.0022562672835202E-4</v>
      </c>
      <c r="W646" s="13">
        <f t="shared" si="962"/>
        <v>2.5271327892293499E-2</v>
      </c>
      <c r="X646" s="13">
        <f t="shared" si="963"/>
        <v>9.1546626645257721E-3</v>
      </c>
      <c r="Y646" s="13">
        <f t="shared" si="964"/>
        <v>1.6581607594672405E-3</v>
      </c>
      <c r="Z646" s="13">
        <f t="shared" si="965"/>
        <v>2.5270629707189827E-3</v>
      </c>
      <c r="AA646" s="13">
        <f t="shared" si="966"/>
        <v>1.9722759550494383E-3</v>
      </c>
      <c r="AB646" s="13">
        <f t="shared" si="967"/>
        <v>7.6964295863182492E-4</v>
      </c>
      <c r="AC646" s="13">
        <f t="shared" si="968"/>
        <v>3.5380631335063352E-6</v>
      </c>
      <c r="AD646" s="13">
        <f t="shared" si="969"/>
        <v>4.9308261143132439E-3</v>
      </c>
      <c r="AE646" s="13">
        <f t="shared" si="970"/>
        <v>1.7862159806702365E-3</v>
      </c>
      <c r="AF646" s="13">
        <f t="shared" si="971"/>
        <v>3.2353275654358691E-4</v>
      </c>
      <c r="AG646" s="13">
        <f t="shared" si="972"/>
        <v>3.9067110095467706E-5</v>
      </c>
      <c r="AH646" s="13">
        <f t="shared" si="973"/>
        <v>2.2886024358856005E-4</v>
      </c>
      <c r="AI646" s="13">
        <f t="shared" si="974"/>
        <v>1.7861666318827509E-4</v>
      </c>
      <c r="AJ646" s="13">
        <f t="shared" si="975"/>
        <v>6.9701735583812993E-5</v>
      </c>
      <c r="AK646" s="13">
        <f t="shared" si="976"/>
        <v>1.8133179203162198E-5</v>
      </c>
      <c r="AL646" s="13">
        <f t="shared" si="977"/>
        <v>4.001211134847533E-8</v>
      </c>
      <c r="AM646" s="13">
        <f t="shared" si="978"/>
        <v>7.6966422257558479E-4</v>
      </c>
      <c r="AN646" s="13">
        <f t="shared" si="979"/>
        <v>2.7881464530332993E-4</v>
      </c>
      <c r="AO646" s="13">
        <f t="shared" si="980"/>
        <v>5.050098741466929E-5</v>
      </c>
      <c r="AP646" s="13">
        <f t="shared" si="981"/>
        <v>6.0980769191230797E-6</v>
      </c>
      <c r="AQ646" s="13">
        <f t="shared" si="982"/>
        <v>5.5226457959423748E-7</v>
      </c>
      <c r="AR646" s="13">
        <f t="shared" si="983"/>
        <v>1.6581149485329408E-5</v>
      </c>
      <c r="AS646" s="13">
        <f t="shared" si="984"/>
        <v>1.2940952724930015E-5</v>
      </c>
      <c r="AT646" s="13">
        <f t="shared" si="985"/>
        <v>5.0499592195657286E-6</v>
      </c>
      <c r="AU646" s="13">
        <f t="shared" si="986"/>
        <v>1.3137666477032807E-6</v>
      </c>
      <c r="AV646" s="13">
        <f t="shared" si="987"/>
        <v>2.563361498935938E-7</v>
      </c>
      <c r="AW646" s="13">
        <f t="shared" si="988"/>
        <v>3.1423522523940574E-10</v>
      </c>
      <c r="AX646" s="13">
        <f t="shared" si="989"/>
        <v>1.001155793132555E-4</v>
      </c>
      <c r="AY646" s="13">
        <f t="shared" si="990"/>
        <v>3.6267360384965099E-5</v>
      </c>
      <c r="AZ646" s="13">
        <f t="shared" si="991"/>
        <v>6.5690147243586123E-6</v>
      </c>
      <c r="BA646" s="13">
        <f t="shared" si="992"/>
        <v>7.9321928387394165E-7</v>
      </c>
      <c r="BB646" s="13">
        <f t="shared" si="993"/>
        <v>7.1836895490927934E-8</v>
      </c>
      <c r="BC646" s="13">
        <f t="shared" si="994"/>
        <v>5.2046536524642717E-9</v>
      </c>
      <c r="BD646" s="13">
        <f t="shared" si="995"/>
        <v>1.001100474915129E-6</v>
      </c>
      <c r="BE646" s="13">
        <f t="shared" si="996"/>
        <v>7.8132061533153099E-7</v>
      </c>
      <c r="BF646" s="13">
        <f t="shared" si="997"/>
        <v>3.048954222071444E-7</v>
      </c>
      <c r="BG646" s="13">
        <f t="shared" si="998"/>
        <v>7.9319736916133518E-8</v>
      </c>
      <c r="BH646" s="13">
        <f t="shared" si="999"/>
        <v>1.5476504908386595E-8</v>
      </c>
      <c r="BI646" s="13">
        <f t="shared" si="1000"/>
        <v>2.415763979979576E-9</v>
      </c>
      <c r="BJ646" s="14">
        <f t="shared" si="1001"/>
        <v>0.42567190287318779</v>
      </c>
      <c r="BK646" s="14">
        <f t="shared" si="1002"/>
        <v>0.41574107909775454</v>
      </c>
      <c r="BL646" s="14">
        <f t="shared" si="1003"/>
        <v>0.1560783568454096</v>
      </c>
      <c r="BM646" s="14">
        <f t="shared" si="1004"/>
        <v>0.10831617514334706</v>
      </c>
      <c r="BN646" s="14">
        <f t="shared" si="1005"/>
        <v>0.89166595959757422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1.2811999999999999</v>
      </c>
      <c r="F647" s="10">
        <f>VLOOKUP(B647,home!$B$2:$E$405,3,FALSE)</f>
        <v>0.52029999999999998</v>
      </c>
      <c r="G647" s="10">
        <f>VLOOKUP(C647,away!$B$2:$E$405,4,FALSE)</f>
        <v>0.39029999999999998</v>
      </c>
      <c r="H647" s="10">
        <f>VLOOKUP(A647,away!$A$2:$E$405,3,FALSE)</f>
        <v>0.82809999999999995</v>
      </c>
      <c r="I647" s="10">
        <f>VLOOKUP(C647,away!$B$2:$E$405,3,FALSE)</f>
        <v>0.3019</v>
      </c>
      <c r="J647" s="10">
        <f>VLOOKUP(B647,home!$B$2:$E$405,4,FALSE)</f>
        <v>0.40250000000000002</v>
      </c>
      <c r="K647" s="12">
        <f t="shared" si="950"/>
        <v>0.26017724290799993</v>
      </c>
      <c r="L647" s="12">
        <f t="shared" si="951"/>
        <v>0.10062636447500001</v>
      </c>
      <c r="M647" s="13">
        <f t="shared" si="952"/>
        <v>0.69711589343851665</v>
      </c>
      <c r="N647" s="13">
        <f t="shared" si="953"/>
        <v>0.18137369114218033</v>
      </c>
      <c r="O647" s="13">
        <f t="shared" si="954"/>
        <v>7.0148237974459446E-2</v>
      </c>
      <c r="P647" s="13">
        <f t="shared" si="955"/>
        <v>1.8250975151049117E-2</v>
      </c>
      <c r="Q647" s="13">
        <f t="shared" si="956"/>
        <v>2.3594653448709806E-2</v>
      </c>
      <c r="R647" s="13">
        <f t="shared" si="957"/>
        <v>3.5293810808484966E-3</v>
      </c>
      <c r="S647" s="13">
        <f t="shared" si="958"/>
        <v>1.1945578098973245E-4</v>
      </c>
      <c r="T647" s="13">
        <f t="shared" si="959"/>
        <v>2.3742441975911884E-3</v>
      </c>
      <c r="U647" s="13">
        <f t="shared" si="960"/>
        <v>9.182646387868186E-4</v>
      </c>
      <c r="V647" s="13">
        <f t="shared" si="961"/>
        <v>3.4749275327952149E-7</v>
      </c>
      <c r="W647" s="13">
        <f t="shared" si="962"/>
        <v>2.0462639605516829E-3</v>
      </c>
      <c r="X647" s="13">
        <f t="shared" si="963"/>
        <v>2.059081031065307E-4</v>
      </c>
      <c r="Y647" s="13">
        <f t="shared" si="964"/>
        <v>1.0359891915776821E-5</v>
      </c>
      <c r="Z647" s="13">
        <f t="shared" si="965"/>
        <v>1.183829290042101E-4</v>
      </c>
      <c r="AA647" s="13">
        <f t="shared" si="966"/>
        <v>3.0800544075688877E-5</v>
      </c>
      <c r="AB647" s="13">
        <f t="shared" si="967"/>
        <v>4.0068003188395316E-6</v>
      </c>
      <c r="AC647" s="13">
        <f t="shared" si="968"/>
        <v>5.6860000476319122E-10</v>
      </c>
      <c r="AD647" s="13">
        <f t="shared" si="969"/>
        <v>1.3309782887958532E-4</v>
      </c>
      <c r="AE647" s="13">
        <f t="shared" si="970"/>
        <v>1.3393150639668334E-5</v>
      </c>
      <c r="AF647" s="13">
        <f t="shared" si="971"/>
        <v>6.7385202886792275E-7</v>
      </c>
      <c r="AG647" s="13">
        <f t="shared" si="972"/>
        <v>2.2602426619693939E-8</v>
      </c>
      <c r="AH647" s="13">
        <f t="shared" si="973"/>
        <v>2.9781109403989239E-6</v>
      </c>
      <c r="AI647" s="13">
        <f t="shared" si="974"/>
        <v>7.7483669354714293E-7</v>
      </c>
      <c r="AJ647" s="13">
        <f t="shared" si="975"/>
        <v>1.0079743731552325E-7</v>
      </c>
      <c r="AK647" s="13">
        <f t="shared" si="976"/>
        <v>8.741733110981596E-9</v>
      </c>
      <c r="AL647" s="13">
        <f t="shared" si="977"/>
        <v>5.9545362000757173E-13</v>
      </c>
      <c r="AM647" s="13">
        <f t="shared" si="978"/>
        <v>6.925805230986261E-6</v>
      </c>
      <c r="AN647" s="13">
        <f t="shared" si="979"/>
        <v>6.9691860145608508E-7</v>
      </c>
      <c r="AO647" s="13">
        <f t="shared" si="980"/>
        <v>3.5064192599763645E-8</v>
      </c>
      <c r="AP647" s="13">
        <f t="shared" si="981"/>
        <v>1.1761274081884718E-9</v>
      </c>
      <c r="AQ647" s="13">
        <f t="shared" si="982"/>
        <v>2.958735631135257E-11</v>
      </c>
      <c r="AR647" s="13">
        <f t="shared" si="983"/>
        <v>5.9935295387113497E-8</v>
      </c>
      <c r="AS647" s="13">
        <f t="shared" si="984"/>
        <v>1.5593799906695757E-8</v>
      </c>
      <c r="AT647" s="13">
        <f t="shared" si="985"/>
        <v>2.0285759330915643E-9</v>
      </c>
      <c r="AU647" s="13">
        <f t="shared" si="986"/>
        <v>1.7592976443376217E-10</v>
      </c>
      <c r="AV647" s="13">
        <f t="shared" si="987"/>
        <v>1.1443230263957537E-11</v>
      </c>
      <c r="AW647" s="13">
        <f t="shared" si="988"/>
        <v>4.3303851884002496E-16</v>
      </c>
      <c r="AX647" s="13">
        <f t="shared" si="989"/>
        <v>3.0032281831930118E-7</v>
      </c>
      <c r="AY647" s="13">
        <f t="shared" si="990"/>
        <v>3.0220393376357211E-8</v>
      </c>
      <c r="AZ647" s="13">
        <f t="shared" si="991"/>
        <v>1.5204841592335986E-9</v>
      </c>
      <c r="BA647" s="13">
        <f t="shared" si="992"/>
        <v>5.1000264395168014E-11</v>
      </c>
      <c r="BB647" s="13">
        <f t="shared" si="993"/>
        <v>1.2829927983373857E-12</v>
      </c>
      <c r="BC647" s="13">
        <f t="shared" si="994"/>
        <v>2.5820580188859621E-14</v>
      </c>
      <c r="BD647" s="13">
        <f t="shared" si="995"/>
        <v>1.0051784797567436E-9</v>
      </c>
      <c r="BE647" s="13">
        <f t="shared" si="996"/>
        <v>2.6152456549356441E-10</v>
      </c>
      <c r="BF647" s="13">
        <f t="shared" si="997"/>
        <v>3.4021370201414122E-11</v>
      </c>
      <c r="BG647" s="13">
        <f t="shared" si="998"/>
        <v>2.9505287663187706E-12</v>
      </c>
      <c r="BH647" s="13">
        <f t="shared" si="999"/>
        <v>1.9191510988539006E-13</v>
      </c>
      <c r="BI647" s="13">
        <f t="shared" si="1000"/>
        <v>9.9863888324733333E-15</v>
      </c>
      <c r="BJ647" s="14">
        <f t="shared" si="1001"/>
        <v>0.20976029928777482</v>
      </c>
      <c r="BK647" s="14">
        <f t="shared" si="1002"/>
        <v>0.7154867026528976</v>
      </c>
      <c r="BL647" s="14">
        <f t="shared" si="1003"/>
        <v>7.4634632574214738E-2</v>
      </c>
      <c r="BM647" s="14">
        <f t="shared" si="1004"/>
        <v>5.9871549877345597E-3</v>
      </c>
      <c r="BN647" s="14">
        <f t="shared" si="1005"/>
        <v>0.99401283223576398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1.4286000000000001</v>
      </c>
      <c r="F648" s="10">
        <f>VLOOKUP(B648,home!$B$2:$E$405,3,FALSE)</f>
        <v>0.35</v>
      </c>
      <c r="G648" s="10">
        <f>VLOOKUP(C648,away!$B$2:$E$405,4,FALSE)</f>
        <v>0.7</v>
      </c>
      <c r="H648" s="10">
        <f>VLOOKUP(A648,away!$A$2:$E$405,3,FALSE)</f>
        <v>1.25</v>
      </c>
      <c r="I648" s="10">
        <f>VLOOKUP(C648,away!$B$2:$E$405,3,FALSE)</f>
        <v>1.0667</v>
      </c>
      <c r="J648" s="10">
        <f>VLOOKUP(B648,home!$B$2:$E$405,4,FALSE)</f>
        <v>1.2</v>
      </c>
      <c r="K648" s="12">
        <f t="shared" si="950"/>
        <v>0.35000699999999996</v>
      </c>
      <c r="L648" s="12">
        <f t="shared" si="951"/>
        <v>1.60005</v>
      </c>
      <c r="M648" s="13">
        <f t="shared" si="952"/>
        <v>0.14226596219555299</v>
      </c>
      <c r="N648" s="13">
        <f t="shared" si="953"/>
        <v>4.9794082630178912E-2</v>
      </c>
      <c r="O648" s="13">
        <f t="shared" si="954"/>
        <v>0.22763265281099451</v>
      </c>
      <c r="P648" s="13">
        <f t="shared" si="955"/>
        <v>7.9673021912417749E-2</v>
      </c>
      <c r="Q648" s="13">
        <f t="shared" si="956"/>
        <v>8.714138739570514E-3</v>
      </c>
      <c r="R648" s="13">
        <f t="shared" si="957"/>
        <v>0.18211181306511595</v>
      </c>
      <c r="S648" s="13">
        <f t="shared" si="958"/>
        <v>1.1154794728642101E-2</v>
      </c>
      <c r="T648" s="13">
        <f t="shared" si="959"/>
        <v>1.39430576902498E-2</v>
      </c>
      <c r="U648" s="13">
        <f t="shared" si="960"/>
        <v>6.3740409355482031E-2</v>
      </c>
      <c r="V648" s="13">
        <f t="shared" si="961"/>
        <v>6.9411168828360759E-4</v>
      </c>
      <c r="W648" s="13">
        <f t="shared" si="962"/>
        <v>1.0166698526069525E-3</v>
      </c>
      <c r="X648" s="13">
        <f t="shared" si="963"/>
        <v>1.6267225976637541E-3</v>
      </c>
      <c r="Y648" s="13">
        <f t="shared" si="964"/>
        <v>1.3014187461959452E-3</v>
      </c>
      <c r="Z648" s="13">
        <f t="shared" si="965"/>
        <v>9.7129335498279623E-2</v>
      </c>
      <c r="AA648" s="13">
        <f t="shared" si="966"/>
        <v>3.3995947329746354E-2</v>
      </c>
      <c r="AB648" s="13">
        <f t="shared" si="967"/>
        <v>5.9494097685212658E-3</v>
      </c>
      <c r="AC648" s="13">
        <f t="shared" si="968"/>
        <v>2.4295154167950802E-5</v>
      </c>
      <c r="AD648" s="13">
        <f t="shared" si="969"/>
        <v>8.8960391275350365E-5</v>
      </c>
      <c r="AE648" s="13">
        <f t="shared" si="970"/>
        <v>1.4234107406012434E-4</v>
      </c>
      <c r="AF648" s="13">
        <f t="shared" si="971"/>
        <v>1.1387641777495101E-4</v>
      </c>
      <c r="AG648" s="13">
        <f t="shared" si="972"/>
        <v>6.0735987420270135E-5</v>
      </c>
      <c r="AH648" s="13">
        <f t="shared" si="973"/>
        <v>3.8852948316005567E-2</v>
      </c>
      <c r="AI648" s="13">
        <f t="shared" si="974"/>
        <v>1.359880388124016E-2</v>
      </c>
      <c r="AJ648" s="13">
        <f t="shared" si="975"/>
        <v>2.3798382750306124E-3</v>
      </c>
      <c r="AK648" s="13">
        <f t="shared" si="976"/>
        <v>2.7765335170954652E-4</v>
      </c>
      <c r="AL648" s="13">
        <f t="shared" si="977"/>
        <v>5.4423934453921473E-7</v>
      </c>
      <c r="AM648" s="13">
        <f t="shared" si="978"/>
        <v>6.2273519338223139E-6</v>
      </c>
      <c r="AN648" s="13">
        <f t="shared" si="979"/>
        <v>9.9640744617123916E-6</v>
      </c>
      <c r="AO648" s="13">
        <f t="shared" si="980"/>
        <v>7.971508671231459E-6</v>
      </c>
      <c r="AP648" s="13">
        <f t="shared" si="981"/>
        <v>4.2516041498012997E-6</v>
      </c>
      <c r="AQ648" s="13">
        <f t="shared" si="982"/>
        <v>1.700694804972392E-6</v>
      </c>
      <c r="AR648" s="13">
        <f t="shared" si="983"/>
        <v>1.2433331990604932E-2</v>
      </c>
      <c r="AS648" s="13">
        <f t="shared" si="984"/>
        <v>4.3517532300356597E-3</v>
      </c>
      <c r="AT648" s="13">
        <f t="shared" si="985"/>
        <v>7.6157204639254559E-4</v>
      </c>
      <c r="AU648" s="13">
        <f t="shared" si="986"/>
        <v>8.8851849080571918E-5</v>
      </c>
      <c r="AV648" s="13">
        <f t="shared" si="987"/>
        <v>7.7746922852859297E-6</v>
      </c>
      <c r="AW648" s="13">
        <f t="shared" si="988"/>
        <v>8.4663792444897864E-9</v>
      </c>
      <c r="AX648" s="13">
        <f t="shared" si="989"/>
        <v>3.6326946138355759E-7</v>
      </c>
      <c r="AY648" s="13">
        <f t="shared" si="990"/>
        <v>5.8124930168676124E-7</v>
      </c>
      <c r="AZ648" s="13">
        <f t="shared" si="991"/>
        <v>4.6501397258195135E-7</v>
      </c>
      <c r="BA648" s="13">
        <f t="shared" si="992"/>
        <v>2.4801520227658382E-7</v>
      </c>
      <c r="BB648" s="13">
        <f t="shared" si="993"/>
        <v>9.9209181100661958E-8</v>
      </c>
      <c r="BC648" s="13">
        <f t="shared" si="994"/>
        <v>3.1747930044022809E-8</v>
      </c>
      <c r="BD648" s="13">
        <f t="shared" si="995"/>
        <v>3.3156588085945715E-3</v>
      </c>
      <c r="BE648" s="13">
        <f t="shared" si="996"/>
        <v>1.1605037926197602E-3</v>
      </c>
      <c r="BF648" s="13">
        <f t="shared" si="997"/>
        <v>2.030922254717322E-4</v>
      </c>
      <c r="BG648" s="13">
        <f t="shared" si="998"/>
        <v>2.3694566853561527E-5</v>
      </c>
      <c r="BH648" s="13">
        <f t="shared" si="999"/>
        <v>2.0733160651786264E-6</v>
      </c>
      <c r="BI648" s="13">
        <f t="shared" si="1000"/>
        <v>1.4513502720499516E-7</v>
      </c>
      <c r="BJ648" s="14">
        <f t="shared" si="1001"/>
        <v>7.6833907866067197E-2</v>
      </c>
      <c r="BK648" s="14">
        <f t="shared" si="1002"/>
        <v>0.23381331116771065</v>
      </c>
      <c r="BL648" s="14">
        <f t="shared" si="1003"/>
        <v>0.59088792780687727</v>
      </c>
      <c r="BM648" s="14">
        <f t="shared" si="1004"/>
        <v>0.3084722382021815</v>
      </c>
      <c r="BN648" s="14">
        <f t="shared" si="1005"/>
        <v>0.69019167135383064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1.4286000000000001</v>
      </c>
      <c r="F649" s="10">
        <f>VLOOKUP(B649,home!$B$2:$E$405,3,FALSE)</f>
        <v>0.7</v>
      </c>
      <c r="G649" s="10">
        <f>VLOOKUP(C649,away!$B$2:$E$405,4,FALSE)</f>
        <v>0.7</v>
      </c>
      <c r="H649" s="10">
        <f>VLOOKUP(A649,away!$A$2:$E$405,3,FALSE)</f>
        <v>1.25</v>
      </c>
      <c r="I649" s="10">
        <f>VLOOKUP(C649,away!$B$2:$E$405,3,FALSE)</f>
        <v>1.2</v>
      </c>
      <c r="J649" s="10">
        <f>VLOOKUP(B649,home!$B$2:$E$405,4,FALSE)</f>
        <v>1.2</v>
      </c>
      <c r="K649" s="12">
        <f t="shared" si="950"/>
        <v>0.70001399999999991</v>
      </c>
      <c r="L649" s="12">
        <f t="shared" si="951"/>
        <v>1.7999999999999998</v>
      </c>
      <c r="M649" s="13">
        <f t="shared" si="952"/>
        <v>8.208384944196237E-2</v>
      </c>
      <c r="N649" s="13">
        <f t="shared" si="953"/>
        <v>5.7459843783265838E-2</v>
      </c>
      <c r="O649" s="13">
        <f t="shared" si="954"/>
        <v>0.14775092899553224</v>
      </c>
      <c r="P649" s="13">
        <f t="shared" si="955"/>
        <v>0.1034277188098785</v>
      </c>
      <c r="Q649" s="13">
        <f t="shared" si="956"/>
        <v>2.011134754304952E-2</v>
      </c>
      <c r="R649" s="13">
        <f t="shared" si="957"/>
        <v>0.13297583609597904</v>
      </c>
      <c r="S649" s="13">
        <f t="shared" si="958"/>
        <v>3.2580383019740228E-2</v>
      </c>
      <c r="T649" s="13">
        <f t="shared" si="959"/>
        <v>3.6200425577489134E-2</v>
      </c>
      <c r="U649" s="13">
        <f t="shared" si="960"/>
        <v>9.3084946928890674E-2</v>
      </c>
      <c r="V649" s="13">
        <f t="shared" si="961"/>
        <v>4.5613448478360871E-3</v>
      </c>
      <c r="W649" s="13">
        <f t="shared" si="962"/>
        <v>4.6927416130000893E-3</v>
      </c>
      <c r="X649" s="13">
        <f t="shared" si="963"/>
        <v>8.4469349034001617E-3</v>
      </c>
      <c r="Y649" s="13">
        <f t="shared" si="964"/>
        <v>7.602241413060146E-3</v>
      </c>
      <c r="Z649" s="13">
        <f t="shared" si="965"/>
        <v>7.9785501657587424E-2</v>
      </c>
      <c r="AA649" s="13">
        <f t="shared" si="966"/>
        <v>5.5850968157334396E-2</v>
      </c>
      <c r="AB649" s="13">
        <f t="shared" si="967"/>
        <v>1.9548229811844134E-2</v>
      </c>
      <c r="AC649" s="13">
        <f t="shared" si="968"/>
        <v>3.5921309088522729E-4</v>
      </c>
      <c r="AD649" s="13">
        <f t="shared" si="969"/>
        <v>8.2124620687066109E-4</v>
      </c>
      <c r="AE649" s="13">
        <f t="shared" si="970"/>
        <v>1.4782431723671899E-3</v>
      </c>
      <c r="AF649" s="13">
        <f t="shared" si="971"/>
        <v>1.3304188551304711E-3</v>
      </c>
      <c r="AG649" s="13">
        <f t="shared" si="972"/>
        <v>7.9825131307828252E-4</v>
      </c>
      <c r="AH649" s="13">
        <f t="shared" si="973"/>
        <v>3.5903475745914348E-2</v>
      </c>
      <c r="AI649" s="13">
        <f t="shared" si="974"/>
        <v>2.5132935670800487E-2</v>
      </c>
      <c r="AJ649" s="13">
        <f t="shared" si="975"/>
        <v>8.7967034153298637E-3</v>
      </c>
      <c r="AK649" s="13">
        <f t="shared" si="976"/>
        <v>2.0526051815262401E-3</v>
      </c>
      <c r="AL649" s="13">
        <f t="shared" si="977"/>
        <v>1.8104701867411065E-5</v>
      </c>
      <c r="AM649" s="13">
        <f t="shared" si="978"/>
        <v>1.1497676845127179E-4</v>
      </c>
      <c r="AN649" s="13">
        <f t="shared" si="979"/>
        <v>2.069581832122892E-4</v>
      </c>
      <c r="AO649" s="13">
        <f t="shared" si="980"/>
        <v>1.8626236489106032E-4</v>
      </c>
      <c r="AP649" s="13">
        <f t="shared" si="981"/>
        <v>1.1175741893463618E-4</v>
      </c>
      <c r="AQ649" s="13">
        <f t="shared" si="982"/>
        <v>5.0290838520586294E-5</v>
      </c>
      <c r="AR649" s="13">
        <f t="shared" si="983"/>
        <v>1.2925251268529165E-2</v>
      </c>
      <c r="AS649" s="13">
        <f t="shared" si="984"/>
        <v>9.0478568414881742E-3</v>
      </c>
      <c r="AT649" s="13">
        <f t="shared" si="985"/>
        <v>3.1668132295187505E-3</v>
      </c>
      <c r="AU649" s="13">
        <f t="shared" si="986"/>
        <v>7.3893786534944635E-4</v>
      </c>
      <c r="AV649" s="13">
        <f t="shared" si="987"/>
        <v>1.2931671271868182E-4</v>
      </c>
      <c r="AW649" s="13">
        <f t="shared" si="988"/>
        <v>6.3367723865069344E-7</v>
      </c>
      <c r="AX649" s="13">
        <f t="shared" si="989"/>
        <v>1.3414224598441424E-5</v>
      </c>
      <c r="AY649" s="13">
        <f t="shared" si="990"/>
        <v>2.414560427719456E-5</v>
      </c>
      <c r="AZ649" s="13">
        <f t="shared" si="991"/>
        <v>2.1731043849475109E-5</v>
      </c>
      <c r="BA649" s="13">
        <f t="shared" si="992"/>
        <v>1.3038626309685063E-5</v>
      </c>
      <c r="BB649" s="13">
        <f t="shared" si="993"/>
        <v>5.8673818393582812E-6</v>
      </c>
      <c r="BC649" s="13">
        <f t="shared" si="994"/>
        <v>2.1122574621689811E-6</v>
      </c>
      <c r="BD649" s="13">
        <f t="shared" si="995"/>
        <v>3.8775753805587445E-3</v>
      </c>
      <c r="BE649" s="13">
        <f t="shared" si="996"/>
        <v>2.7143570524464488E-3</v>
      </c>
      <c r="BF649" s="13">
        <f t="shared" si="997"/>
        <v>9.500439688556239E-4</v>
      </c>
      <c r="BG649" s="13">
        <f t="shared" si="998"/>
        <v>2.2168135960483362E-4</v>
      </c>
      <c r="BH649" s="13">
        <f t="shared" si="999"/>
        <v>3.8795013815604494E-5</v>
      </c>
      <c r="BI649" s="13">
        <f t="shared" si="1000"/>
        <v>5.431410560223313E-6</v>
      </c>
      <c r="BJ649" s="14">
        <f t="shared" si="1001"/>
        <v>0.13969224909305764</v>
      </c>
      <c r="BK649" s="14">
        <f t="shared" si="1002"/>
        <v>0.22305475951644702</v>
      </c>
      <c r="BL649" s="14">
        <f t="shared" si="1003"/>
        <v>0.55491269010659716</v>
      </c>
      <c r="BM649" s="14">
        <f t="shared" si="1004"/>
        <v>0.45361216377698299</v>
      </c>
      <c r="BN649" s="14">
        <f t="shared" si="1005"/>
        <v>0.54380952466966748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1.4286000000000001</v>
      </c>
      <c r="F650" s="10">
        <f>VLOOKUP(B650,home!$B$2:$E$405,3,FALSE)</f>
        <v>0.93330000000000002</v>
      </c>
      <c r="G650" s="10">
        <f>VLOOKUP(C650,away!$B$2:$E$405,4,FALSE)</f>
        <v>0.7</v>
      </c>
      <c r="H650" s="10">
        <f>VLOOKUP(A650,away!$A$2:$E$405,3,FALSE)</f>
        <v>1.25</v>
      </c>
      <c r="I650" s="10">
        <f>VLOOKUP(C650,away!$B$2:$E$405,3,FALSE)</f>
        <v>1.0667</v>
      </c>
      <c r="J650" s="10">
        <f>VLOOKUP(B650,home!$B$2:$E$405,4,FALSE)</f>
        <v>1.0667</v>
      </c>
      <c r="K650" s="12">
        <f t="shared" si="950"/>
        <v>0.93331866600000002</v>
      </c>
      <c r="L650" s="12">
        <f t="shared" si="951"/>
        <v>1.4223111124999999</v>
      </c>
      <c r="M650" s="13">
        <f t="shared" si="952"/>
        <v>9.483376345884495E-2</v>
      </c>
      <c r="N650" s="13">
        <f t="shared" si="953"/>
        <v>8.8510121603168707E-2</v>
      </c>
      <c r="O650" s="13">
        <f t="shared" si="954"/>
        <v>0.13488311560771157</v>
      </c>
      <c r="P650" s="13">
        <f t="shared" si="955"/>
        <v>0.12588892952491312</v>
      </c>
      <c r="Q650" s="13">
        <f t="shared" si="956"/>
        <v>4.13040743110836E-2</v>
      </c>
      <c r="R650" s="13">
        <f t="shared" si="957"/>
        <v>9.5922877108735219E-2</v>
      </c>
      <c r="S650" s="13">
        <f t="shared" si="958"/>
        <v>4.1778428902608432E-2</v>
      </c>
      <c r="T650" s="13">
        <f t="shared" si="959"/>
        <v>5.874724388417997E-2</v>
      </c>
      <c r="U650" s="13">
        <f t="shared" si="960"/>
        <v>8.9526611702006681E-2</v>
      </c>
      <c r="V650" s="13">
        <f t="shared" si="961"/>
        <v>6.162176727823444E-3</v>
      </c>
      <c r="W650" s="13">
        <f t="shared" si="962"/>
        <v>1.2849954512128474E-2</v>
      </c>
      <c r="X650" s="13">
        <f t="shared" si="963"/>
        <v>1.827663309771984E-2</v>
      </c>
      <c r="Y650" s="13">
        <f t="shared" si="964"/>
        <v>1.2997529176986117E-2</v>
      </c>
      <c r="Z650" s="13">
        <f t="shared" si="965"/>
        <v>4.5477391351575323E-2</v>
      </c>
      <c r="AA650" s="13">
        <f t="shared" si="966"/>
        <v>4.2444898229412213E-2</v>
      </c>
      <c r="AB650" s="13">
        <f t="shared" si="967"/>
        <v>1.9807307896990384E-2</v>
      </c>
      <c r="AC650" s="13">
        <f t="shared" si="968"/>
        <v>5.1125635764845347E-4</v>
      </c>
      <c r="AD650" s="13">
        <f t="shared" si="969"/>
        <v>2.9982756008551065E-3</v>
      </c>
      <c r="AE650" s="13">
        <f t="shared" si="970"/>
        <v>4.2644807054338313E-3</v>
      </c>
      <c r="AF650" s="13">
        <f t="shared" si="971"/>
        <v>3.0327091481901899E-3</v>
      </c>
      <c r="AG650" s="13">
        <f t="shared" si="972"/>
        <v>1.4378186408171055E-3</v>
      </c>
      <c r="AH650" s="13">
        <f t="shared" si="973"/>
        <v>1.6170749771714232E-2</v>
      </c>
      <c r="AI650" s="13">
        <f t="shared" si="974"/>
        <v>1.5092462605156131E-2</v>
      </c>
      <c r="AJ650" s="13">
        <f t="shared" si="975"/>
        <v>7.043038532649603E-3</v>
      </c>
      <c r="AK650" s="13">
        <f t="shared" si="976"/>
        <v>2.1911331092930417E-3</v>
      </c>
      <c r="AL650" s="13">
        <f t="shared" si="977"/>
        <v>2.7147089066058602E-5</v>
      </c>
      <c r="AM650" s="13">
        <f t="shared" si="978"/>
        <v>5.5966931681808733E-4</v>
      </c>
      <c r="AN650" s="13">
        <f t="shared" si="979"/>
        <v>7.9602388863564855E-4</v>
      </c>
      <c r="AO650" s="13">
        <f t="shared" si="980"/>
        <v>5.6609681131097292E-4</v>
      </c>
      <c r="AP650" s="13">
        <f t="shared" si="981"/>
        <v>2.683885951594708E-4</v>
      </c>
      <c r="AQ650" s="13">
        <f t="shared" si="982"/>
        <v>9.5433020340894705E-5</v>
      </c>
      <c r="AR650" s="13">
        <f t="shared" si="983"/>
        <v>4.5999674195531959E-3</v>
      </c>
      <c r="AS650" s="13">
        <f t="shared" si="984"/>
        <v>4.2932354556608513E-3</v>
      </c>
      <c r="AT650" s="13">
        <f t="shared" si="985"/>
        <v>2.0034783941506439E-3</v>
      </c>
      <c r="AU650" s="13">
        <f t="shared" si="986"/>
        <v>6.232945940628338E-4</v>
      </c>
      <c r="AV650" s="13">
        <f t="shared" si="987"/>
        <v>1.4543311976393387E-4</v>
      </c>
      <c r="AW650" s="13">
        <f t="shared" si="988"/>
        <v>1.0010259173518843E-6</v>
      </c>
      <c r="AX650" s="13">
        <f t="shared" si="989"/>
        <v>8.7058303362298083E-5</v>
      </c>
      <c r="AY650" s="13">
        <f t="shared" si="990"/>
        <v>1.2382399230759263E-4</v>
      </c>
      <c r="AZ650" s="13">
        <f t="shared" si="991"/>
        <v>8.8058120126601798E-5</v>
      </c>
      <c r="BA650" s="13">
        <f t="shared" si="992"/>
        <v>4.1748680933975215E-5</v>
      </c>
      <c r="BB650" s="13">
        <f t="shared" si="993"/>
        <v>1.4844903206152446E-5</v>
      </c>
      <c r="BC650" s="13">
        <f t="shared" si="994"/>
        <v>4.2228141588194988E-6</v>
      </c>
      <c r="BD650" s="13">
        <f t="shared" si="995"/>
        <v>1.0904307963280756E-3</v>
      </c>
      <c r="BE650" s="13">
        <f t="shared" si="996"/>
        <v>1.0177194161942371E-3</v>
      </c>
      <c r="BF650" s="13">
        <f t="shared" si="997"/>
        <v>4.7492826394235208E-4</v>
      </c>
      <c r="BG650" s="13">
        <f t="shared" si="998"/>
        <v>1.47753137916124E-4</v>
      </c>
      <c r="BH650" s="13">
        <f t="shared" si="999"/>
        <v>3.4475190394297717E-5</v>
      </c>
      <c r="BI650" s="13">
        <f t="shared" si="1000"/>
        <v>6.4352677417803924E-6</v>
      </c>
      <c r="BJ650" s="14">
        <f t="shared" si="1001"/>
        <v>0.24706420912692348</v>
      </c>
      <c r="BK650" s="14">
        <f t="shared" si="1002"/>
        <v>0.26932552605321197</v>
      </c>
      <c r="BL650" s="14">
        <f t="shared" si="1003"/>
        <v>0.43751934561937744</v>
      </c>
      <c r="BM650" s="14">
        <f t="shared" si="1004"/>
        <v>0.41792076757024077</v>
      </c>
      <c r="BN650" s="14">
        <f t="shared" si="1005"/>
        <v>0.58134288161445724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1.4286000000000001</v>
      </c>
      <c r="F651" s="10">
        <f>VLOOKUP(B651,home!$B$2:$E$405,3,FALSE)</f>
        <v>1.1666000000000001</v>
      </c>
      <c r="G651" s="10">
        <f>VLOOKUP(C651,away!$B$2:$E$405,4,FALSE)</f>
        <v>0.7</v>
      </c>
      <c r="H651" s="10">
        <f>VLOOKUP(A651,away!$A$2:$E$405,3,FALSE)</f>
        <v>1.25</v>
      </c>
      <c r="I651" s="10">
        <f>VLOOKUP(C651,away!$B$2:$E$405,3,FALSE)</f>
        <v>1.0667</v>
      </c>
      <c r="J651" s="10">
        <f>VLOOKUP(B651,home!$B$2:$E$405,4,FALSE)</f>
        <v>0.8</v>
      </c>
      <c r="K651" s="12">
        <f t="shared" si="950"/>
        <v>1.1666233320000001</v>
      </c>
      <c r="L651" s="12">
        <f t="shared" si="951"/>
        <v>1.0667</v>
      </c>
      <c r="M651" s="13">
        <f t="shared" si="952"/>
        <v>0.10717167060654835</v>
      </c>
      <c r="N651" s="13">
        <f t="shared" si="953"/>
        <v>0.12502897145901795</v>
      </c>
      <c r="O651" s="13">
        <f t="shared" si="954"/>
        <v>0.11432002103600512</v>
      </c>
      <c r="P651" s="13">
        <f t="shared" si="955"/>
        <v>0.13336840385533441</v>
      </c>
      <c r="Q651" s="13">
        <f t="shared" si="956"/>
        <v>7.2930857640026228E-2</v>
      </c>
      <c r="R651" s="13">
        <f t="shared" si="957"/>
        <v>6.0972583219553324E-2</v>
      </c>
      <c r="S651" s="13">
        <f t="shared" si="958"/>
        <v>4.1492147706225918E-2</v>
      </c>
      <c r="T651" s="13">
        <f t="shared" si="959"/>
        <v>7.7795345844615962E-2</v>
      </c>
      <c r="U651" s="13">
        <f t="shared" si="960"/>
        <v>7.11320381962426E-2</v>
      </c>
      <c r="V651" s="13">
        <f t="shared" si="961"/>
        <v>5.7371520340428091E-3</v>
      </c>
      <c r="W651" s="13">
        <f t="shared" si="962"/>
        <v>2.8360946715208335E-2</v>
      </c>
      <c r="X651" s="13">
        <f t="shared" si="963"/>
        <v>3.0252621861112727E-2</v>
      </c>
      <c r="Y651" s="13">
        <f t="shared" si="964"/>
        <v>1.6135235869624471E-2</v>
      </c>
      <c r="Z651" s="13">
        <f t="shared" si="965"/>
        <v>2.1679818173432511E-2</v>
      </c>
      <c r="AA651" s="13">
        <f t="shared" si="966"/>
        <v>2.5292181714644001E-2</v>
      </c>
      <c r="AB651" s="13">
        <f t="shared" si="967"/>
        <v>1.4753224652743731E-2</v>
      </c>
      <c r="AC651" s="13">
        <f t="shared" si="968"/>
        <v>4.4622030542516974E-4</v>
      </c>
      <c r="AD651" s="13">
        <f t="shared" si="969"/>
        <v>8.2716355388927076E-3</v>
      </c>
      <c r="AE651" s="13">
        <f t="shared" si="970"/>
        <v>8.8233536293368508E-3</v>
      </c>
      <c r="AF651" s="13">
        <f t="shared" si="971"/>
        <v>4.7059356582068081E-3</v>
      </c>
      <c r="AG651" s="13">
        <f t="shared" si="972"/>
        <v>1.6732738555364011E-3</v>
      </c>
      <c r="AH651" s="13">
        <f t="shared" si="973"/>
        <v>5.7814655114001145E-3</v>
      </c>
      <c r="AI651" s="13">
        <f t="shared" si="974"/>
        <v>6.7447925587526877E-3</v>
      </c>
      <c r="AJ651" s="13">
        <f t="shared" si="975"/>
        <v>3.9343161842704342E-3</v>
      </c>
      <c r="AK651" s="13">
        <f t="shared" si="976"/>
        <v>1.5299550186783659E-3</v>
      </c>
      <c r="AL651" s="13">
        <f t="shared" si="977"/>
        <v>2.2211724260929219E-5</v>
      </c>
      <c r="AM651" s="13">
        <f t="shared" si="978"/>
        <v>1.9299766026945222E-3</v>
      </c>
      <c r="AN651" s="13">
        <f t="shared" si="979"/>
        <v>2.0587060420942465E-3</v>
      </c>
      <c r="AO651" s="13">
        <f t="shared" si="980"/>
        <v>1.0980108675509664E-3</v>
      </c>
      <c r="AP651" s="13">
        <f t="shared" si="981"/>
        <v>3.9041606413887199E-4</v>
      </c>
      <c r="AQ651" s="13">
        <f t="shared" si="982"/>
        <v>1.0411420390423368E-4</v>
      </c>
      <c r="AR651" s="13">
        <f t="shared" si="983"/>
        <v>1.2334178522021009E-3</v>
      </c>
      <c r="AS651" s="13">
        <f t="shared" si="984"/>
        <v>1.4389340444842988E-3</v>
      </c>
      <c r="AT651" s="13">
        <f t="shared" si="985"/>
        <v>8.393470147522547E-4</v>
      </c>
      <c r="AU651" s="13">
        <f t="shared" si="986"/>
        <v>3.2640060368484269E-4</v>
      </c>
      <c r="AV651" s="13">
        <f t="shared" si="987"/>
        <v>9.5196639959405741E-5</v>
      </c>
      <c r="AW651" s="13">
        <f t="shared" si="988"/>
        <v>7.6780816412201981E-7</v>
      </c>
      <c r="AX651" s="13">
        <f t="shared" si="989"/>
        <v>3.7525928915292049E-4</v>
      </c>
      <c r="AY651" s="13">
        <f t="shared" si="990"/>
        <v>4.002890837394202E-4</v>
      </c>
      <c r="AZ651" s="13">
        <f t="shared" si="991"/>
        <v>2.1349418281241974E-4</v>
      </c>
      <c r="BA651" s="13">
        <f t="shared" si="992"/>
        <v>7.5911414935336062E-5</v>
      </c>
      <c r="BB651" s="13">
        <f t="shared" si="993"/>
        <v>2.0243676577880742E-5</v>
      </c>
      <c r="BC651" s="13">
        <f t="shared" si="994"/>
        <v>4.3187859611250791E-6</v>
      </c>
      <c r="BD651" s="13">
        <f t="shared" si="995"/>
        <v>2.1928113715733005E-4</v>
      </c>
      <c r="BE651" s="13">
        <f t="shared" si="996"/>
        <v>2.5581849087523347E-4</v>
      </c>
      <c r="BF651" s="13">
        <f t="shared" si="997"/>
        <v>1.4922191010603828E-4</v>
      </c>
      <c r="BG651" s="13">
        <f t="shared" si="998"/>
        <v>5.8028587325103585E-5</v>
      </c>
      <c r="BH651" s="13">
        <f t="shared" si="999"/>
        <v>1.6924375974116341E-5</v>
      </c>
      <c r="BI651" s="13">
        <f t="shared" si="1000"/>
        <v>3.9488743781888642E-6</v>
      </c>
      <c r="BJ651" s="14">
        <f t="shared" si="1001"/>
        <v>0.3806489182851403</v>
      </c>
      <c r="BK651" s="14">
        <f t="shared" si="1002"/>
        <v>0.28863809531557694</v>
      </c>
      <c r="BL651" s="14">
        <f t="shared" si="1003"/>
        <v>0.30909709762318938</v>
      </c>
      <c r="BM651" s="14">
        <f t="shared" si="1004"/>
        <v>0.38587190030527851</v>
      </c>
      <c r="BN651" s="14">
        <f t="shared" si="1005"/>
        <v>0.61379250781648542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1.5981000000000001</v>
      </c>
      <c r="F652" s="10">
        <f>VLOOKUP(B652,home!$B$2:$E$405,3,FALSE)</f>
        <v>1.0951</v>
      </c>
      <c r="G652" s="10">
        <f>VLOOKUP(C652,away!$B$2:$E$405,4,FALSE)</f>
        <v>1.4922</v>
      </c>
      <c r="H652" s="10">
        <f>VLOOKUP(A652,away!$A$2:$E$405,3,FALSE)</f>
        <v>1.1214999999999999</v>
      </c>
      <c r="I652" s="10">
        <f>VLOOKUP(C652,away!$B$2:$E$405,3,FALSE)</f>
        <v>1.0287999999999999</v>
      </c>
      <c r="J652" s="10">
        <f>VLOOKUP(B652,home!$B$2:$E$405,4,FALSE)</f>
        <v>1.2632000000000001</v>
      </c>
      <c r="K652" s="12">
        <f t="shared" si="950"/>
        <v>2.6114683463819999</v>
      </c>
      <c r="L652" s="12">
        <f t="shared" si="951"/>
        <v>1.4574791494399999</v>
      </c>
      <c r="M652" s="13">
        <f t="shared" si="952"/>
        <v>1.7095371992424654E-2</v>
      </c>
      <c r="N652" s="13">
        <f t="shared" si="953"/>
        <v>4.464402282784237E-2</v>
      </c>
      <c r="O652" s="13">
        <f t="shared" si="954"/>
        <v>2.4916148230879481E-2</v>
      </c>
      <c r="P652" s="13">
        <f t="shared" si="955"/>
        <v>6.5067732418703617E-2</v>
      </c>
      <c r="Q652" s="13">
        <f t="shared" si="956"/>
        <v>5.8293226235032893E-2</v>
      </c>
      <c r="R652" s="13">
        <f t="shared" si="957"/>
        <v>1.8157383265431596E-2</v>
      </c>
      <c r="S652" s="13">
        <f t="shared" si="958"/>
        <v>6.19145609113992E-2</v>
      </c>
      <c r="T652" s="13">
        <f t="shared" si="959"/>
        <v>8.4961161791149209E-2</v>
      </c>
      <c r="U652" s="13">
        <f t="shared" si="960"/>
        <v>4.741743165080084E-2</v>
      </c>
      <c r="V652" s="13">
        <f t="shared" si="961"/>
        <v>2.6184085142976005E-2</v>
      </c>
      <c r="W652" s="13">
        <f t="shared" si="962"/>
        <v>5.074363837375772E-2</v>
      </c>
      <c r="X652" s="13">
        <f t="shared" si="963"/>
        <v>7.3957794896475318E-2</v>
      </c>
      <c r="Y652" s="13">
        <f t="shared" si="964"/>
        <v>5.3895972000086424E-2</v>
      </c>
      <c r="Z652" s="13">
        <f t="shared" si="965"/>
        <v>8.8213358392524432E-3</v>
      </c>
      <c r="AA652" s="13">
        <f t="shared" si="966"/>
        <v>2.3036639317012848E-2</v>
      </c>
      <c r="AB652" s="13">
        <f t="shared" si="967"/>
        <v>3.007972719169906E-2</v>
      </c>
      <c r="AC652" s="13">
        <f t="shared" si="968"/>
        <v>6.2288021813253023E-3</v>
      </c>
      <c r="AD652" s="13">
        <f t="shared" si="969"/>
        <v>3.3128851348330803E-2</v>
      </c>
      <c r="AE652" s="13">
        <f t="shared" si="970"/>
        <v>4.8284610085089365E-2</v>
      </c>
      <c r="AF652" s="13">
        <f t="shared" si="971"/>
        <v>3.5186906218929052E-2</v>
      </c>
      <c r="AG652" s="13">
        <f t="shared" si="972"/>
        <v>1.7094727382463256E-2</v>
      </c>
      <c r="AH652" s="13">
        <f t="shared" si="973"/>
        <v>3.2142282639795587E-3</v>
      </c>
      <c r="AI652" s="13">
        <f t="shared" si="974"/>
        <v>8.3938553694289826E-3</v>
      </c>
      <c r="AJ652" s="13">
        <f t="shared" si="975"/>
        <v>1.0960143800686191E-2</v>
      </c>
      <c r="AK652" s="13">
        <f t="shared" si="976"/>
        <v>9.5406895357622971E-3</v>
      </c>
      <c r="AL652" s="13">
        <f t="shared" si="977"/>
        <v>9.4831287392425792E-4</v>
      </c>
      <c r="AM652" s="13">
        <f t="shared" si="978"/>
        <v>1.7302989329632108E-2</v>
      </c>
      <c r="AN652" s="13">
        <f t="shared" si="979"/>
        <v>2.5218746170921597E-2</v>
      </c>
      <c r="AO652" s="13">
        <f t="shared" si="980"/>
        <v>1.8377898359569034E-2</v>
      </c>
      <c r="AP652" s="13">
        <f t="shared" si="981"/>
        <v>8.9284678898664833E-3</v>
      </c>
      <c r="AQ652" s="13">
        <f t="shared" si="982"/>
        <v>3.2532639464812369E-3</v>
      </c>
      <c r="AR652" s="13">
        <f t="shared" si="983"/>
        <v>9.3693413525818676E-4</v>
      </c>
      <c r="AS652" s="13">
        <f t="shared" si="984"/>
        <v>2.4467738368715458E-3</v>
      </c>
      <c r="AT652" s="13">
        <f t="shared" si="985"/>
        <v>3.1948362128728391E-3</v>
      </c>
      <c r="AU652" s="13">
        <f t="shared" si="986"/>
        <v>2.7810712139307876E-3</v>
      </c>
      <c r="AV652" s="13">
        <f t="shared" si="987"/>
        <v>1.8156698610536032E-3</v>
      </c>
      <c r="AW652" s="13">
        <f t="shared" si="988"/>
        <v>1.0026197661542909E-4</v>
      </c>
      <c r="AX652" s="13">
        <f t="shared" si="989"/>
        <v>7.5310348220199649E-3</v>
      </c>
      <c r="AY652" s="13">
        <f t="shared" si="990"/>
        <v>1.0976326226800677E-2</v>
      </c>
      <c r="AZ652" s="13">
        <f t="shared" si="991"/>
        <v>7.9988833065067089E-3</v>
      </c>
      <c r="BA652" s="13">
        <f t="shared" si="992"/>
        <v>3.8860685460124045E-3</v>
      </c>
      <c r="BB652" s="13">
        <f t="shared" si="993"/>
        <v>1.4159659697769234E-3</v>
      </c>
      <c r="BC652" s="13">
        <f t="shared" si="994"/>
        <v>4.1274817545329095E-4</v>
      </c>
      <c r="BD652" s="13">
        <f t="shared" si="995"/>
        <v>2.2759366108956739E-4</v>
      </c>
      <c r="BE652" s="13">
        <f t="shared" si="996"/>
        <v>5.9435364177259779E-4</v>
      </c>
      <c r="BF652" s="13">
        <f t="shared" si="997"/>
        <v>7.7606786102300286E-4</v>
      </c>
      <c r="BG652" s="13">
        <f t="shared" si="998"/>
        <v>6.7555888456865231E-4</v>
      </c>
      <c r="BH652" s="13">
        <f t="shared" si="999"/>
        <v>4.4105016079204159E-4</v>
      </c>
      <c r="BI652" s="13">
        <f t="shared" si="1000"/>
        <v>2.3035770681502162E-4</v>
      </c>
      <c r="BJ652" s="14">
        <f t="shared" si="1001"/>
        <v>0.60549330390219691</v>
      </c>
      <c r="BK652" s="14">
        <f t="shared" si="1002"/>
        <v>0.1884151917475537</v>
      </c>
      <c r="BL652" s="14">
        <f t="shared" si="1003"/>
        <v>0.1898365138017287</v>
      </c>
      <c r="BM652" s="14">
        <f t="shared" si="1004"/>
        <v>0.75351639607023169</v>
      </c>
      <c r="BN652" s="14">
        <f t="shared" si="1005"/>
        <v>0.2281738849703146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1.2726999999999999</v>
      </c>
      <c r="F653" s="10">
        <f>VLOOKUP(B653,home!$B$2:$E$405,3,FALSE)</f>
        <v>0.65480000000000005</v>
      </c>
      <c r="G653" s="10">
        <f>VLOOKUP(C653,away!$B$2:$E$405,4,FALSE)</f>
        <v>0.47139999999999999</v>
      </c>
      <c r="H653" s="10">
        <f>VLOOKUP(A653,away!$A$2:$E$405,3,FALSE)</f>
        <v>0.89510000000000001</v>
      </c>
      <c r="I653" s="10">
        <f>VLOOKUP(C653,away!$B$2:$E$405,3,FALSE)</f>
        <v>0.44690000000000002</v>
      </c>
      <c r="J653" s="10">
        <f>VLOOKUP(B653,home!$B$2:$E$405,4,FALSE)</f>
        <v>0.55859999999999999</v>
      </c>
      <c r="K653" s="12">
        <f t="shared" si="950"/>
        <v>0.39284777074400001</v>
      </c>
      <c r="L653" s="12">
        <f t="shared" si="951"/>
        <v>0.22345127813399998</v>
      </c>
      <c r="M653" s="13">
        <f t="shared" si="952"/>
        <v>0.53993903233671869</v>
      </c>
      <c r="N653" s="13">
        <f t="shared" si="953"/>
        <v>0.21211384519115251</v>
      </c>
      <c r="O653" s="13">
        <f t="shared" si="954"/>
        <v>0.12065006689007494</v>
      </c>
      <c r="P653" s="13">
        <f t="shared" si="955"/>
        <v>4.7397109817880437E-2</v>
      </c>
      <c r="Q653" s="13">
        <f t="shared" si="956"/>
        <v>4.1664225613641082E-2</v>
      </c>
      <c r="R653" s="13">
        <f t="shared" si="957"/>
        <v>1.347970582676992E-2</v>
      </c>
      <c r="S653" s="13">
        <f t="shared" si="958"/>
        <v>1.0401572606105161E-3</v>
      </c>
      <c r="T653" s="13">
        <f t="shared" si="959"/>
        <v>9.3099244658314401E-3</v>
      </c>
      <c r="U653" s="13">
        <f t="shared" si="960"/>
        <v>5.295472384331471E-3</v>
      </c>
      <c r="V653" s="13">
        <f t="shared" si="961"/>
        <v>1.0145270516451244E-5</v>
      </c>
      <c r="W653" s="13">
        <f t="shared" si="962"/>
        <v>5.4558993840313225E-3</v>
      </c>
      <c r="X653" s="13">
        <f t="shared" si="963"/>
        <v>1.2191276907323023E-3</v>
      </c>
      <c r="Y653" s="13">
        <f t="shared" si="964"/>
        <v>1.3620782035134239E-4</v>
      </c>
      <c r="Z653" s="13">
        <f t="shared" si="965"/>
        <v>1.0040191652873559E-3</v>
      </c>
      <c r="AA653" s="13">
        <f t="shared" si="966"/>
        <v>3.9442669086738947E-4</v>
      </c>
      <c r="AB653" s="13">
        <f t="shared" si="967"/>
        <v>7.7474823114593368E-5</v>
      </c>
      <c r="AC653" s="13">
        <f t="shared" si="968"/>
        <v>5.5660971887802686E-8</v>
      </c>
      <c r="AD653" s="13">
        <f t="shared" si="969"/>
        <v>5.3583447760506705E-4</v>
      </c>
      <c r="AE653" s="13">
        <f t="shared" si="970"/>
        <v>1.1973289888911642E-4</v>
      </c>
      <c r="AF653" s="13">
        <f t="shared" si="971"/>
        <v>1.3377234645731025E-5</v>
      </c>
      <c r="AG653" s="13">
        <f t="shared" si="972"/>
        <v>9.9638672649567524E-7</v>
      </c>
      <c r="AH653" s="13">
        <f t="shared" si="973"/>
        <v>5.6087341438622825E-5</v>
      </c>
      <c r="AI653" s="13">
        <f t="shared" si="974"/>
        <v>2.2033787051120553E-5</v>
      </c>
      <c r="AJ653" s="13">
        <f t="shared" si="975"/>
        <v>4.32796206204036E-6</v>
      </c>
      <c r="AK653" s="13">
        <f t="shared" si="976"/>
        <v>5.6674341597905368E-7</v>
      </c>
      <c r="AL653" s="13">
        <f t="shared" si="977"/>
        <v>1.9544200653313125E-10</v>
      </c>
      <c r="AM653" s="13">
        <f t="shared" si="978"/>
        <v>4.2100276002985271E-5</v>
      </c>
      <c r="AN653" s="13">
        <f t="shared" si="979"/>
        <v>9.4073604826612265E-6</v>
      </c>
      <c r="AO653" s="13">
        <f t="shared" si="980"/>
        <v>1.051043361858967E-6</v>
      </c>
      <c r="AP653" s="13">
        <f t="shared" si="981"/>
        <v>7.8285660860547531E-8</v>
      </c>
      <c r="AQ653" s="13">
        <f t="shared" si="982"/>
        <v>4.3732577447135474E-9</v>
      </c>
      <c r="AR653" s="13">
        <f t="shared" si="983"/>
        <v>2.5065576263196661E-6</v>
      </c>
      <c r="AS653" s="13">
        <f t="shared" si="984"/>
        <v>9.8469557574105304E-7</v>
      </c>
      <c r="AT653" s="13">
        <f t="shared" si="985"/>
        <v>1.9341773089567611E-7</v>
      </c>
      <c r="AU653" s="13">
        <f t="shared" si="986"/>
        <v>2.5327908134909754E-8</v>
      </c>
      <c r="AV653" s="13">
        <f t="shared" si="987"/>
        <v>2.4875030621020301E-9</v>
      </c>
      <c r="AW653" s="13">
        <f t="shared" si="988"/>
        <v>4.7656544391009777E-13</v>
      </c>
      <c r="AX653" s="13">
        <f t="shared" si="989"/>
        <v>2.7564999292466461E-6</v>
      </c>
      <c r="AY653" s="13">
        <f t="shared" si="990"/>
        <v>6.1594343236644361E-7</v>
      </c>
      <c r="AZ653" s="13">
        <f t="shared" si="991"/>
        <v>6.8816673610262402E-8</v>
      </c>
      <c r="BA653" s="13">
        <f t="shared" si="992"/>
        <v>5.1257245583811501E-9</v>
      </c>
      <c r="BB653" s="13">
        <f t="shared" si="993"/>
        <v>2.8633742598327494E-10</v>
      </c>
      <c r="BC653" s="13">
        <f t="shared" si="994"/>
        <v>1.2796492762712478E-11</v>
      </c>
      <c r="BD653" s="13">
        <f t="shared" si="995"/>
        <v>9.33489175529425E-8</v>
      </c>
      <c r="BE653" s="13">
        <f t="shared" si="996"/>
        <v>3.6671914162038916E-8</v>
      </c>
      <c r="BF653" s="13">
        <f t="shared" si="997"/>
        <v>7.2032398637361542E-9</v>
      </c>
      <c r="BG653" s="13">
        <f t="shared" si="998"/>
        <v>9.4325890753435431E-10</v>
      </c>
      <c r="BH653" s="13">
        <f t="shared" si="999"/>
        <v>9.2639289764822994E-11</v>
      </c>
      <c r="BI653" s="13">
        <f t="shared" si="1000"/>
        <v>7.2786276934836334E-12</v>
      </c>
      <c r="BJ653" s="14">
        <f t="shared" si="1001"/>
        <v>0.27062525918726626</v>
      </c>
      <c r="BK653" s="14">
        <f t="shared" si="1002"/>
        <v>0.5883871164855724</v>
      </c>
      <c r="BL653" s="14">
        <f t="shared" si="1003"/>
        <v>0.13998401320271864</v>
      </c>
      <c r="BM653" s="14">
        <f t="shared" si="1004"/>
        <v>2.4755806421651184E-2</v>
      </c>
      <c r="BN653" s="14">
        <f t="shared" si="1005"/>
        <v>0.9752439856762376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1.2726999999999999</v>
      </c>
      <c r="F654" s="10">
        <f>VLOOKUP(B654,home!$B$2:$E$405,3,FALSE)</f>
        <v>0.62860000000000005</v>
      </c>
      <c r="G654" s="10">
        <f>VLOOKUP(C654,away!$B$2:$E$405,4,FALSE)</f>
        <v>1.3096000000000001</v>
      </c>
      <c r="H654" s="10">
        <f>VLOOKUP(A654,away!$A$2:$E$405,3,FALSE)</f>
        <v>0.89510000000000001</v>
      </c>
      <c r="I654" s="10">
        <f>VLOOKUP(C654,away!$B$2:$E$405,3,FALSE)</f>
        <v>1.6758</v>
      </c>
      <c r="J654" s="10">
        <f>VLOOKUP(B654,home!$B$2:$E$405,4,FALSE)</f>
        <v>1.7875000000000001</v>
      </c>
      <c r="K654" s="12">
        <f t="shared" si="950"/>
        <v>1.0477051705120002</v>
      </c>
      <c r="L654" s="12">
        <f t="shared" si="951"/>
        <v>2.6812653367500001</v>
      </c>
      <c r="M654" s="13">
        <f t="shared" si="952"/>
        <v>2.4017549005798444E-2</v>
      </c>
      <c r="N654" s="13">
        <f t="shared" si="953"/>
        <v>2.5163310276400376E-2</v>
      </c>
      <c r="O654" s="13">
        <f t="shared" si="954"/>
        <v>6.4397421622941792E-2</v>
      </c>
      <c r="P654" s="13">
        <f t="shared" si="955"/>
        <v>6.7469511601997378E-2</v>
      </c>
      <c r="Q654" s="13">
        <f t="shared" si="956"/>
        <v>1.3181865141891212E-2</v>
      </c>
      <c r="R654" s="13">
        <f t="shared" si="957"/>
        <v>8.6333287186834404E-2</v>
      </c>
      <c r="S654" s="13">
        <f t="shared" si="958"/>
        <v>4.7383425705856387E-2</v>
      </c>
      <c r="T654" s="13">
        <f t="shared" si="959"/>
        <v>3.5344078078666019E-2</v>
      </c>
      <c r="U654" s="13">
        <f t="shared" si="960"/>
        <v>9.0451831372943811E-2</v>
      </c>
      <c r="V654" s="13">
        <f t="shared" si="961"/>
        <v>1.478981792129413E-2</v>
      </c>
      <c r="W654" s="13">
        <f t="shared" si="962"/>
        <v>4.6035694220504424E-3</v>
      </c>
      <c r="X654" s="13">
        <f t="shared" si="963"/>
        <v>1.2343391116666082E-2</v>
      </c>
      <c r="Y654" s="13">
        <f t="shared" si="964"/>
        <v>1.6547953369532326E-2</v>
      </c>
      <c r="Z654" s="13">
        <f t="shared" si="965"/>
        <v>7.7160816780580677E-2</v>
      </c>
      <c r="AA654" s="13">
        <f t="shared" si="966"/>
        <v>8.0841786701943461E-2</v>
      </c>
      <c r="AB654" s="13">
        <f t="shared" si="967"/>
        <v>4.2349178960527215E-2</v>
      </c>
      <c r="AC654" s="13">
        <f t="shared" si="968"/>
        <v>2.5966996871518663E-3</v>
      </c>
      <c r="AD654" s="13">
        <f t="shared" si="969"/>
        <v>1.2057958715732966E-3</v>
      </c>
      <c r="AE654" s="13">
        <f t="shared" si="970"/>
        <v>3.2330586736457347E-3</v>
      </c>
      <c r="AF654" s="13">
        <f t="shared" si="971"/>
        <v>4.3343440766626211E-3</v>
      </c>
      <c r="AG654" s="13">
        <f t="shared" si="972"/>
        <v>3.8738421767677235E-3</v>
      </c>
      <c r="AH654" s="13">
        <f t="shared" si="973"/>
        <v>5.1722155847272175E-2</v>
      </c>
      <c r="AI654" s="13">
        <f t="shared" si="974"/>
        <v>5.4189570111214537E-2</v>
      </c>
      <c r="AJ654" s="13">
        <f t="shared" si="975"/>
        <v>2.8387346396671006E-2</v>
      </c>
      <c r="AK654" s="13">
        <f t="shared" si="976"/>
        <v>9.9138565323024733E-3</v>
      </c>
      <c r="AL654" s="13">
        <f t="shared" si="977"/>
        <v>2.9178341158275333E-4</v>
      </c>
      <c r="AM654" s="13">
        <f t="shared" si="978"/>
        <v>2.5266371384587345E-4</v>
      </c>
      <c r="AN654" s="13">
        <f t="shared" si="979"/>
        <v>6.7745845778946143E-4</v>
      </c>
      <c r="AO654" s="13">
        <f t="shared" si="980"/>
        <v>9.0822293997949841E-4</v>
      </c>
      <c r="AP654" s="13">
        <f t="shared" si="981"/>
        <v>8.1172889566940155E-4</v>
      </c>
      <c r="AQ654" s="13">
        <f t="shared" si="982"/>
        <v>5.4411513769918101E-4</v>
      </c>
      <c r="AR654" s="13">
        <f t="shared" si="983"/>
        <v>2.7736164723054436E-2</v>
      </c>
      <c r="AS654" s="13">
        <f t="shared" si="984"/>
        <v>2.9059323190516666E-2</v>
      </c>
      <c r="AT654" s="13">
        <f t="shared" si="985"/>
        <v>1.5222801579141793E-2</v>
      </c>
      <c r="AU654" s="13">
        <f t="shared" si="986"/>
        <v>5.3163359747150337E-3</v>
      </c>
      <c r="AV654" s="13">
        <f t="shared" si="987"/>
        <v>1.3924881722219731E-3</v>
      </c>
      <c r="AW654" s="13">
        <f t="shared" si="988"/>
        <v>2.2768634102945281E-5</v>
      </c>
      <c r="AX654" s="13">
        <f t="shared" si="989"/>
        <v>4.4119513232847662E-5</v>
      </c>
      <c r="AY654" s="13">
        <f t="shared" si="990"/>
        <v>1.1829612150551735E-4</v>
      </c>
      <c r="AZ654" s="13">
        <f t="shared" si="991"/>
        <v>1.58591645032355E-4</v>
      </c>
      <c r="BA654" s="13">
        <f t="shared" si="992"/>
        <v>1.4174209350780462E-4</v>
      </c>
      <c r="BB654" s="13">
        <f t="shared" si="993"/>
        <v>9.5012040520213437E-5</v>
      </c>
      <c r="BC654" s="13">
        <f t="shared" si="994"/>
        <v>5.0950498164146929E-5</v>
      </c>
      <c r="BD654" s="13">
        <f t="shared" si="995"/>
        <v>1.2394669507719005E-2</v>
      </c>
      <c r="BE654" s="13">
        <f t="shared" si="996"/>
        <v>1.2985959330024626E-2</v>
      </c>
      <c r="BF654" s="13">
        <f t="shared" si="997"/>
        <v>6.8027283670626755E-3</v>
      </c>
      <c r="BG654" s="13">
        <f t="shared" si="998"/>
        <v>2.3757512279200745E-3</v>
      </c>
      <c r="BH654" s="13">
        <f t="shared" si="999"/>
        <v>6.2227171133552345E-4</v>
      </c>
      <c r="BI654" s="13">
        <f t="shared" si="1000"/>
        <v>1.3039145788591583E-4</v>
      </c>
      <c r="BJ654" s="14">
        <f t="shared" si="1001"/>
        <v>0.12363410926080214</v>
      </c>
      <c r="BK654" s="14">
        <f t="shared" si="1002"/>
        <v>0.15666708345518648</v>
      </c>
      <c r="BL654" s="14">
        <f t="shared" si="1003"/>
        <v>0.62262531997424864</v>
      </c>
      <c r="BM654" s="14">
        <f t="shared" si="1004"/>
        <v>0.69942885714755176</v>
      </c>
      <c r="BN654" s="14">
        <f t="shared" si="1005"/>
        <v>0.28056294483586358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1.5476000000000001</v>
      </c>
      <c r="F655" s="10">
        <f>VLOOKUP(B655,home!$B$2:$E$405,3,FALSE)</f>
        <v>1.5077</v>
      </c>
      <c r="G655" s="10">
        <f>VLOOKUP(C655,away!$B$2:$E$405,4,FALSE)</f>
        <v>1.0769</v>
      </c>
      <c r="H655" s="10">
        <f>VLOOKUP(A655,away!$A$2:$E$405,3,FALSE)</f>
        <v>1.3095000000000001</v>
      </c>
      <c r="I655" s="10">
        <f>VLOOKUP(C655,away!$B$2:$E$405,3,FALSE)</f>
        <v>1.0182</v>
      </c>
      <c r="J655" s="10">
        <f>VLOOKUP(B655,home!$B$2:$E$405,4,FALSE)</f>
        <v>1.2727999999999999</v>
      </c>
      <c r="K655" s="12">
        <f t="shared" si="950"/>
        <v>2.5127485603880002</v>
      </c>
      <c r="L655" s="12">
        <f t="shared" si="951"/>
        <v>1.6970661151199999</v>
      </c>
      <c r="M655" s="13">
        <f t="shared" si="952"/>
        <v>1.4849119988723384E-2</v>
      </c>
      <c r="N655" s="13">
        <f t="shared" si="953"/>
        <v>3.7312104874693358E-2</v>
      </c>
      <c r="O655" s="13">
        <f t="shared" si="954"/>
        <v>2.5199938372213525E-2</v>
      </c>
      <c r="P655" s="13">
        <f t="shared" si="955"/>
        <v>6.3321108866645853E-2</v>
      </c>
      <c r="Q655" s="13">
        <f t="shared" si="956"/>
        <v>4.6877968904465925E-2</v>
      </c>
      <c r="R655" s="13">
        <f t="shared" si="957"/>
        <v>2.1382980757297918E-2</v>
      </c>
      <c r="S655" s="13">
        <f t="shared" si="958"/>
        <v>6.7505058063146745E-2</v>
      </c>
      <c r="T655" s="13">
        <f t="shared" si="959"/>
        <v>7.9555012573418127E-2</v>
      </c>
      <c r="U655" s="13">
        <f t="shared" si="960"/>
        <v>5.3730054114704648E-2</v>
      </c>
      <c r="V655" s="13">
        <f t="shared" si="961"/>
        <v>3.1984649849148374E-2</v>
      </c>
      <c r="W655" s="13">
        <f t="shared" si="962"/>
        <v>3.9264182959536729E-2</v>
      </c>
      <c r="X655" s="13">
        <f t="shared" si="963"/>
        <v>6.663391443850189E-2</v>
      </c>
      <c r="Y655" s="13">
        <f t="shared" si="964"/>
        <v>5.6541079155693445E-2</v>
      </c>
      <c r="Z655" s="13">
        <f t="shared" si="965"/>
        <v>1.20961106944911E-2</v>
      </c>
      <c r="AA655" s="13">
        <f t="shared" si="966"/>
        <v>3.0394484733876403E-2</v>
      </c>
      <c r="AB655" s="13">
        <f t="shared" si="967"/>
        <v>3.81868488793915E-2</v>
      </c>
      <c r="AC655" s="13">
        <f t="shared" si="968"/>
        <v>8.5245097718649049E-3</v>
      </c>
      <c r="AD655" s="13">
        <f t="shared" si="969"/>
        <v>2.4665254801596745E-2</v>
      </c>
      <c r="AE655" s="13">
        <f t="shared" si="970"/>
        <v>4.1858568144590706E-2</v>
      </c>
      <c r="AF655" s="13">
        <f t="shared" si="971"/>
        <v>3.5518378812813174E-2</v>
      </c>
      <c r="AG655" s="13">
        <f t="shared" si="972"/>
        <v>2.0092345715740461E-2</v>
      </c>
      <c r="AH655" s="13">
        <f t="shared" si="973"/>
        <v>5.1319748960903713E-3</v>
      </c>
      <c r="AI655" s="13">
        <f t="shared" si="974"/>
        <v>1.2895362532098435E-2</v>
      </c>
      <c r="AJ655" s="13">
        <f t="shared" si="975"/>
        <v>1.6201401819105857E-2</v>
      </c>
      <c r="AK655" s="13">
        <f t="shared" si="976"/>
        <v>1.3570016365741922E-2</v>
      </c>
      <c r="AL655" s="13">
        <f t="shared" si="977"/>
        <v>1.4540428300369602E-3</v>
      </c>
      <c r="AM655" s="13">
        <f t="shared" si="978"/>
        <v>1.2395516698863079E-2</v>
      </c>
      <c r="AN655" s="13">
        <f t="shared" si="979"/>
        <v>2.1036011369044649E-2</v>
      </c>
      <c r="AO655" s="13">
        <f t="shared" si="980"/>
        <v>1.7849751045842379E-2</v>
      </c>
      <c r="AP655" s="13">
        <f t="shared" si="981"/>
        <v>1.0097402554408965E-2</v>
      </c>
      <c r="AQ655" s="13">
        <f t="shared" si="982"/>
        <v>4.2839899314533938E-3</v>
      </c>
      <c r="AR655" s="13">
        <f t="shared" si="983"/>
        <v>1.7418601399602888E-3</v>
      </c>
      <c r="AS655" s="13">
        <f t="shared" si="984"/>
        <v>4.3768565590824567E-3</v>
      </c>
      <c r="AT655" s="13">
        <f t="shared" si="985"/>
        <v>5.4989700089296111E-3</v>
      </c>
      <c r="AU655" s="13">
        <f t="shared" si="986"/>
        <v>4.6058429911848891E-3</v>
      </c>
      <c r="AV655" s="13">
        <f t="shared" si="987"/>
        <v>2.8933313363682482E-3</v>
      </c>
      <c r="AW655" s="13">
        <f t="shared" si="988"/>
        <v>1.7223542990249917E-4</v>
      </c>
      <c r="AX655" s="13">
        <f t="shared" si="989"/>
        <v>5.1911361233889378E-3</v>
      </c>
      <c r="AY655" s="13">
        <f t="shared" si="990"/>
        <v>8.8097012139787597E-3</v>
      </c>
      <c r="AZ655" s="13">
        <f t="shared" si="991"/>
        <v>7.4753227072874434E-3</v>
      </c>
      <c r="BA655" s="13">
        <f t="shared" si="992"/>
        <v>4.2287056220415417E-3</v>
      </c>
      <c r="BB655" s="13">
        <f t="shared" si="993"/>
        <v>1.7940982554960345E-3</v>
      </c>
      <c r="BC655" s="13">
        <f t="shared" si="994"/>
        <v>6.0894067131964439E-4</v>
      </c>
      <c r="BD655" s="13">
        <f t="shared" si="995"/>
        <v>4.9267530346746517E-4</v>
      </c>
      <c r="BE655" s="13">
        <f t="shared" si="996"/>
        <v>1.2379691595265942E-3</v>
      </c>
      <c r="BF655" s="13">
        <f t="shared" si="997"/>
        <v>1.5553526117025964E-3</v>
      </c>
      <c r="BG655" s="13">
        <f t="shared" si="998"/>
        <v>1.3027366786504718E-3</v>
      </c>
      <c r="BH655" s="13">
        <f t="shared" si="999"/>
        <v>8.1836242846090456E-4</v>
      </c>
      <c r="BI655" s="13">
        <f t="shared" si="1000"/>
        <v>4.1126780279815292E-4</v>
      </c>
      <c r="BJ655" s="14">
        <f t="shared" si="1001"/>
        <v>0.54208938657417549</v>
      </c>
      <c r="BK655" s="14">
        <f t="shared" si="1002"/>
        <v>0.19644819058354498</v>
      </c>
      <c r="BL655" s="14">
        <f t="shared" si="1003"/>
        <v>0.24162828749065221</v>
      </c>
      <c r="BM655" s="14">
        <f t="shared" si="1004"/>
        <v>0.77468128779474754</v>
      </c>
      <c r="BN655" s="14">
        <f t="shared" si="1005"/>
        <v>0.20894322176403998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1.5476000000000001</v>
      </c>
      <c r="F656" s="10">
        <f>VLOOKUP(B656,home!$B$2:$E$405,3,FALSE)</f>
        <v>0.6462</v>
      </c>
      <c r="G656" s="10">
        <f>VLOOKUP(C656,away!$B$2:$E$405,4,FALSE)</f>
        <v>1.0769</v>
      </c>
      <c r="H656" s="10">
        <f>VLOOKUP(A656,away!$A$2:$E$405,3,FALSE)</f>
        <v>1.3095000000000001</v>
      </c>
      <c r="I656" s="10">
        <f>VLOOKUP(C656,away!$B$2:$E$405,3,FALSE)</f>
        <v>0.76370000000000005</v>
      </c>
      <c r="J656" s="10">
        <f>VLOOKUP(B656,home!$B$2:$E$405,4,FALSE)</f>
        <v>0.9546</v>
      </c>
      <c r="K656" s="12">
        <f t="shared" si="950"/>
        <v>1.076963666328</v>
      </c>
      <c r="L656" s="12">
        <f t="shared" si="951"/>
        <v>0.95466219219000015</v>
      </c>
      <c r="M656" s="13">
        <f t="shared" si="952"/>
        <v>0.13112216166588372</v>
      </c>
      <c r="N656" s="13">
        <f t="shared" si="953"/>
        <v>0.14121380396454289</v>
      </c>
      <c r="O656" s="13">
        <f t="shared" si="954"/>
        <v>0.12517737030064416</v>
      </c>
      <c r="P656" s="13">
        <f t="shared" si="955"/>
        <v>0.13481147966027945</v>
      </c>
      <c r="Q656" s="13">
        <f t="shared" si="956"/>
        <v>7.6041068026888786E-2</v>
      </c>
      <c r="R656" s="13">
        <f t="shared" si="957"/>
        <v>5.975105137189618E-2</v>
      </c>
      <c r="S656" s="13">
        <f t="shared" si="958"/>
        <v>3.4651150532630758E-2</v>
      </c>
      <c r="T656" s="13">
        <f t="shared" si="959"/>
        <v>7.2593532699018568E-2</v>
      </c>
      <c r="U656" s="13">
        <f t="shared" si="960"/>
        <v>6.4349711352429992E-2</v>
      </c>
      <c r="V656" s="13">
        <f t="shared" si="961"/>
        <v>3.9584569380747038E-3</v>
      </c>
      <c r="W656" s="13">
        <f t="shared" si="962"/>
        <v>2.7297822471245004E-2</v>
      </c>
      <c r="X656" s="13">
        <f t="shared" si="963"/>
        <v>2.6060199042412201E-2</v>
      </c>
      <c r="Y656" s="13">
        <f t="shared" si="964"/>
        <v>1.2439343373368486E-2</v>
      </c>
      <c r="Z656" s="13">
        <f t="shared" si="965"/>
        <v>1.9014023229450575E-2</v>
      </c>
      <c r="AA656" s="13">
        <f t="shared" si="966"/>
        <v>2.0477412168834853E-2</v>
      </c>
      <c r="AB656" s="13">
        <f t="shared" si="967"/>
        <v>1.1026714443128992E-2</v>
      </c>
      <c r="AC656" s="13">
        <f t="shared" si="968"/>
        <v>2.5436462752247569E-4</v>
      </c>
      <c r="AD656" s="13">
        <f t="shared" si="969"/>
        <v>7.3496907428507192E-3</v>
      </c>
      <c r="AE656" s="13">
        <f t="shared" si="970"/>
        <v>7.0164718764884181E-3</v>
      </c>
      <c r="AF656" s="13">
        <f t="shared" si="971"/>
        <v>3.3491802115239583E-3</v>
      </c>
      <c r="AG656" s="13">
        <f t="shared" si="972"/>
        <v>1.0657785742576103E-3</v>
      </c>
      <c r="AH656" s="13">
        <f t="shared" si="973"/>
        <v>4.5379922746447169E-3</v>
      </c>
      <c r="AI656" s="13">
        <f t="shared" si="974"/>
        <v>4.8872527978695152E-3</v>
      </c>
      <c r="AJ656" s="13">
        <f t="shared" si="975"/>
        <v>2.6316968457326642E-3</v>
      </c>
      <c r="AK656" s="13">
        <f t="shared" si="976"/>
        <v>9.4474729454802791E-4</v>
      </c>
      <c r="AL656" s="13">
        <f t="shared" si="977"/>
        <v>1.0460862259705395E-5</v>
      </c>
      <c r="AM656" s="13">
        <f t="shared" si="978"/>
        <v>1.5830699777594952E-3</v>
      </c>
      <c r="AN656" s="13">
        <f t="shared" si="979"/>
        <v>1.5112970553580545E-3</v>
      </c>
      <c r="AO656" s="13">
        <f t="shared" si="980"/>
        <v>7.2138907995920605E-4</v>
      </c>
      <c r="AP656" s="13">
        <f t="shared" si="981"/>
        <v>2.2956096016526101E-4</v>
      </c>
      <c r="AQ656" s="13">
        <f t="shared" si="982"/>
        <v>5.478829236815233E-5</v>
      </c>
      <c r="AR656" s="13">
        <f t="shared" si="983"/>
        <v>8.6644993061072242E-4</v>
      </c>
      <c r="AS656" s="13">
        <f t="shared" si="984"/>
        <v>9.3313509396016493E-4</v>
      </c>
      <c r="AT656" s="13">
        <f t="shared" si="985"/>
        <v>5.0247629598533094E-4</v>
      </c>
      <c r="AU656" s="13">
        <f t="shared" si="986"/>
        <v>1.8038290465575849E-4</v>
      </c>
      <c r="AV656" s="13">
        <f t="shared" si="987"/>
        <v>4.8566458585239914E-5</v>
      </c>
      <c r="AW656" s="13">
        <f t="shared" si="988"/>
        <v>2.9875539595128405E-7</v>
      </c>
      <c r="AX656" s="13">
        <f t="shared" si="989"/>
        <v>2.8415147455027512E-4</v>
      </c>
      <c r="AY656" s="13">
        <f t="shared" si="990"/>
        <v>2.7126866960818663E-4</v>
      </c>
      <c r="AZ656" s="13">
        <f t="shared" si="991"/>
        <v>1.2948497140030814E-4</v>
      </c>
      <c r="BA656" s="13">
        <f t="shared" si="992"/>
        <v>4.1204802217559221E-5</v>
      </c>
      <c r="BB656" s="13">
        <f t="shared" si="993"/>
        <v>9.8341667034426143E-6</v>
      </c>
      <c r="BC656" s="13">
        <f t="shared" si="994"/>
        <v>1.8776614286940873E-6</v>
      </c>
      <c r="BD656" s="13">
        <f t="shared" si="995"/>
        <v>1.3786116502995091E-4</v>
      </c>
      <c r="BE656" s="13">
        <f t="shared" si="996"/>
        <v>1.4847146573490543E-4</v>
      </c>
      <c r="BF656" s="13">
        <f t="shared" si="997"/>
        <v>7.9949187041477877E-5</v>
      </c>
      <c r="BG656" s="13">
        <f t="shared" si="998"/>
        <v>2.8700789865377687E-5</v>
      </c>
      <c r="BH656" s="13">
        <f t="shared" si="999"/>
        <v>7.7274269699816627E-6</v>
      </c>
      <c r="BI656" s="13">
        <f t="shared" si="1000"/>
        <v>1.6644316161746646E-6</v>
      </c>
      <c r="BJ656" s="14">
        <f t="shared" si="1001"/>
        <v>0.37926481809411527</v>
      </c>
      <c r="BK656" s="14">
        <f t="shared" si="1002"/>
        <v>0.30507934295625899</v>
      </c>
      <c r="BL656" s="14">
        <f t="shared" si="1003"/>
        <v>0.29671933399978417</v>
      </c>
      <c r="BM656" s="14">
        <f t="shared" si="1004"/>
        <v>0.33168961337526165</v>
      </c>
      <c r="BN656" s="14">
        <f t="shared" si="1005"/>
        <v>0.66811693499013525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1.5476000000000001</v>
      </c>
      <c r="F657" s="10">
        <f>VLOOKUP(B657,home!$B$2:$E$405,3,FALSE)</f>
        <v>0.43080000000000002</v>
      </c>
      <c r="G657" s="10">
        <f>VLOOKUP(C657,away!$B$2:$E$405,4,FALSE)</f>
        <v>0.3231</v>
      </c>
      <c r="H657" s="10">
        <f>VLOOKUP(A657,away!$A$2:$E$405,3,FALSE)</f>
        <v>1.3095000000000001</v>
      </c>
      <c r="I657" s="10">
        <f>VLOOKUP(C657,away!$B$2:$E$405,3,FALSE)</f>
        <v>1.5273000000000001</v>
      </c>
      <c r="J657" s="10">
        <f>VLOOKUP(B657,home!$B$2:$E$405,4,FALSE)</f>
        <v>1.0182</v>
      </c>
      <c r="K657" s="12">
        <f t="shared" si="950"/>
        <v>0.21541273444800002</v>
      </c>
      <c r="L657" s="12">
        <f t="shared" si="951"/>
        <v>2.0363993381700003</v>
      </c>
      <c r="M657" s="13">
        <f t="shared" si="952"/>
        <v>0.10520840645342629</v>
      </c>
      <c r="N657" s="13">
        <f t="shared" si="953"/>
        <v>2.2663230521049165E-2</v>
      </c>
      <c r="O657" s="13">
        <f t="shared" si="954"/>
        <v>0.21424632927167764</v>
      </c>
      <c r="P657" s="13">
        <f t="shared" si="955"/>
        <v>4.6151387633858662E-2</v>
      </c>
      <c r="Q657" s="13">
        <f t="shared" si="956"/>
        <v>2.4409742289822861E-3</v>
      </c>
      <c r="R657" s="13">
        <f t="shared" si="957"/>
        <v>0.21814554156709826</v>
      </c>
      <c r="S657" s="13">
        <f t="shared" si="958"/>
        <v>5.0612651886177253E-3</v>
      </c>
      <c r="T657" s="13">
        <f t="shared" si="959"/>
        <v>4.9707983043895537E-3</v>
      </c>
      <c r="U657" s="13">
        <f t="shared" si="960"/>
        <v>4.6991327616608479E-2</v>
      </c>
      <c r="V657" s="13">
        <f t="shared" si="961"/>
        <v>2.4668963622012332E-4</v>
      </c>
      <c r="W657" s="13">
        <f t="shared" si="962"/>
        <v>1.7527231112739094E-4</v>
      </c>
      <c r="X657" s="13">
        <f t="shared" si="963"/>
        <v>3.5692441837934522E-4</v>
      </c>
      <c r="Y657" s="13">
        <f t="shared" si="964"/>
        <v>3.6342032468220559E-4</v>
      </c>
      <c r="Z657" s="13">
        <f t="shared" si="965"/>
        <v>0.14807714549065834</v>
      </c>
      <c r="AA657" s="13">
        <f t="shared" si="966"/>
        <v>3.1897702819397043E-2</v>
      </c>
      <c r="AB657" s="13">
        <f t="shared" si="967"/>
        <v>3.4355856934679984E-3</v>
      </c>
      <c r="AC657" s="13">
        <f t="shared" si="968"/>
        <v>6.7634026418616342E-6</v>
      </c>
      <c r="AD657" s="13">
        <f t="shared" si="969"/>
        <v>9.4389719532429739E-6</v>
      </c>
      <c r="AE657" s="13">
        <f t="shared" si="970"/>
        <v>1.9221516238589184E-5</v>
      </c>
      <c r="AF657" s="13">
        <f t="shared" si="971"/>
        <v>1.9571341473443474E-5</v>
      </c>
      <c r="AG657" s="13">
        <f t="shared" si="972"/>
        <v>1.3285022274539786E-5</v>
      </c>
      <c r="AH657" s="13">
        <f t="shared" si="973"/>
        <v>7.5386050268819893E-2</v>
      </c>
      <c r="AI657" s="13">
        <f t="shared" si="974"/>
        <v>1.6239115227640877E-2</v>
      </c>
      <c r="AJ657" s="13">
        <f t="shared" si="975"/>
        <v>1.7490561081011389E-3</v>
      </c>
      <c r="AK657" s="13">
        <f t="shared" si="976"/>
        <v>1.2558965298301435E-4</v>
      </c>
      <c r="AL657" s="13">
        <f t="shared" si="977"/>
        <v>1.1867508598244907E-7</v>
      </c>
      <c r="AM657" s="13">
        <f t="shared" si="978"/>
        <v>4.0665495176521011E-7</v>
      </c>
      <c r="AN657" s="13">
        <f t="shared" si="979"/>
        <v>8.2811187463822709E-7</v>
      </c>
      <c r="AO657" s="13">
        <f t="shared" si="980"/>
        <v>8.431832367220023E-7</v>
      </c>
      <c r="AP657" s="13">
        <f t="shared" si="981"/>
        <v>5.7235259507224122E-7</v>
      </c>
      <c r="AQ657" s="13">
        <f t="shared" si="982"/>
        <v>2.9138461145124865E-7</v>
      </c>
      <c r="AR657" s="13">
        <f t="shared" si="983"/>
        <v>3.0703220574935033E-2</v>
      </c>
      <c r="AS657" s="13">
        <f t="shared" si="984"/>
        <v>6.6138647004068503E-3</v>
      </c>
      <c r="AT657" s="13">
        <f t="shared" si="985"/>
        <v>7.12355340191871E-4</v>
      </c>
      <c r="AU657" s="13">
        <f t="shared" si="986"/>
        <v>5.1150137243122076E-5</v>
      </c>
      <c r="AV657" s="13">
        <f t="shared" si="987"/>
        <v>2.7545977327328522E-6</v>
      </c>
      <c r="AW657" s="13">
        <f t="shared" si="988"/>
        <v>1.4460768552120506E-9</v>
      </c>
      <c r="AX657" s="13">
        <f t="shared" si="989"/>
        <v>1.4599775856093895E-8</v>
      </c>
      <c r="AY657" s="13">
        <f t="shared" si="990"/>
        <v>2.973097389077995E-8</v>
      </c>
      <c r="AZ657" s="13">
        <f t="shared" si="991"/>
        <v>3.0272067777166936E-8</v>
      </c>
      <c r="BA657" s="13">
        <f t="shared" si="992"/>
        <v>2.0548672928820042E-8</v>
      </c>
      <c r="BB657" s="13">
        <f t="shared" si="993"/>
        <v>1.0461325988130238E-8</v>
      </c>
      <c r="BC657" s="13">
        <f t="shared" si="994"/>
        <v>4.2606874637218069E-9</v>
      </c>
      <c r="BD657" s="13">
        <f t="shared" si="995"/>
        <v>1.0420669676414206E-2</v>
      </c>
      <c r="BE657" s="13">
        <f t="shared" si="996"/>
        <v>2.2447449497757393E-3</v>
      </c>
      <c r="BF657" s="13">
        <f t="shared" si="997"/>
        <v>2.417733238847652E-4</v>
      </c>
      <c r="BG657" s="13">
        <f t="shared" si="998"/>
        <v>1.7360350938199744E-5</v>
      </c>
      <c r="BH657" s="13">
        <f t="shared" si="999"/>
        <v>9.3491016664362716E-7</v>
      </c>
      <c r="BI657" s="13">
        <f t="shared" si="1000"/>
        <v>4.0278311091987852E-8</v>
      </c>
      <c r="BJ657" s="14">
        <f t="shared" si="1001"/>
        <v>3.1035188521323316E-2</v>
      </c>
      <c r="BK657" s="14">
        <f t="shared" si="1002"/>
        <v>0.1566746607208245</v>
      </c>
      <c r="BL657" s="14">
        <f t="shared" si="1003"/>
        <v>0.6592251670657947</v>
      </c>
      <c r="BM657" s="14">
        <f t="shared" si="1004"/>
        <v>0.38615626383761142</v>
      </c>
      <c r="BN657" s="14">
        <f t="shared" si="1005"/>
        <v>0.60885586967609229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1.1616</v>
      </c>
      <c r="F658" s="10">
        <f>VLOOKUP(B658,home!$B$2:$E$405,3,FALSE)</f>
        <v>0.1565</v>
      </c>
      <c r="G658" s="10">
        <f>VLOOKUP(C658,away!$B$2:$E$405,4,FALSE)</f>
        <v>1.3305</v>
      </c>
      <c r="H658" s="10">
        <f>VLOOKUP(A658,away!$A$2:$E$405,3,FALSE)</f>
        <v>1.0606</v>
      </c>
      <c r="I658" s="10">
        <f>VLOOKUP(C658,away!$B$2:$E$405,3,FALSE)</f>
        <v>1.0286</v>
      </c>
      <c r="J658" s="10">
        <f>VLOOKUP(B658,home!$B$2:$E$405,4,FALSE)</f>
        <v>0.77139999999999997</v>
      </c>
      <c r="K658" s="12">
        <f t="shared" si="950"/>
        <v>0.24187212719999998</v>
      </c>
      <c r="L658" s="12">
        <f t="shared" si="951"/>
        <v>0.84154583962399987</v>
      </c>
      <c r="M658" s="13">
        <f t="shared" si="952"/>
        <v>0.3384367808084961</v>
      </c>
      <c r="N658" s="13">
        <f t="shared" si="953"/>
        <v>8.1858424096871094E-2</v>
      </c>
      <c r="O658" s="13">
        <f t="shared" si="954"/>
        <v>0.28481006486512939</v>
      </c>
      <c r="P658" s="13">
        <f t="shared" si="955"/>
        <v>6.8887616236898833E-2</v>
      </c>
      <c r="Q658" s="13">
        <f t="shared" si="956"/>
        <v>9.8996355827749728E-3</v>
      </c>
      <c r="R658" s="13">
        <f t="shared" si="957"/>
        <v>0.11984036258514559</v>
      </c>
      <c r="S658" s="13">
        <f t="shared" si="958"/>
        <v>3.5054579909027995E-3</v>
      </c>
      <c r="T658" s="13">
        <f t="shared" si="959"/>
        <v>8.3309971384779875E-3</v>
      </c>
      <c r="U658" s="13">
        <f t="shared" si="960"/>
        <v>2.898604342288846E-2</v>
      </c>
      <c r="V658" s="13">
        <f t="shared" si="961"/>
        <v>7.9280404792292838E-5</v>
      </c>
      <c r="W658" s="13">
        <f t="shared" si="962"/>
        <v>7.9814863897019808E-4</v>
      </c>
      <c r="X658" s="13">
        <f t="shared" si="963"/>
        <v>6.7167866652692804E-4</v>
      </c>
      <c r="Y658" s="13">
        <f t="shared" si="964"/>
        <v>2.8262419368996612E-4</v>
      </c>
      <c r="Z658" s="13">
        <f t="shared" si="965"/>
        <v>3.3617052850853646E-2</v>
      </c>
      <c r="AA658" s="13">
        <f t="shared" si="966"/>
        <v>8.1310280832307957E-3</v>
      </c>
      <c r="AB658" s="13">
        <f t="shared" si="967"/>
        <v>9.8333452940698547E-4</v>
      </c>
      <c r="AC658" s="13">
        <f t="shared" si="968"/>
        <v>1.0085779697523126E-6</v>
      </c>
      <c r="AD658" s="13">
        <f t="shared" si="969"/>
        <v>4.8262477282376652E-5</v>
      </c>
      <c r="AE658" s="13">
        <f t="shared" si="970"/>
        <v>4.0615086966931876E-5</v>
      </c>
      <c r="AF658" s="13">
        <f t="shared" si="971"/>
        <v>1.7089728731494231E-5</v>
      </c>
      <c r="AG658" s="13">
        <f t="shared" si="972"/>
        <v>4.7939300380972359E-6</v>
      </c>
      <c r="AH658" s="13">
        <f t="shared" si="973"/>
        <v>7.0725727417640001E-3</v>
      </c>
      <c r="AI658" s="13">
        <f t="shared" si="974"/>
        <v>1.7106582138271952E-3</v>
      </c>
      <c r="AJ658" s="13">
        <f t="shared" si="975"/>
        <v>2.0688027054526802E-4</v>
      </c>
      <c r="AK658" s="13">
        <f t="shared" si="976"/>
        <v>1.6679523704165158E-5</v>
      </c>
      <c r="AL658" s="13">
        <f t="shared" si="977"/>
        <v>8.2116999174037507E-9</v>
      </c>
      <c r="AM658" s="13">
        <f t="shared" si="978"/>
        <v>2.3346696088460247E-6</v>
      </c>
      <c r="AN658" s="13">
        <f t="shared" si="979"/>
        <v>1.9647314962209633E-6</v>
      </c>
      <c r="AO658" s="13">
        <f t="shared" si="980"/>
        <v>8.2670580831149399E-7</v>
      </c>
      <c r="AP658" s="13">
        <f t="shared" si="981"/>
        <v>2.3190361119251124E-7</v>
      </c>
      <c r="AQ658" s="13">
        <f t="shared" si="982"/>
        <v>4.8789379798209855E-8</v>
      </c>
      <c r="AR658" s="13">
        <f t="shared" si="983"/>
        <v>1.1903788332539207E-3</v>
      </c>
      <c r="AS658" s="13">
        <f t="shared" si="984"/>
        <v>2.8791946057297991E-4</v>
      </c>
      <c r="AT658" s="13">
        <f t="shared" si="985"/>
        <v>3.481984619553158E-5</v>
      </c>
      <c r="AU658" s="13">
        <f t="shared" si="986"/>
        <v>2.8073167560300167E-6</v>
      </c>
      <c r="AV658" s="13">
        <f t="shared" si="987"/>
        <v>1.6975291887629589E-7</v>
      </c>
      <c r="AW658" s="13">
        <f t="shared" si="988"/>
        <v>4.6429517567613159E-11</v>
      </c>
      <c r="AX658" s="13">
        <f t="shared" si="989"/>
        <v>9.4115250766796547E-8</v>
      </c>
      <c r="AY658" s="13">
        <f t="shared" si="990"/>
        <v>7.920229772796709E-8</v>
      </c>
      <c r="AZ658" s="13">
        <f t="shared" si="991"/>
        <v>3.3326182070816039E-8</v>
      </c>
      <c r="BA658" s="13">
        <f t="shared" si="992"/>
        <v>9.3485032907490589E-9</v>
      </c>
      <c r="BB658" s="13">
        <f t="shared" si="993"/>
        <v>1.9667985127602848E-9</v>
      </c>
      <c r="BC658" s="13">
        <f t="shared" si="994"/>
        <v>3.3103022115841779E-10</v>
      </c>
      <c r="BD658" s="13">
        <f t="shared" si="995"/>
        <v>1.6695972578355126E-4</v>
      </c>
      <c r="BE658" s="13">
        <f t="shared" si="996"/>
        <v>4.0382904031996229E-5</v>
      </c>
      <c r="BF658" s="13">
        <f t="shared" si="997"/>
        <v>4.8837494503661909E-6</v>
      </c>
      <c r="BG658" s="13">
        <f t="shared" si="998"/>
        <v>3.9374762275730049E-7</v>
      </c>
      <c r="BH658" s="13">
        <f t="shared" si="999"/>
        <v>2.380914377406285E-8</v>
      </c>
      <c r="BI658" s="13">
        <f t="shared" si="1000"/>
        <v>1.1517536502886443E-9</v>
      </c>
      <c r="BJ658" s="14">
        <f t="shared" si="1001"/>
        <v>0.10195789463029697</v>
      </c>
      <c r="BK658" s="14">
        <f t="shared" si="1002"/>
        <v>0.41091023143305738</v>
      </c>
      <c r="BL658" s="14">
        <f t="shared" si="1003"/>
        <v>0.45348636453312524</v>
      </c>
      <c r="BM658" s="14">
        <f t="shared" si="1004"/>
        <v>9.6238580116149122E-2</v>
      </c>
      <c r="BN658" s="14">
        <f t="shared" si="1005"/>
        <v>0.90373288417531605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1.1616</v>
      </c>
      <c r="F659" s="10">
        <f>VLOOKUP(B659,home!$B$2:$E$405,3,FALSE)</f>
        <v>0.8609</v>
      </c>
      <c r="G659" s="10">
        <f>VLOOKUP(C659,away!$B$2:$E$405,4,FALSE)</f>
        <v>0.57389999999999997</v>
      </c>
      <c r="H659" s="10">
        <f>VLOOKUP(A659,away!$A$2:$E$405,3,FALSE)</f>
        <v>1.0606</v>
      </c>
      <c r="I659" s="10">
        <f>VLOOKUP(C659,away!$B$2:$E$405,3,FALSE)</f>
        <v>2.3048000000000002</v>
      </c>
      <c r="J659" s="10">
        <f>VLOOKUP(B659,home!$B$2:$E$405,4,FALSE)</f>
        <v>0.77139999999999997</v>
      </c>
      <c r="K659" s="12">
        <f t="shared" si="950"/>
        <v>0.57391230441599994</v>
      </c>
      <c r="L659" s="12">
        <f t="shared" si="951"/>
        <v>1.8856648368320001</v>
      </c>
      <c r="M659" s="13">
        <f t="shared" si="952"/>
        <v>8.5471085523432661E-2</v>
      </c>
      <c r="N659" s="13">
        <f t="shared" si="953"/>
        <v>4.9052907653690248E-2</v>
      </c>
      <c r="O659" s="13">
        <f t="shared" si="954"/>
        <v>0.16116982053739753</v>
      </c>
      <c r="P659" s="13">
        <f t="shared" si="955"/>
        <v>9.2497343106930974E-2</v>
      </c>
      <c r="Q659" s="13">
        <f t="shared" si="956"/>
        <v>1.4076033634917308E-2</v>
      </c>
      <c r="R659" s="13">
        <f t="shared" si="957"/>
        <v>0.15195613167294728</v>
      </c>
      <c r="S659" s="13">
        <f t="shared" si="958"/>
        <v>2.5025300747747257E-2</v>
      </c>
      <c r="T659" s="13">
        <f t="shared" si="959"/>
        <v>2.6542681667428087E-2</v>
      </c>
      <c r="U659" s="13">
        <f t="shared" si="960"/>
        <v>8.720949369856229E-2</v>
      </c>
      <c r="V659" s="13">
        <f t="shared" si="961"/>
        <v>3.009170769327859E-3</v>
      </c>
      <c r="W659" s="13">
        <f t="shared" si="962"/>
        <v>2.6928029668175056E-3</v>
      </c>
      <c r="X659" s="13">
        <f t="shared" si="963"/>
        <v>5.0777238670446567E-3</v>
      </c>
      <c r="Y659" s="13">
        <f t="shared" si="964"/>
        <v>4.787442673614359E-3</v>
      </c>
      <c r="Z659" s="13">
        <f t="shared" si="965"/>
        <v>9.5512778078896715E-2</v>
      </c>
      <c r="AA659" s="13">
        <f t="shared" si="966"/>
        <v>5.4815958568433618E-2</v>
      </c>
      <c r="AB659" s="13">
        <f t="shared" si="967"/>
        <v>1.5729776550390859E-2</v>
      </c>
      <c r="AC659" s="13">
        <f t="shared" si="968"/>
        <v>2.0353396371802608E-4</v>
      </c>
      <c r="AD659" s="13">
        <f t="shared" si="969"/>
        <v>3.8635818900611892E-4</v>
      </c>
      <c r="AE659" s="13">
        <f t="shared" si="970"/>
        <v>7.2854205143093025E-4</v>
      </c>
      <c r="AF659" s="13">
        <f t="shared" si="971"/>
        <v>6.86893064268378E-4</v>
      </c>
      <c r="AG659" s="13">
        <f t="shared" si="972"/>
        <v>4.3175003265155464E-4</v>
      </c>
      <c r="AH659" s="13">
        <f t="shared" si="973"/>
        <v>4.5026271772878441E-2</v>
      </c>
      <c r="AI659" s="13">
        <f t="shared" si="974"/>
        <v>2.5841131392433755E-2</v>
      </c>
      <c r="AJ659" s="13">
        <f t="shared" si="975"/>
        <v>7.415271633074148E-3</v>
      </c>
      <c r="AK659" s="13">
        <f t="shared" si="976"/>
        <v>1.41857187693606E-3</v>
      </c>
      <c r="AL659" s="13">
        <f t="shared" si="977"/>
        <v>8.8106291200799097E-6</v>
      </c>
      <c r="AM659" s="13">
        <f t="shared" si="978"/>
        <v>4.4347143716498853E-5</v>
      </c>
      <c r="AN659" s="13">
        <f t="shared" si="979"/>
        <v>8.3623849520137052E-5</v>
      </c>
      <c r="AO659" s="13">
        <f t="shared" si="980"/>
        <v>7.8843276280326501E-5</v>
      </c>
      <c r="AP659" s="13">
        <f t="shared" si="981"/>
        <v>4.955733123414741E-5</v>
      </c>
      <c r="AQ659" s="13">
        <f t="shared" si="982"/>
        <v>2.3362129228866981E-5</v>
      </c>
      <c r="AR659" s="13">
        <f t="shared" si="983"/>
        <v>1.6980891483151617E-2</v>
      </c>
      <c r="AS659" s="13">
        <f t="shared" si="984"/>
        <v>9.7455425621335717E-3</v>
      </c>
      <c r="AT659" s="13">
        <f t="shared" si="985"/>
        <v>2.7965433948091436E-3</v>
      </c>
      <c r="AU659" s="13">
        <f t="shared" si="986"/>
        <v>5.3499022137141973E-4</v>
      </c>
      <c r="AV659" s="13">
        <f t="shared" si="987"/>
        <v>7.6759367696824351E-5</v>
      </c>
      <c r="AW659" s="13">
        <f t="shared" si="988"/>
        <v>2.6485883101644583E-7</v>
      </c>
      <c r="AX659" s="13">
        <f t="shared" si="989"/>
        <v>4.2418952407672294E-6</v>
      </c>
      <c r="AY659" s="13">
        <f t="shared" si="990"/>
        <v>7.9987926970397738E-6</v>
      </c>
      <c r="AZ659" s="13">
        <f t="shared" si="991"/>
        <v>7.5415210629582519E-6</v>
      </c>
      <c r="BA659" s="13">
        <f t="shared" si="992"/>
        <v>4.7402603615494227E-6</v>
      </c>
      <c r="BB659" s="13">
        <f t="shared" si="993"/>
        <v>2.234635570300572E-6</v>
      </c>
      <c r="BC659" s="13">
        <f t="shared" si="994"/>
        <v>8.4275474360996203E-7</v>
      </c>
      <c r="BD659" s="13">
        <f t="shared" si="995"/>
        <v>5.3367116613065053E-3</v>
      </c>
      <c r="BE659" s="13">
        <f t="shared" si="996"/>
        <v>3.0628044875441558E-3</v>
      </c>
      <c r="BF659" s="13">
        <f t="shared" si="997"/>
        <v>8.7889059071106623E-4</v>
      </c>
      <c r="BG659" s="13">
        <f t="shared" si="998"/>
        <v>1.6813537474817583E-4</v>
      </c>
      <c r="BH659" s="13">
        <f t="shared" si="999"/>
        <v>2.4123740093893325E-5</v>
      </c>
      <c r="BI659" s="13">
        <f t="shared" si="1000"/>
        <v>2.7689822536837949E-6</v>
      </c>
      <c r="BJ659" s="14">
        <f t="shared" si="1001"/>
        <v>0.10477046939052534</v>
      </c>
      <c r="BK659" s="14">
        <f t="shared" si="1002"/>
        <v>0.20622324353297389</v>
      </c>
      <c r="BL659" s="14">
        <f t="shared" si="1003"/>
        <v>0.59019058956887394</v>
      </c>
      <c r="BM659" s="14">
        <f t="shared" si="1004"/>
        <v>0.44246602450808808</v>
      </c>
      <c r="BN659" s="14">
        <f t="shared" si="1005"/>
        <v>0.55422332212931602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1.2301</v>
      </c>
      <c r="F660" s="10">
        <f>VLOOKUP(B660,home!$B$2:$E$405,3,FALSE)</f>
        <v>1.0839000000000001</v>
      </c>
      <c r="G660" s="10">
        <f>VLOOKUP(C660,away!$B$2:$E$405,4,FALSE)</f>
        <v>0.3049</v>
      </c>
      <c r="H660" s="10">
        <f>VLOOKUP(A660,away!$A$2:$E$405,3,FALSE)</f>
        <v>1.1415999999999999</v>
      </c>
      <c r="I660" s="10">
        <f>VLOOKUP(C660,away!$B$2:$E$405,3,FALSE)</f>
        <v>0.98550000000000004</v>
      </c>
      <c r="J660" s="10">
        <f>VLOOKUP(B660,home!$B$2:$E$405,4,FALSE)</f>
        <v>1.1679999999999999</v>
      </c>
      <c r="K660" s="12">
        <f t="shared" si="950"/>
        <v>0.406524813411</v>
      </c>
      <c r="L660" s="12">
        <f t="shared" si="951"/>
        <v>1.3140546624</v>
      </c>
      <c r="M660" s="13">
        <f t="shared" si="952"/>
        <v>0.17896241346891245</v>
      </c>
      <c r="N660" s="13">
        <f t="shared" si="953"/>
        <v>7.2752661743031855E-2</v>
      </c>
      <c r="O660" s="13">
        <f t="shared" si="954"/>
        <v>0.23516639381318094</v>
      </c>
      <c r="P660" s="13">
        <f t="shared" si="955"/>
        <v>9.5600974365441113E-2</v>
      </c>
      <c r="Q660" s="13">
        <f t="shared" si="956"/>
        <v>1.4787881120119814E-2</v>
      </c>
      <c r="R660" s="13">
        <f t="shared" si="957"/>
        <v>0.15451074811500251</v>
      </c>
      <c r="S660" s="13">
        <f t="shared" si="958"/>
        <v>1.2767410377499976E-2</v>
      </c>
      <c r="T660" s="13">
        <f t="shared" si="959"/>
        <v>1.9432084132910376E-2</v>
      </c>
      <c r="U660" s="13">
        <f t="shared" si="960"/>
        <v>6.2812453047445413E-2</v>
      </c>
      <c r="V660" s="13">
        <f t="shared" si="961"/>
        <v>7.5781081535094348E-4</v>
      </c>
      <c r="W660" s="13">
        <f t="shared" si="962"/>
        <v>2.0038802043669196E-3</v>
      </c>
      <c r="X660" s="13">
        <f t="shared" si="963"/>
        <v>2.6332081254394151E-3</v>
      </c>
      <c r="Y660" s="13">
        <f t="shared" si="964"/>
        <v>1.7300897071516144E-3</v>
      </c>
      <c r="Z660" s="13">
        <f t="shared" si="965"/>
        <v>6.7678522983810385E-2</v>
      </c>
      <c r="AA660" s="13">
        <f t="shared" si="966"/>
        <v>2.7512998927925591E-2</v>
      </c>
      <c r="AB660" s="13">
        <f t="shared" si="967"/>
        <v>5.5923583777759975E-3</v>
      </c>
      <c r="AC660" s="13">
        <f t="shared" si="968"/>
        <v>2.5301210924663098E-5</v>
      </c>
      <c r="AD660" s="13">
        <f t="shared" si="969"/>
        <v>2.0365675654456455E-4</v>
      </c>
      <c r="AE660" s="13">
        <f t="shared" si="970"/>
        <v>2.6761611046664672E-4</v>
      </c>
      <c r="AF660" s="13">
        <f t="shared" si="971"/>
        <v>1.7583109884602535E-4</v>
      </c>
      <c r="AG660" s="13">
        <f t="shared" si="972"/>
        <v>7.7017225077844991E-5</v>
      </c>
      <c r="AH660" s="13">
        <f t="shared" si="973"/>
        <v>2.2233319667805396E-2</v>
      </c>
      <c r="AI660" s="13">
        <f t="shared" si="974"/>
        <v>9.0383961294617041E-3</v>
      </c>
      <c r="AJ660" s="13">
        <f t="shared" si="975"/>
        <v>1.8371661500320622E-3</v>
      </c>
      <c r="AK660" s="13">
        <f t="shared" si="976"/>
        <v>2.4895120878226315E-4</v>
      </c>
      <c r="AL660" s="13">
        <f t="shared" si="977"/>
        <v>5.4063205119738903E-7</v>
      </c>
      <c r="AM660" s="13">
        <f t="shared" si="978"/>
        <v>1.6558304990833725E-5</v>
      </c>
      <c r="AN660" s="13">
        <f t="shared" si="979"/>
        <v>2.175851787464624E-5</v>
      </c>
      <c r="AO660" s="13">
        <f t="shared" si="980"/>
        <v>1.4295940930046322E-5</v>
      </c>
      <c r="AP660" s="13">
        <f t="shared" si="981"/>
        <v>6.2618826108407898E-6</v>
      </c>
      <c r="AQ660" s="13">
        <f t="shared" si="982"/>
        <v>2.0571140100442058E-6</v>
      </c>
      <c r="AR660" s="13">
        <f t="shared" si="983"/>
        <v>5.8431594740218518E-3</v>
      </c>
      <c r="AS660" s="13">
        <f t="shared" si="984"/>
        <v>2.3753893149074498E-3</v>
      </c>
      <c r="AT660" s="13">
        <f t="shared" si="985"/>
        <v>4.8282734901061719E-4</v>
      </c>
      <c r="AU660" s="13">
        <f t="shared" si="986"/>
        <v>6.5427099322089651E-5</v>
      </c>
      <c r="AV660" s="13">
        <f t="shared" si="987"/>
        <v>6.6494348359838631E-6</v>
      </c>
      <c r="AW660" s="13">
        <f t="shared" si="988"/>
        <v>8.0223162608753369E-9</v>
      </c>
      <c r="AX660" s="13">
        <f t="shared" si="989"/>
        <v>1.1218936411335177E-6</v>
      </c>
      <c r="AY660" s="13">
        <f t="shared" si="990"/>
        <v>1.4742295698484111E-6</v>
      </c>
      <c r="AZ660" s="13">
        <f t="shared" si="991"/>
        <v>9.686091198536259E-7</v>
      </c>
      <c r="BA660" s="13">
        <f t="shared" si="992"/>
        <v>4.2426844332893941E-7</v>
      </c>
      <c r="BB660" s="13">
        <f t="shared" si="993"/>
        <v>1.3937798151639573E-7</v>
      </c>
      <c r="BC660" s="13">
        <f t="shared" si="994"/>
        <v>3.6630057289504115E-8</v>
      </c>
      <c r="BD660" s="13">
        <f t="shared" si="995"/>
        <v>1.2797051583308585E-3</v>
      </c>
      <c r="BE660" s="13">
        <f t="shared" si="996"/>
        <v>5.2023190071154649E-4</v>
      </c>
      <c r="BF660" s="13">
        <f t="shared" si="997"/>
        <v>1.0574358818360567E-4</v>
      </c>
      <c r="BG660" s="13">
        <f t="shared" si="998"/>
        <v>1.4329130818583308E-5</v>
      </c>
      <c r="BH660" s="13">
        <f t="shared" si="999"/>
        <v>1.4562868080915968E-6</v>
      </c>
      <c r="BI660" s="13">
        <f t="shared" si="1000"/>
        <v>1.1840334458646752E-7</v>
      </c>
      <c r="BJ660" s="14">
        <f t="shared" si="1001"/>
        <v>0.11412902299318449</v>
      </c>
      <c r="BK660" s="14">
        <f t="shared" si="1002"/>
        <v>0.28811592509975015</v>
      </c>
      <c r="BL660" s="14">
        <f t="shared" si="1003"/>
        <v>0.52964782257770704</v>
      </c>
      <c r="BM660" s="14">
        <f t="shared" si="1004"/>
        <v>0.24778875482150992</v>
      </c>
      <c r="BN660" s="14">
        <f t="shared" si="1005"/>
        <v>0.75178107262568872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1.2301</v>
      </c>
      <c r="F661" s="10">
        <f>VLOOKUP(B661,home!$B$2:$E$405,3,FALSE)</f>
        <v>0.65039999999999998</v>
      </c>
      <c r="G661" s="10">
        <f>VLOOKUP(C661,away!$B$2:$E$405,4,FALSE)</f>
        <v>0.81289999999999996</v>
      </c>
      <c r="H661" s="10">
        <f>VLOOKUP(A661,away!$A$2:$E$405,3,FALSE)</f>
        <v>1.1415999999999999</v>
      </c>
      <c r="I661" s="10">
        <f>VLOOKUP(C661,away!$B$2:$E$405,3,FALSE)</f>
        <v>0.97330000000000005</v>
      </c>
      <c r="J661" s="10">
        <f>VLOOKUP(B661,home!$B$2:$E$405,4,FALSE)</f>
        <v>1.1388</v>
      </c>
      <c r="K661" s="12">
        <f t="shared" si="950"/>
        <v>0.65036636781599999</v>
      </c>
      <c r="L661" s="12">
        <f t="shared" si="951"/>
        <v>1.2653426360640001</v>
      </c>
      <c r="M661" s="13">
        <f t="shared" si="952"/>
        <v>0.14723740367979651</v>
      </c>
      <c r="N661" s="13">
        <f t="shared" si="953"/>
        <v>9.5758255437887407E-2</v>
      </c>
      <c r="O661" s="13">
        <f t="shared" si="954"/>
        <v>0.18630576449941302</v>
      </c>
      <c r="P661" s="13">
        <f t="shared" si="955"/>
        <v>0.12116700336066631</v>
      </c>
      <c r="Q661" s="13">
        <f t="shared" si="956"/>
        <v>3.1138974388767782E-2</v>
      </c>
      <c r="R661" s="13">
        <f t="shared" si="957"/>
        <v>0.11787031358280307</v>
      </c>
      <c r="S661" s="13">
        <f t="shared" si="958"/>
        <v>2.4928181183043831E-2</v>
      </c>
      <c r="T661" s="13">
        <f t="shared" si="959"/>
        <v>3.9401471937412808E-2</v>
      </c>
      <c r="U661" s="13">
        <f t="shared" si="960"/>
        <v>7.6658887718180566E-2</v>
      </c>
      <c r="V661" s="13">
        <f t="shared" si="961"/>
        <v>2.2793672272675147E-3</v>
      </c>
      <c r="W661" s="13">
        <f t="shared" si="962"/>
        <v>6.7505805569127841E-3</v>
      </c>
      <c r="X661" s="13">
        <f t="shared" si="963"/>
        <v>8.5417973968464067E-3</v>
      </c>
      <c r="Y661" s="13">
        <f t="shared" si="964"/>
        <v>5.4041502174251247E-3</v>
      </c>
      <c r="Z661" s="13">
        <f t="shared" si="965"/>
        <v>4.9715444434184769E-2</v>
      </c>
      <c r="AA661" s="13">
        <f t="shared" si="966"/>
        <v>3.2333253021018922E-2</v>
      </c>
      <c r="AB661" s="13">
        <f t="shared" si="967"/>
        <v>1.0514230163477892E-2</v>
      </c>
      <c r="AC661" s="13">
        <f t="shared" si="968"/>
        <v>1.172358762040288E-4</v>
      </c>
      <c r="AD661" s="13">
        <f t="shared" si="969"/>
        <v>1.0975876393621692E-3</v>
      </c>
      <c r="AE661" s="13">
        <f t="shared" si="970"/>
        <v>1.3888244369017902E-3</v>
      </c>
      <c r="AF661" s="13">
        <f t="shared" si="971"/>
        <v>8.7866938700970618E-4</v>
      </c>
      <c r="AG661" s="13">
        <f t="shared" si="972"/>
        <v>3.7060594612920014E-4</v>
      </c>
      <c r="AH661" s="13">
        <f t="shared" si="973"/>
        <v>1.5726767878361182E-2</v>
      </c>
      <c r="AI661" s="13">
        <f t="shared" si="974"/>
        <v>1.0228160902535101E-2</v>
      </c>
      <c r="AJ661" s="13">
        <f t="shared" si="975"/>
        <v>3.326025927809687E-3</v>
      </c>
      <c r="AK661" s="13">
        <f t="shared" si="976"/>
        <v>7.2104513397714255E-4</v>
      </c>
      <c r="AL661" s="13">
        <f t="shared" si="977"/>
        <v>3.8591063007051384E-6</v>
      </c>
      <c r="AM661" s="13">
        <f t="shared" si="978"/>
        <v>1.4276681727434239E-4</v>
      </c>
      <c r="AN661" s="13">
        <f t="shared" si="979"/>
        <v>1.8064894091238381E-4</v>
      </c>
      <c r="AO661" s="13">
        <f t="shared" si="980"/>
        <v>1.142914035481228E-4</v>
      </c>
      <c r="AP661" s="13">
        <f t="shared" si="981"/>
        <v>4.8205928615012024E-5</v>
      </c>
      <c r="AQ661" s="13">
        <f t="shared" si="982"/>
        <v>1.5249254196908091E-5</v>
      </c>
      <c r="AR661" s="13">
        <f t="shared" si="983"/>
        <v>3.9799499847944335E-3</v>
      </c>
      <c r="AS661" s="13">
        <f t="shared" si="984"/>
        <v>2.5884256157000999E-3</v>
      </c>
      <c r="AT661" s="13">
        <f t="shared" si="985"/>
        <v>8.4171248302238369E-4</v>
      </c>
      <c r="AU661" s="13">
        <f t="shared" si="986"/>
        <v>1.8247383010955144E-4</v>
      </c>
      <c r="AV661" s="13">
        <f t="shared" si="987"/>
        <v>2.96687105274557E-5</v>
      </c>
      <c r="AW661" s="13">
        <f t="shared" si="988"/>
        <v>8.8216628840455858E-8</v>
      </c>
      <c r="AX661" s="13">
        <f t="shared" si="989"/>
        <v>1.5475122732560765E-5</v>
      </c>
      <c r="AY661" s="13">
        <f t="shared" si="990"/>
        <v>1.9581332591832368E-5</v>
      </c>
      <c r="AZ661" s="13">
        <f t="shared" si="991"/>
        <v>1.2388547499697548E-5</v>
      </c>
      <c r="BA661" s="13">
        <f t="shared" si="992"/>
        <v>5.2252524500904562E-6</v>
      </c>
      <c r="BB661" s="13">
        <f t="shared" si="993"/>
        <v>1.6529336773243344E-6</v>
      </c>
      <c r="BC661" s="13">
        <f t="shared" si="994"/>
        <v>4.183054913009067E-7</v>
      </c>
      <c r="BD661" s="13">
        <f t="shared" si="995"/>
        <v>8.3933340086044298E-4</v>
      </c>
      <c r="BE661" s="13">
        <f t="shared" si="996"/>
        <v>5.4587421530425697E-4</v>
      </c>
      <c r="BF661" s="13">
        <f t="shared" si="997"/>
        <v>1.7750911534591938E-4</v>
      </c>
      <c r="BG661" s="13">
        <f t="shared" si="998"/>
        <v>3.8481986200585659E-5</v>
      </c>
      <c r="BH661" s="13">
        <f t="shared" si="999"/>
        <v>6.2568473979050817E-6</v>
      </c>
      <c r="BI661" s="13">
        <f t="shared" si="1000"/>
        <v>8.1384862323090397E-7</v>
      </c>
      <c r="BJ661" s="14">
        <f t="shared" si="1001"/>
        <v>0.19128682118364473</v>
      </c>
      <c r="BK661" s="14">
        <f t="shared" si="1002"/>
        <v>0.29575263176587074</v>
      </c>
      <c r="BL661" s="14">
        <f t="shared" si="1003"/>
        <v>0.46291494886546292</v>
      </c>
      <c r="BM661" s="14">
        <f t="shared" si="1004"/>
        <v>0.30017263818386603</v>
      </c>
      <c r="BN661" s="14">
        <f t="shared" si="1005"/>
        <v>0.69947771494933408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1.2796000000000001</v>
      </c>
      <c r="F662" s="10">
        <f>VLOOKUP(B662,home!$B$2:$E$405,3,FALSE)</f>
        <v>1.1982999999999999</v>
      </c>
      <c r="G662" s="10">
        <f>VLOOKUP(C662,away!$B$2:$E$405,4,FALSE)</f>
        <v>0.39069999999999999</v>
      </c>
      <c r="H662" s="10">
        <f>VLOOKUP(A662,away!$A$2:$E$405,3,FALSE)</f>
        <v>1.129</v>
      </c>
      <c r="I662" s="10">
        <f>VLOOKUP(C662,away!$B$2:$E$405,3,FALSE)</f>
        <v>1.9613</v>
      </c>
      <c r="J662" s="10">
        <f>VLOOKUP(B662,home!$B$2:$E$405,4,FALSE)</f>
        <v>1.3581000000000001</v>
      </c>
      <c r="K662" s="12">
        <f t="shared" si="950"/>
        <v>0.59907776647599997</v>
      </c>
      <c r="L662" s="12">
        <f t="shared" si="951"/>
        <v>3.0072512873700004</v>
      </c>
      <c r="M662" s="13">
        <f t="shared" si="952"/>
        <v>2.7151335236062973E-2</v>
      </c>
      <c r="N662" s="13">
        <f t="shared" si="953"/>
        <v>1.6265761270061727E-2</v>
      </c>
      <c r="O662" s="13">
        <f t="shared" si="954"/>
        <v>8.1650887842464825E-2</v>
      </c>
      <c r="P662" s="13">
        <f t="shared" si="955"/>
        <v>4.8915231519446219E-2</v>
      </c>
      <c r="Q662" s="13">
        <f t="shared" si="956"/>
        <v>4.8722279658502008E-3</v>
      </c>
      <c r="R662" s="13">
        <f t="shared" si="957"/>
        <v>0.12277236878957794</v>
      </c>
      <c r="S662" s="13">
        <f t="shared" si="958"/>
        <v>2.2031143715383377E-2</v>
      </c>
      <c r="T662" s="13">
        <f t="shared" si="959"/>
        <v>1.4652013822663134E-2</v>
      </c>
      <c r="U662" s="13">
        <f t="shared" si="960"/>
        <v>7.355019647942812E-2</v>
      </c>
      <c r="V662" s="13">
        <f t="shared" si="961"/>
        <v>4.4100900301818182E-3</v>
      </c>
      <c r="W662" s="13">
        <f t="shared" si="962"/>
        <v>9.729478158478147E-4</v>
      </c>
      <c r="X662" s="13">
        <f t="shared" si="963"/>
        <v>2.9258985717521705E-3</v>
      </c>
      <c r="Y662" s="13">
        <f t="shared" si="964"/>
        <v>4.3994561233078799E-3</v>
      </c>
      <c r="Z662" s="13">
        <f t="shared" si="965"/>
        <v>0.12306912136530758</v>
      </c>
      <c r="AA662" s="13">
        <f t="shared" si="966"/>
        <v>7.3727974349692235E-2</v>
      </c>
      <c r="AB662" s="13">
        <f t="shared" si="967"/>
        <v>2.2084395100106718E-2</v>
      </c>
      <c r="AC662" s="13">
        <f t="shared" si="968"/>
        <v>4.9656990386567749E-4</v>
      </c>
      <c r="AD662" s="13">
        <f t="shared" si="969"/>
        <v>1.4571785110395282E-4</v>
      </c>
      <c r="AE662" s="13">
        <f t="shared" si="970"/>
        <v>4.3821019532515212E-4</v>
      </c>
      <c r="AF662" s="13">
        <f t="shared" si="971"/>
        <v>6.5890408701511146E-4</v>
      </c>
      <c r="AG662" s="13">
        <f t="shared" si="972"/>
        <v>6.6049672130984963E-4</v>
      </c>
      <c r="AH662" s="13">
        <f t="shared" si="973"/>
        <v>9.2524943415329033E-2</v>
      </c>
      <c r="AI662" s="13">
        <f t="shared" si="974"/>
        <v>5.5429636444573598E-2</v>
      </c>
      <c r="AJ662" s="13">
        <f t="shared" si="975"/>
        <v>1.6603331398895919E-2</v>
      </c>
      <c r="AK662" s="13">
        <f t="shared" si="976"/>
        <v>3.3155622301704701E-3</v>
      </c>
      <c r="AL662" s="13">
        <f t="shared" si="977"/>
        <v>3.5784364344507819E-5</v>
      </c>
      <c r="AM662" s="13">
        <f t="shared" si="978"/>
        <v>1.7459264955007678E-5</v>
      </c>
      <c r="AN662" s="13">
        <f t="shared" si="979"/>
        <v>5.250439701248077E-5</v>
      </c>
      <c r="AO662" s="13">
        <f t="shared" si="980"/>
        <v>7.8946957754184201E-5</v>
      </c>
      <c r="AP662" s="13">
        <f t="shared" si="981"/>
        <v>7.913778011340516E-5</v>
      </c>
      <c r="AQ662" s="13">
        <f t="shared" si="982"/>
        <v>5.9496797781410433E-5</v>
      </c>
      <c r="AR662" s="13">
        <f t="shared" si="983"/>
        <v>5.5649151039916925E-2</v>
      </c>
      <c r="AS662" s="13">
        <f t="shared" si="984"/>
        <v>3.3338169111279008E-2</v>
      </c>
      <c r="AT662" s="13">
        <f t="shared" si="985"/>
        <v>9.9860779447920982E-3</v>
      </c>
      <c r="AU662" s="13">
        <f t="shared" si="986"/>
        <v>1.9941457570070991E-3</v>
      </c>
      <c r="AV662" s="13">
        <f t="shared" si="987"/>
        <v>2.9866209653385117E-4</v>
      </c>
      <c r="AW662" s="13">
        <f t="shared" si="988"/>
        <v>1.7907861533524728E-6</v>
      </c>
      <c r="AX662" s="13">
        <f t="shared" si="989"/>
        <v>1.74324290892645E-6</v>
      </c>
      <c r="AY662" s="13">
        <f t="shared" si="990"/>
        <v>5.2423694820676907E-6</v>
      </c>
      <c r="AZ662" s="13">
        <f t="shared" si="991"/>
        <v>7.8825611869086327E-6</v>
      </c>
      <c r="BA662" s="13">
        <f t="shared" si="992"/>
        <v>7.9016140923679288E-6</v>
      </c>
      <c r="BB662" s="13">
        <f t="shared" si="993"/>
        <v>5.9405347878935988E-6</v>
      </c>
      <c r="BC662" s="13">
        <f t="shared" si="994"/>
        <v>3.5729361777118592E-6</v>
      </c>
      <c r="BD662" s="13">
        <f t="shared" si="995"/>
        <v>2.7891830184306295E-2</v>
      </c>
      <c r="BE662" s="13">
        <f t="shared" si="996"/>
        <v>1.6709375329742097E-2</v>
      </c>
      <c r="BF662" s="13">
        <f t="shared" si="997"/>
        <v>5.0051076258755345E-3</v>
      </c>
      <c r="BG662" s="13">
        <f t="shared" si="998"/>
        <v>9.9948289916050375E-4</v>
      </c>
      <c r="BH662" s="13">
        <f t="shared" si="999"/>
        <v>1.496919957150079E-4</v>
      </c>
      <c r="BI662" s="13">
        <f t="shared" si="1000"/>
        <v>1.793542929045638E-5</v>
      </c>
      <c r="BJ662" s="14">
        <f t="shared" si="1001"/>
        <v>4.6311462880489353E-2</v>
      </c>
      <c r="BK662" s="14">
        <f t="shared" si="1002"/>
        <v>0.10304539713876665</v>
      </c>
      <c r="BL662" s="14">
        <f t="shared" si="1003"/>
        <v>0.69369892546385781</v>
      </c>
      <c r="BM662" s="14">
        <f t="shared" si="1004"/>
        <v>0.66449364264162869</v>
      </c>
      <c r="BN662" s="14">
        <f t="shared" si="1005"/>
        <v>0.30162781262346389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1.2796000000000001</v>
      </c>
      <c r="F663" s="10">
        <f>VLOOKUP(B663,home!$B$2:$E$405,3,FALSE)</f>
        <v>1.1422000000000001</v>
      </c>
      <c r="G663" s="10">
        <f>VLOOKUP(C663,away!$B$2:$E$405,4,FALSE)</f>
        <v>0.83030000000000004</v>
      </c>
      <c r="H663" s="10">
        <f>VLOOKUP(A663,away!$A$2:$E$405,3,FALSE)</f>
        <v>1.129</v>
      </c>
      <c r="I663" s="10">
        <f>VLOOKUP(C663,away!$B$2:$E$405,3,FALSE)</f>
        <v>0.94110000000000005</v>
      </c>
      <c r="J663" s="10">
        <f>VLOOKUP(B663,home!$B$2:$E$405,4,FALSE)</f>
        <v>0.61319999999999997</v>
      </c>
      <c r="K663" s="12">
        <f t="shared" si="950"/>
        <v>1.2135325373360002</v>
      </c>
      <c r="L663" s="12">
        <f t="shared" si="951"/>
        <v>0.65152616507999994</v>
      </c>
      <c r="M663" s="13">
        <f t="shared" si="952"/>
        <v>0.15488711737003646</v>
      </c>
      <c r="N663" s="13">
        <f t="shared" si="953"/>
        <v>0.18796055654271923</v>
      </c>
      <c r="O663" s="13">
        <f t="shared" si="954"/>
        <v>0.10091300960039569</v>
      </c>
      <c r="P663" s="13">
        <f t="shared" si="955"/>
        <v>0.12246122059058033</v>
      </c>
      <c r="Q663" s="13">
        <f t="shared" si="956"/>
        <v>0.11404812555018641</v>
      </c>
      <c r="R663" s="13">
        <f t="shared" si="957"/>
        <v>3.287373307581351E-2</v>
      </c>
      <c r="S663" s="13">
        <f t="shared" si="958"/>
        <v>2.4205935915100129E-2</v>
      </c>
      <c r="T663" s="13">
        <f t="shared" si="959"/>
        <v>7.430533787427529E-2</v>
      </c>
      <c r="U663" s="13">
        <f t="shared" si="960"/>
        <v>3.9893344711198361E-2</v>
      </c>
      <c r="V663" s="13">
        <f t="shared" si="961"/>
        <v>2.1264866296276277E-3</v>
      </c>
      <c r="W663" s="13">
        <f t="shared" si="962"/>
        <v>4.6133703725777478E-2</v>
      </c>
      <c r="X663" s="13">
        <f t="shared" si="963"/>
        <v>3.0057315069392701E-2</v>
      </c>
      <c r="Y663" s="13">
        <f t="shared" si="964"/>
        <v>9.7915636098813586E-3</v>
      </c>
      <c r="Z663" s="13">
        <f t="shared" si="965"/>
        <v>7.139365747582776E-3</v>
      </c>
      <c r="AA663" s="13">
        <f t="shared" si="966"/>
        <v>8.6638526306338573E-3</v>
      </c>
      <c r="AB663" s="13">
        <f t="shared" si="967"/>
        <v>5.2569335329791427E-3</v>
      </c>
      <c r="AC663" s="13">
        <f t="shared" si="968"/>
        <v>1.0508142666071649E-4</v>
      </c>
      <c r="AD663" s="13">
        <f t="shared" si="969"/>
        <v>1.3996187634762496E-2</v>
      </c>
      <c r="AE663" s="13">
        <f t="shared" si="970"/>
        <v>9.118882455416923E-3</v>
      </c>
      <c r="AF663" s="13">
        <f t="shared" si="971"/>
        <v>2.9705952579965403E-3</v>
      </c>
      <c r="AG663" s="13">
        <f t="shared" si="972"/>
        <v>6.4514017881577305E-4</v>
      </c>
      <c r="AH663" s="13">
        <f t="shared" si="973"/>
        <v>1.162870896656528E-3</v>
      </c>
      <c r="AI663" s="13">
        <f t="shared" si="974"/>
        <v>1.4111816698137861E-3</v>
      </c>
      <c r="AJ663" s="13">
        <f t="shared" si="975"/>
        <v>8.5625743620558882E-4</v>
      </c>
      <c r="AK663" s="13">
        <f t="shared" si="976"/>
        <v>3.463654197237955E-4</v>
      </c>
      <c r="AL663" s="13">
        <f t="shared" si="977"/>
        <v>3.3232976347612879E-6</v>
      </c>
      <c r="AM663" s="13">
        <f t="shared" si="978"/>
        <v>3.396965818688819E-3</v>
      </c>
      <c r="AN663" s="13">
        <f t="shared" si="979"/>
        <v>2.2132121127581682E-3</v>
      </c>
      <c r="AO663" s="13">
        <f t="shared" si="980"/>
        <v>7.2098280016696687E-4</v>
      </c>
      <c r="AP663" s="13">
        <f t="shared" si="981"/>
        <v>1.565797196271413E-4</v>
      </c>
      <c r="AQ663" s="13">
        <f t="shared" si="982"/>
        <v>2.5503946064493235E-5</v>
      </c>
      <c r="AR663" s="13">
        <f t="shared" si="983"/>
        <v>1.5152816315635375E-4</v>
      </c>
      <c r="AS663" s="13">
        <f t="shared" si="984"/>
        <v>1.838843563129934E-4</v>
      </c>
      <c r="AT663" s="13">
        <f t="shared" si="985"/>
        <v>1.1157482474645203E-4</v>
      </c>
      <c r="AU663" s="13">
        <f t="shared" si="986"/>
        <v>4.513322672579383E-5</v>
      </c>
      <c r="AV663" s="13">
        <f t="shared" si="987"/>
        <v>1.3692659786678378E-5</v>
      </c>
      <c r="AW663" s="13">
        <f t="shared" si="988"/>
        <v>7.2987758161671498E-8</v>
      </c>
      <c r="AX663" s="13">
        <f t="shared" si="989"/>
        <v>6.8705475819951683E-4</v>
      </c>
      <c r="AY663" s="13">
        <f t="shared" si="990"/>
        <v>4.4763415180969776E-4</v>
      </c>
      <c r="AZ663" s="13">
        <f t="shared" si="991"/>
        <v>1.4582268114370545E-4</v>
      </c>
      <c r="BA663" s="13">
        <f t="shared" si="992"/>
        <v>3.1669097409080684E-5</v>
      </c>
      <c r="BB663" s="13">
        <f t="shared" si="993"/>
        <v>5.1583113966208231E-6</v>
      </c>
      <c r="BC663" s="13">
        <f t="shared" si="994"/>
        <v>6.7215496850576487E-7</v>
      </c>
      <c r="BD663" s="13">
        <f t="shared" si="995"/>
        <v>1.6454093840479277E-5</v>
      </c>
      <c r="BE663" s="13">
        <f t="shared" si="996"/>
        <v>1.9967578247801472E-5</v>
      </c>
      <c r="BF663" s="13">
        <f t="shared" si="997"/>
        <v>1.2115652947754825E-5</v>
      </c>
      <c r="BG663" s="13">
        <f t="shared" si="998"/>
        <v>4.9009130210571007E-6</v>
      </c>
      <c r="BH663" s="13">
        <f t="shared" si="999"/>
        <v>1.4868543534266151E-6</v>
      </c>
      <c r="BI663" s="13">
        <f t="shared" si="1000"/>
        <v>3.6086922723257595E-7</v>
      </c>
      <c r="BJ663" s="14">
        <f t="shared" si="1001"/>
        <v>0.49685866345145696</v>
      </c>
      <c r="BK663" s="14">
        <f t="shared" si="1002"/>
        <v>0.30423679938144971</v>
      </c>
      <c r="BL663" s="14">
        <f t="shared" si="1003"/>
        <v>0.19193864816578635</v>
      </c>
      <c r="BM663" s="14">
        <f t="shared" si="1004"/>
        <v>0.2865821528524925</v>
      </c>
      <c r="BN663" s="14">
        <f t="shared" si="1005"/>
        <v>0.71314376272973168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1.2796000000000001</v>
      </c>
      <c r="F664" s="10">
        <f>VLOOKUP(B664,home!$B$2:$E$405,3,FALSE)</f>
        <v>0.66990000000000005</v>
      </c>
      <c r="G664" s="10">
        <f>VLOOKUP(C664,away!$B$2:$E$405,4,FALSE)</f>
        <v>1.022</v>
      </c>
      <c r="H664" s="10">
        <f>VLOOKUP(A664,away!$A$2:$E$405,3,FALSE)</f>
        <v>1.129</v>
      </c>
      <c r="I664" s="10">
        <f>VLOOKUP(C664,away!$B$2:$E$405,3,FALSE)</f>
        <v>1.2263999999999999</v>
      </c>
      <c r="J664" s="10">
        <f>VLOOKUP(B664,home!$B$2:$E$405,4,FALSE)</f>
        <v>1.2020999999999999</v>
      </c>
      <c r="K664" s="12">
        <f t="shared" si="950"/>
        <v>0.87606252888000014</v>
      </c>
      <c r="L664" s="12">
        <f t="shared" si="951"/>
        <v>1.66443439176</v>
      </c>
      <c r="M664" s="13">
        <f t="shared" si="952"/>
        <v>7.8827219184448655E-2</v>
      </c>
      <c r="N664" s="13">
        <f t="shared" si="953"/>
        <v>6.9057572983306156E-2</v>
      </c>
      <c r="O664" s="13">
        <f t="shared" si="954"/>
        <v>0.13120273461740001</v>
      </c>
      <c r="P664" s="13">
        <f t="shared" si="955"/>
        <v>0.114941799484891</v>
      </c>
      <c r="Q664" s="13">
        <f t="shared" si="956"/>
        <v>3.0249376013035175E-2</v>
      </c>
      <c r="R664" s="13">
        <f t="shared" si="957"/>
        <v>0.10918917189508046</v>
      </c>
      <c r="S664" s="13">
        <f t="shared" si="958"/>
        <v>4.190055606906188E-2</v>
      </c>
      <c r="T664" s="13">
        <f t="shared" si="959"/>
        <v>5.0348101765375741E-2</v>
      </c>
      <c r="U664" s="13">
        <f t="shared" si="960"/>
        <v>9.5656542056717225E-2</v>
      </c>
      <c r="V664" s="13">
        <f t="shared" si="961"/>
        <v>6.7885819190988961E-3</v>
      </c>
      <c r="W664" s="13">
        <f t="shared" si="962"/>
        <v>8.8334482823405405E-3</v>
      </c>
      <c r="X664" s="13">
        <f t="shared" si="963"/>
        <v>1.4702695118960895E-2</v>
      </c>
      <c r="Y664" s="13">
        <f t="shared" si="964"/>
        <v>1.22358357037802E-2</v>
      </c>
      <c r="Z664" s="13">
        <f t="shared" si="965"/>
        <v>6.05794043033221E-2</v>
      </c>
      <c r="AA664" s="13">
        <f t="shared" si="966"/>
        <v>5.307134613201233E-2</v>
      </c>
      <c r="AB664" s="13">
        <f t="shared" si="967"/>
        <v>2.324690885173826E-2</v>
      </c>
      <c r="AC664" s="13">
        <f t="shared" si="968"/>
        <v>6.1867257735079468E-4</v>
      </c>
      <c r="AD664" s="13">
        <f t="shared" si="969"/>
        <v>1.9346632602394861E-3</v>
      </c>
      <c r="AE664" s="13">
        <f t="shared" si="970"/>
        <v>3.2201200668171281E-3</v>
      </c>
      <c r="AF664" s="13">
        <f t="shared" si="971"/>
        <v>2.6798392924034689E-3</v>
      </c>
      <c r="AG664" s="13">
        <f t="shared" si="972"/>
        <v>1.4868055608887054E-3</v>
      </c>
      <c r="AH664" s="13">
        <f t="shared" si="973"/>
        <v>2.5207610988695769E-2</v>
      </c>
      <c r="AI664" s="13">
        <f t="shared" si="974"/>
        <v>2.2083443429780102E-2</v>
      </c>
      <c r="AJ664" s="13">
        <f t="shared" si="975"/>
        <v>9.6732386487357862E-3</v>
      </c>
      <c r="AK664" s="13">
        <f t="shared" si="976"/>
        <v>2.8247873043570769E-3</v>
      </c>
      <c r="AL664" s="13">
        <f t="shared" si="977"/>
        <v>3.6084662160293396E-5</v>
      </c>
      <c r="AM664" s="13">
        <f t="shared" si="978"/>
        <v>3.3897719765932615E-4</v>
      </c>
      <c r="AN664" s="13">
        <f t="shared" si="979"/>
        <v>5.6420530580660988E-4</v>
      </c>
      <c r="AO664" s="13">
        <f t="shared" si="980"/>
        <v>4.6954135749899479E-4</v>
      </c>
      <c r="AP664" s="13">
        <f t="shared" si="981"/>
        <v>2.6050692792500135E-4</v>
      </c>
      <c r="AQ664" s="13">
        <f t="shared" si="982"/>
        <v>1.0839917253252898E-4</v>
      </c>
      <c r="AR664" s="13">
        <f t="shared" si="983"/>
        <v>8.3912829327384975E-3</v>
      </c>
      <c r="AS664" s="13">
        <f t="shared" si="984"/>
        <v>7.3512885466024734E-3</v>
      </c>
      <c r="AT664" s="13">
        <f t="shared" si="985"/>
        <v>3.2200942173315709E-3</v>
      </c>
      <c r="AU664" s="13">
        <f t="shared" si="986"/>
        <v>9.4033462775578727E-4</v>
      </c>
      <c r="AV664" s="13">
        <f t="shared" si="987"/>
        <v>2.0594798299629208E-4</v>
      </c>
      <c r="AW664" s="13">
        <f t="shared" si="988"/>
        <v>1.4615777693642196E-6</v>
      </c>
      <c r="AX664" s="13">
        <f t="shared" si="989"/>
        <v>4.9494203502347458E-5</v>
      </c>
      <c r="AY664" s="13">
        <f t="shared" si="990"/>
        <v>8.2379854502075359E-5</v>
      </c>
      <c r="AZ664" s="13">
        <f t="shared" si="991"/>
        <v>6.8557931510719553E-5</v>
      </c>
      <c r="BA664" s="13">
        <f t="shared" si="992"/>
        <v>3.8036726344789409E-5</v>
      </c>
      <c r="BB664" s="13">
        <f t="shared" si="993"/>
        <v>1.5827408869557788E-5</v>
      </c>
      <c r="BC664" s="13">
        <f t="shared" si="994"/>
        <v>5.2687367309878438E-6</v>
      </c>
      <c r="BD664" s="13">
        <f t="shared" si="995"/>
        <v>2.3277899840397774E-3</v>
      </c>
      <c r="BE664" s="13">
        <f t="shared" si="996"/>
        <v>2.0392895801194227E-3</v>
      </c>
      <c r="BF664" s="13">
        <f t="shared" si="997"/>
        <v>8.9327259333902729E-4</v>
      </c>
      <c r="BG664" s="13">
        <f t="shared" si="998"/>
        <v>2.6085421569992817E-4</v>
      </c>
      <c r="BH664" s="13">
        <f t="shared" si="999"/>
        <v>5.7131150968772008E-5</v>
      </c>
      <c r="BI664" s="13">
        <f t="shared" si="1000"/>
        <v>1.00100921191055E-5</v>
      </c>
      <c r="BJ664" s="14">
        <f t="shared" si="1001"/>
        <v>0.19674965287003043</v>
      </c>
      <c r="BK664" s="14">
        <f t="shared" si="1002"/>
        <v>0.24319529375151358</v>
      </c>
      <c r="BL664" s="14">
        <f t="shared" si="1003"/>
        <v>0.49785307984822758</v>
      </c>
      <c r="BM664" s="14">
        <f t="shared" si="1004"/>
        <v>0.46482863831819965</v>
      </c>
      <c r="BN664" s="14">
        <f t="shared" si="1005"/>
        <v>0.53346787417816144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1.2796000000000001</v>
      </c>
      <c r="F665" s="10">
        <f>VLOOKUP(B665,home!$B$2:$E$405,3,FALSE)</f>
        <v>0.83360000000000001</v>
      </c>
      <c r="G665" s="10">
        <f>VLOOKUP(C665,away!$B$2:$E$405,4,FALSE)</f>
        <v>1.7433000000000001</v>
      </c>
      <c r="H665" s="10">
        <f>VLOOKUP(A665,away!$A$2:$E$405,3,FALSE)</f>
        <v>1.129</v>
      </c>
      <c r="I665" s="10">
        <f>VLOOKUP(C665,away!$B$2:$E$405,3,FALSE)</f>
        <v>0.54510000000000003</v>
      </c>
      <c r="J665" s="10">
        <f>VLOOKUP(B665,home!$B$2:$E$405,4,FALSE)</f>
        <v>0.94479999999999997</v>
      </c>
      <c r="K665" s="12">
        <f t="shared" si="950"/>
        <v>1.8595337604480002</v>
      </c>
      <c r="L665" s="12">
        <f t="shared" si="951"/>
        <v>0.58144683192000002</v>
      </c>
      <c r="M665" s="13">
        <f t="shared" si="952"/>
        <v>8.7075424087810147E-2</v>
      </c>
      <c r="N665" s="13">
        <f t="shared" si="953"/>
        <v>0.16191969079661001</v>
      </c>
      <c r="O665" s="13">
        <f t="shared" si="954"/>
        <v>5.0629729473947657E-2</v>
      </c>
      <c r="P665" s="13">
        <f t="shared" si="955"/>
        <v>9.414769123915484E-2</v>
      </c>
      <c r="Q665" s="13">
        <f t="shared" si="956"/>
        <v>0.15054756575879885</v>
      </c>
      <c r="R665" s="13">
        <f t="shared" si="957"/>
        <v>1.4719247901796755E-2</v>
      </c>
      <c r="S665" s="13">
        <f t="shared" si="958"/>
        <v>2.5448592006639719E-2</v>
      </c>
      <c r="T665" s="13">
        <f t="shared" si="959"/>
        <v>8.7535405163721436E-2</v>
      </c>
      <c r="U665" s="13">
        <f t="shared" si="960"/>
        <v>2.737093840179446E-2</v>
      </c>
      <c r="V665" s="13">
        <f t="shared" si="961"/>
        <v>3.057280778017354E-3</v>
      </c>
      <c r="W665" s="13">
        <f t="shared" si="962"/>
        <v>9.3316093693917274E-2</v>
      </c>
      <c r="X665" s="13">
        <f t="shared" si="963"/>
        <v>5.4258347045478078E-2</v>
      </c>
      <c r="Y665" s="13">
        <f t="shared" si="964"/>
        <v>1.5774171997404558E-2</v>
      </c>
      <c r="Z665" s="13">
        <f t="shared" si="965"/>
        <v>2.8528200202482777E-3</v>
      </c>
      <c r="AA665" s="13">
        <f t="shared" si="966"/>
        <v>5.3049151401336203E-3</v>
      </c>
      <c r="AB665" s="13">
        <f t="shared" si="967"/>
        <v>4.9323343996951017E-3</v>
      </c>
      <c r="AC665" s="13">
        <f t="shared" si="968"/>
        <v>2.0659957282401247E-4</v>
      </c>
      <c r="AD665" s="13">
        <f t="shared" si="969"/>
        <v>4.3381106654241962E-2</v>
      </c>
      <c r="AE665" s="13">
        <f t="shared" si="970"/>
        <v>2.5223807029292614E-2</v>
      </c>
      <c r="AF665" s="13">
        <f t="shared" si="971"/>
        <v>7.3331513430718075E-3</v>
      </c>
      <c r="AG665" s="13">
        <f t="shared" si="972"/>
        <v>1.421279205472999E-3</v>
      </c>
      <c r="AH665" s="13">
        <f t="shared" si="973"/>
        <v>4.1469079070282776E-4</v>
      </c>
      <c r="AI665" s="13">
        <f t="shared" si="974"/>
        <v>7.71131525458784E-4</v>
      </c>
      <c r="AJ665" s="13">
        <f t="shared" si="975"/>
        <v>7.1697255266818787E-4</v>
      </c>
      <c r="AK665" s="13">
        <f t="shared" si="976"/>
        <v>4.4441155566702576E-4</v>
      </c>
      <c r="AL665" s="13">
        <f t="shared" si="977"/>
        <v>8.9351837196963453E-6</v>
      </c>
      <c r="AM665" s="13">
        <f t="shared" si="978"/>
        <v>1.6133726477831654E-2</v>
      </c>
      <c r="AN665" s="13">
        <f t="shared" si="979"/>
        <v>9.3809041475990326E-3</v>
      </c>
      <c r="AO665" s="13">
        <f t="shared" si="980"/>
        <v>2.7272484985833229E-3</v>
      </c>
      <c r="AP665" s="13">
        <f t="shared" si="981"/>
        <v>5.2858333311995003E-4</v>
      </c>
      <c r="AQ665" s="13">
        <f t="shared" si="982"/>
        <v>7.6835776112077226E-5</v>
      </c>
      <c r="AR665" s="13">
        <f t="shared" si="983"/>
        <v>4.8224129296111813E-5</v>
      </c>
      <c r="AS665" s="13">
        <f t="shared" si="984"/>
        <v>8.9674396494329376E-5</v>
      </c>
      <c r="AT665" s="13">
        <f t="shared" si="985"/>
        <v>8.337628386450266E-5</v>
      </c>
      <c r="AU665" s="13">
        <f t="shared" si="986"/>
        <v>5.1680338222246183E-5</v>
      </c>
      <c r="AV665" s="13">
        <f t="shared" si="987"/>
        <v>2.4025333418909481E-5</v>
      </c>
      <c r="AW665" s="13">
        <f t="shared" si="988"/>
        <v>2.6835831847940677E-7</v>
      </c>
      <c r="AX665" s="13">
        <f t="shared" si="989"/>
        <v>5.0002015112269619E-3</v>
      </c>
      <c r="AY665" s="13">
        <f t="shared" si="990"/>
        <v>2.907351327664513E-3</v>
      </c>
      <c r="AZ665" s="13">
        <f t="shared" si="991"/>
        <v>8.4523510937446831E-4</v>
      </c>
      <c r="BA665" s="13">
        <f t="shared" si="992"/>
        <v>1.6381975885777981E-4</v>
      </c>
      <c r="BB665" s="13">
        <f t="shared" si="993"/>
        <v>2.3813119948438606E-5</v>
      </c>
      <c r="BC665" s="13">
        <f t="shared" si="994"/>
        <v>2.7692126304301169E-6</v>
      </c>
      <c r="BD665" s="13">
        <f t="shared" si="995"/>
        <v>4.6732945335541105E-6</v>
      </c>
      <c r="BE665" s="13">
        <f t="shared" si="996"/>
        <v>8.6901489576609572E-6</v>
      </c>
      <c r="BF665" s="13">
        <f t="shared" si="997"/>
        <v>8.0798126850462762E-6</v>
      </c>
      <c r="BG665" s="13">
        <f t="shared" si="998"/>
        <v>5.0082281553131857E-6</v>
      </c>
      <c r="BH665" s="13">
        <f t="shared" si="999"/>
        <v>2.328242333707769E-6</v>
      </c>
      <c r="BI665" s="13">
        <f t="shared" si="1000"/>
        <v>8.6588904440676662E-7</v>
      </c>
      <c r="BJ665" s="14">
        <f t="shared" si="1001"/>
        <v>0.67850110696095833</v>
      </c>
      <c r="BK665" s="14">
        <f t="shared" si="1002"/>
        <v>0.21285187419583027</v>
      </c>
      <c r="BL665" s="14">
        <f t="shared" si="1003"/>
        <v>0.10563099783887023</v>
      </c>
      <c r="BM665" s="14">
        <f t="shared" si="1004"/>
        <v>0.43789036678844256</v>
      </c>
      <c r="BN665" s="14">
        <f t="shared" si="1005"/>
        <v>0.55903934925811827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1.2796000000000001</v>
      </c>
      <c r="F666" s="10">
        <f>VLOOKUP(B666,home!$B$2:$E$405,3,FALSE)</f>
        <v>1.8234999999999999</v>
      </c>
      <c r="G666" s="10">
        <f>VLOOKUP(C666,away!$B$2:$E$405,4,FALSE)</f>
        <v>0.67730000000000001</v>
      </c>
      <c r="H666" s="10">
        <f>VLOOKUP(A666,away!$A$2:$E$405,3,FALSE)</f>
        <v>1.129</v>
      </c>
      <c r="I666" s="10">
        <f>VLOOKUP(C666,away!$B$2:$E$405,3,FALSE)</f>
        <v>1.24</v>
      </c>
      <c r="J666" s="10">
        <f>VLOOKUP(B666,home!$B$2:$E$405,4,FALSE)</f>
        <v>0.53139999999999998</v>
      </c>
      <c r="K666" s="12">
        <f t="shared" si="950"/>
        <v>1.5803783613800002</v>
      </c>
      <c r="L666" s="12">
        <f t="shared" si="951"/>
        <v>0.74393874400000004</v>
      </c>
      <c r="M666" s="13">
        <f t="shared" si="952"/>
        <v>9.7850242644821894E-2</v>
      </c>
      <c r="N666" s="13">
        <f t="shared" si="953"/>
        <v>0.15464040613165905</v>
      </c>
      <c r="O666" s="13">
        <f t="shared" si="954"/>
        <v>7.2794586613284043E-2</v>
      </c>
      <c r="P666" s="13">
        <f t="shared" si="955"/>
        <v>0.11504298950923635</v>
      </c>
      <c r="Q666" s="13">
        <f t="shared" si="956"/>
        <v>0.12219517582274456</v>
      </c>
      <c r="R666" s="13">
        <f t="shared" si="957"/>
        <v>2.7077356667542869E-2</v>
      </c>
      <c r="S666" s="13">
        <f t="shared" si="958"/>
        <v>3.3814145671724187E-2</v>
      </c>
      <c r="T666" s="13">
        <f t="shared" si="959"/>
        <v>9.0905725624431763E-2</v>
      </c>
      <c r="U666" s="13">
        <f t="shared" si="960"/>
        <v>4.2792468560753222E-2</v>
      </c>
      <c r="V666" s="13">
        <f t="shared" si="961"/>
        <v>4.4172721959029439E-3</v>
      </c>
      <c r="W666" s="13">
        <f t="shared" si="962"/>
        <v>6.4371537245096672E-2</v>
      </c>
      <c r="X666" s="13">
        <f t="shared" si="963"/>
        <v>4.7888480567466446E-2</v>
      </c>
      <c r="Y666" s="13">
        <f t="shared" si="964"/>
        <v>1.7813048042714694E-2</v>
      </c>
      <c r="Z666" s="13">
        <f t="shared" si="965"/>
        <v>6.7146315700306229E-3</v>
      </c>
      <c r="AA666" s="13">
        <f t="shared" si="966"/>
        <v>1.0611658437915415E-2</v>
      </c>
      <c r="AB666" s="13">
        <f t="shared" si="967"/>
        <v>8.3852176868185104E-3</v>
      </c>
      <c r="AC666" s="13">
        <f t="shared" si="968"/>
        <v>3.2458797824426997E-4</v>
      </c>
      <c r="AD666" s="13">
        <f t="shared" si="969"/>
        <v>2.5432846137729399E-2</v>
      </c>
      <c r="AE666" s="13">
        <f t="shared" si="970"/>
        <v>1.8920479612047663E-2</v>
      </c>
      <c r="AF666" s="13">
        <f t="shared" si="971"/>
        <v>7.0378389192321715E-3</v>
      </c>
      <c r="AG666" s="13">
        <f t="shared" si="972"/>
        <v>1.7452403486826332E-3</v>
      </c>
      <c r="AH666" s="13">
        <f t="shared" si="973"/>
        <v>1.2488186441578322E-3</v>
      </c>
      <c r="AI666" s="13">
        <f t="shared" si="974"/>
        <v>1.9736059625149486E-3</v>
      </c>
      <c r="AJ666" s="13">
        <f t="shared" si="975"/>
        <v>1.5595220785245866E-3</v>
      </c>
      <c r="AK666" s="13">
        <f t="shared" si="976"/>
        <v>8.2154498233153925E-4</v>
      </c>
      <c r="AL666" s="13">
        <f t="shared" si="977"/>
        <v>1.5264784375250933E-5</v>
      </c>
      <c r="AM666" s="13">
        <f t="shared" si="978"/>
        <v>8.0387039408748775E-3</v>
      </c>
      <c r="AN666" s="13">
        <f t="shared" si="979"/>
        <v>5.9803033131623079E-3</v>
      </c>
      <c r="AO666" s="13">
        <f t="shared" si="980"/>
        <v>2.2244896677665028E-3</v>
      </c>
      <c r="AP666" s="13">
        <f t="shared" si="981"/>
        <v>5.5162801649306318E-4</v>
      </c>
      <c r="AQ666" s="13">
        <f t="shared" si="982"/>
        <v>1.0259436343626516E-4</v>
      </c>
      <c r="AR666" s="13">
        <f t="shared" si="983"/>
        <v>1.8580891472371223E-4</v>
      </c>
      <c r="AS666" s="13">
        <f t="shared" si="984"/>
        <v>2.9364838818085652E-4</v>
      </c>
      <c r="AT666" s="13">
        <f t="shared" si="985"/>
        <v>2.3203777926757019E-4</v>
      </c>
      <c r="AU666" s="13">
        <f t="shared" si="986"/>
        <v>1.2223582845904556E-4</v>
      </c>
      <c r="AV666" s="13">
        <f t="shared" si="987"/>
        <v>4.829471457050833E-5</v>
      </c>
      <c r="AW666" s="13">
        <f t="shared" si="988"/>
        <v>4.9852440641162211E-7</v>
      </c>
      <c r="AX666" s="13">
        <f t="shared" si="989"/>
        <v>2.1173656269498015E-3</v>
      </c>
      <c r="AY666" s="13">
        <f t="shared" si="990"/>
        <v>1.5751903251018081E-3</v>
      </c>
      <c r="AZ666" s="13">
        <f t="shared" si="991"/>
        <v>5.8592255600859529E-4</v>
      </c>
      <c r="BA666" s="13">
        <f t="shared" si="992"/>
        <v>1.4529683013276803E-4</v>
      </c>
      <c r="BB666" s="13">
        <f t="shared" si="993"/>
        <v>2.7022985329038193E-5</v>
      </c>
      <c r="BC666" s="13">
        <f t="shared" si="994"/>
        <v>4.0206891529630222E-6</v>
      </c>
      <c r="BD666" s="13">
        <f t="shared" si="995"/>
        <v>2.3038408440593584E-5</v>
      </c>
      <c r="BE666" s="13">
        <f t="shared" si="996"/>
        <v>3.6409402180148454E-5</v>
      </c>
      <c r="BF666" s="13">
        <f t="shared" si="997"/>
        <v>2.8770315678144219E-5</v>
      </c>
      <c r="BG666" s="13">
        <f t="shared" si="998"/>
        <v>1.5155994782603627E-5</v>
      </c>
      <c r="BH666" s="13">
        <f t="shared" si="999"/>
        <v>5.9880515499037407E-6</v>
      </c>
      <c r="BI666" s="13">
        <f t="shared" si="1000"/>
        <v>1.8926774192591661E-6</v>
      </c>
      <c r="BJ666" s="14">
        <f t="shared" si="1001"/>
        <v>0.57230331676621315</v>
      </c>
      <c r="BK666" s="14">
        <f t="shared" si="1002"/>
        <v>0.25303969310940666</v>
      </c>
      <c r="BL666" s="14">
        <f t="shared" si="1003"/>
        <v>0.1682580601090953</v>
      </c>
      <c r="BM666" s="14">
        <f t="shared" si="1004"/>
        <v>0.40914025236476131</v>
      </c>
      <c r="BN666" s="14">
        <f t="shared" si="1005"/>
        <v>0.58960075738928874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1.875</v>
      </c>
      <c r="F671" s="10">
        <f>VLOOKUP(B671,home!$B$2:$E$405,3,FALSE)</f>
        <v>0.65190000000000003</v>
      </c>
      <c r="G671" s="10">
        <f>VLOOKUP(C671,away!$B$2:$E$405,4,FALSE)</f>
        <v>0.71109999999999995</v>
      </c>
      <c r="H671" s="10">
        <f>VLOOKUP(A671,away!$A$2:$E$405,3,FALSE)</f>
        <v>1.2222</v>
      </c>
      <c r="I671" s="10">
        <f>VLOOKUP(C671,away!$B$2:$E$405,3,FALSE)</f>
        <v>1.3636999999999999</v>
      </c>
      <c r="J671" s="10">
        <f>VLOOKUP(B671,home!$B$2:$E$405,4,FALSE)</f>
        <v>1.1818</v>
      </c>
      <c r="K671" s="12">
        <f t="shared" si="950"/>
        <v>0.86918641875000002</v>
      </c>
      <c r="L671" s="12">
        <f t="shared" si="951"/>
        <v>1.9697227706519997</v>
      </c>
      <c r="M671" s="13">
        <f t="shared" si="952"/>
        <v>5.8489432072180381E-2</v>
      </c>
      <c r="N671" s="13">
        <f t="shared" si="953"/>
        <v>5.0838219997539853E-2</v>
      </c>
      <c r="O671" s="13">
        <f t="shared" si="954"/>
        <v>0.11520796619507706</v>
      </c>
      <c r="P671" s="13">
        <f t="shared" si="955"/>
        <v>0.10013719954857009</v>
      </c>
      <c r="Q671" s="13">
        <f t="shared" si="956"/>
        <v>2.2093945187643148E-2</v>
      </c>
      <c r="R671" s="13">
        <f t="shared" si="957"/>
        <v>0.11346387718747458</v>
      </c>
      <c r="S671" s="13">
        <f t="shared" si="958"/>
        <v>4.2860130361051837E-2</v>
      </c>
      <c r="T671" s="13">
        <f t="shared" si="959"/>
        <v>4.3518946929637876E-2</v>
      </c>
      <c r="U671" s="13">
        <f t="shared" si="960"/>
        <v>9.8621261070070854E-2</v>
      </c>
      <c r="V671" s="13">
        <f t="shared" si="961"/>
        <v>8.1532172652353033E-3</v>
      </c>
      <c r="W671" s="13">
        <f t="shared" si="962"/>
        <v>6.4012523645687819E-3</v>
      </c>
      <c r="X671" s="13">
        <f t="shared" si="963"/>
        <v>1.2608692543181085E-2</v>
      </c>
      <c r="Y671" s="13">
        <f t="shared" si="964"/>
        <v>1.2417814405226931E-2</v>
      </c>
      <c r="Z671" s="13">
        <f t="shared" si="965"/>
        <v>7.4497460847543565E-2</v>
      </c>
      <c r="AA671" s="13">
        <f t="shared" si="966"/>
        <v>6.4752181200044737E-2</v>
      </c>
      <c r="AB671" s="13">
        <f t="shared" si="967"/>
        <v>2.8140858241758975E-2</v>
      </c>
      <c r="AC671" s="13">
        <f t="shared" si="968"/>
        <v>8.7242292680770619E-4</v>
      </c>
      <c r="AD671" s="13">
        <f t="shared" si="969"/>
        <v>1.3909704045686271E-3</v>
      </c>
      <c r="AE671" s="13">
        <f t="shared" si="970"/>
        <v>2.7398260791818489E-3</v>
      </c>
      <c r="AF671" s="13">
        <f t="shared" si="971"/>
        <v>2.6983489078953389E-3</v>
      </c>
      <c r="AG671" s="13">
        <f t="shared" si="972"/>
        <v>1.7716664290151351E-3</v>
      </c>
      <c r="AH671" s="13">
        <f t="shared" si="973"/>
        <v>3.6684836246790579E-2</v>
      </c>
      <c r="AI671" s="13">
        <f t="shared" si="974"/>
        <v>3.1885961439778093E-2</v>
      </c>
      <c r="AJ671" s="13">
        <f t="shared" si="975"/>
        <v>1.3857422316120657E-2</v>
      </c>
      <c r="AK671" s="13">
        <f t="shared" si="976"/>
        <v>4.0148944253517484E-3</v>
      </c>
      <c r="AL671" s="13">
        <f t="shared" si="977"/>
        <v>5.9745486059553153E-5</v>
      </c>
      <c r="AM671" s="13">
        <f t="shared" si="978"/>
        <v>2.4180251690684884E-4</v>
      </c>
      <c r="AN671" s="13">
        <f t="shared" si="979"/>
        <v>4.7628392355238526E-4</v>
      </c>
      <c r="AO671" s="13">
        <f t="shared" si="980"/>
        <v>4.6907364475830488E-4</v>
      </c>
      <c r="AP671" s="13">
        <f t="shared" si="981"/>
        <v>3.0798167973105343E-4</v>
      </c>
      <c r="AQ671" s="13">
        <f t="shared" si="982"/>
        <v>1.5165963187747678E-4</v>
      </c>
      <c r="AR671" s="13">
        <f t="shared" si="983"/>
        <v>1.4451791458588643E-2</v>
      </c>
      <c r="AS671" s="13">
        <f t="shared" si="984"/>
        <v>1.2561300862412502E-2</v>
      </c>
      <c r="AT671" s="13">
        <f t="shared" si="985"/>
        <v>5.4590560557208042E-3</v>
      </c>
      <c r="AU671" s="13">
        <f t="shared" si="986"/>
        <v>1.5816457942758222E-3</v>
      </c>
      <c r="AV671" s="13">
        <f t="shared" si="987"/>
        <v>3.4368626091440022E-4</v>
      </c>
      <c r="AW671" s="13">
        <f t="shared" si="988"/>
        <v>2.8413231851907831E-6</v>
      </c>
      <c r="AX671" s="13">
        <f t="shared" si="989"/>
        <v>3.5028577285833358E-5</v>
      </c>
      <c r="AY671" s="13">
        <f t="shared" si="990"/>
        <v>6.8996586303449382E-5</v>
      </c>
      <c r="AZ671" s="13">
        <f t="shared" si="991"/>
        <v>6.7952073569580077E-5</v>
      </c>
      <c r="BA671" s="13">
        <f t="shared" si="992"/>
        <v>4.4615582207673936E-5</v>
      </c>
      <c r="BB671" s="13">
        <f t="shared" si="993"/>
        <v>2.1970082050087883E-5</v>
      </c>
      <c r="BC671" s="13">
        <f t="shared" si="994"/>
        <v>8.6549941774301696E-6</v>
      </c>
      <c r="BD671" s="13">
        <f t="shared" si="995"/>
        <v>4.7443371187826933E-3</v>
      </c>
      <c r="BE671" s="13">
        <f t="shared" si="996"/>
        <v>4.1237133896174219E-3</v>
      </c>
      <c r="BF671" s="13">
        <f t="shared" si="997"/>
        <v>1.7921378365364953E-3</v>
      </c>
      <c r="BG671" s="13">
        <f t="shared" si="998"/>
        <v>5.1923395601517644E-4</v>
      </c>
      <c r="BH671" s="13">
        <f t="shared" si="999"/>
        <v>1.1282777568055654E-4</v>
      </c>
      <c r="BI671" s="13">
        <f t="shared" si="1000"/>
        <v>1.9613674055862267E-5</v>
      </c>
      <c r="BJ671" s="14">
        <f t="shared" si="1001"/>
        <v>0.15837370254087874</v>
      </c>
      <c r="BK671" s="14">
        <f t="shared" si="1002"/>
        <v>0.21064114424620831</v>
      </c>
      <c r="BL671" s="14">
        <f t="shared" si="1003"/>
        <v>0.55233860250506772</v>
      </c>
      <c r="BM671" s="14">
        <f t="shared" si="1004"/>
        <v>0.535554114688095</v>
      </c>
      <c r="BN671" s="14">
        <f t="shared" si="1005"/>
        <v>0.46023064018848509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1.875</v>
      </c>
      <c r="F672" s="10">
        <f>VLOOKUP(B672,home!$B$2:$E$405,3,FALSE)</f>
        <v>0.71109999999999995</v>
      </c>
      <c r="G672" s="10">
        <f>VLOOKUP(C672,away!$B$2:$E$405,4,FALSE)</f>
        <v>1.0667</v>
      </c>
      <c r="H672" s="10">
        <f>VLOOKUP(A672,away!$A$2:$E$405,3,FALSE)</f>
        <v>1.2222</v>
      </c>
      <c r="I672" s="10">
        <f>VLOOKUP(C672,away!$B$2:$E$405,3,FALSE)</f>
        <v>1</v>
      </c>
      <c r="J672" s="10">
        <f>VLOOKUP(B672,home!$B$2:$E$405,4,FALSE)</f>
        <v>1.4545999999999999</v>
      </c>
      <c r="K672" s="12">
        <f t="shared" si="950"/>
        <v>1.4222444437499999</v>
      </c>
      <c r="L672" s="12">
        <f t="shared" si="951"/>
        <v>1.7778121199999999</v>
      </c>
      <c r="M672" s="13">
        <f t="shared" si="952"/>
        <v>4.0759898380458189E-2</v>
      </c>
      <c r="N672" s="13">
        <f t="shared" si="953"/>
        <v>5.7970538999421284E-2</v>
      </c>
      <c r="O672" s="13">
        <f t="shared" si="954"/>
        <v>7.2463441350746935E-2</v>
      </c>
      <c r="P672" s="13">
        <f t="shared" si="955"/>
        <v>0.10306072683610383</v>
      </c>
      <c r="Q672" s="13">
        <f t="shared" si="956"/>
        <v>4.1224138496559808E-2</v>
      </c>
      <c r="R672" s="13">
        <f t="shared" si="957"/>
        <v>6.4413192145133538E-2</v>
      </c>
      <c r="S672" s="13">
        <f t="shared" si="958"/>
        <v>6.5146834499214323E-2</v>
      </c>
      <c r="T672" s="13">
        <f t="shared" si="959"/>
        <v>7.3288773055742606E-2</v>
      </c>
      <c r="U672" s="13">
        <f t="shared" si="960"/>
        <v>9.1611304632617324E-2</v>
      </c>
      <c r="V672" s="13">
        <f t="shared" si="961"/>
        <v>1.8302521136202971E-2</v>
      </c>
      <c r="W672" s="13">
        <f t="shared" si="962"/>
        <v>1.9543600641704222E-2</v>
      </c>
      <c r="X672" s="13">
        <f t="shared" si="963"/>
        <v>3.4744850089261543E-2</v>
      </c>
      <c r="Y672" s="13">
        <f t="shared" si="964"/>
        <v>3.088490779813613E-2</v>
      </c>
      <c r="Z672" s="13">
        <f t="shared" si="965"/>
        <v>3.8171517894502398E-2</v>
      </c>
      <c r="AA672" s="13">
        <f t="shared" si="966"/>
        <v>5.4289229234959727E-2</v>
      </c>
      <c r="AB672" s="13">
        <f t="shared" si="967"/>
        <v>3.8606277317445772E-2</v>
      </c>
      <c r="AC672" s="13">
        <f t="shared" si="968"/>
        <v>2.8923513155374122E-3</v>
      </c>
      <c r="AD672" s="13">
        <f t="shared" si="969"/>
        <v>6.9489443558831947E-3</v>
      </c>
      <c r="AE672" s="13">
        <f t="shared" si="970"/>
        <v>1.2353917497094738E-2</v>
      </c>
      <c r="AF672" s="13">
        <f t="shared" si="971"/>
        <v>1.0981472127907545E-2</v>
      </c>
      <c r="AG672" s="13">
        <f t="shared" si="972"/>
        <v>6.5076647481454065E-3</v>
      </c>
      <c r="AH672" s="13">
        <f t="shared" si="973"/>
        <v>1.6965446787910808E-2</v>
      </c>
      <c r="AI672" s="13">
        <f t="shared" si="974"/>
        <v>2.4129012429842431E-2</v>
      </c>
      <c r="AJ672" s="13">
        <f t="shared" si="975"/>
        <v>1.7158676930759044E-2</v>
      </c>
      <c r="AK672" s="13">
        <f t="shared" si="976"/>
        <v>8.1346109756244515E-3</v>
      </c>
      <c r="AL672" s="13">
        <f t="shared" si="977"/>
        <v>2.9253049265457517E-4</v>
      </c>
      <c r="AM672" s="13">
        <f t="shared" si="978"/>
        <v>1.976619500016557E-3</v>
      </c>
      <c r="AN672" s="13">
        <f t="shared" si="979"/>
        <v>3.5140581037577754E-3</v>
      </c>
      <c r="AO672" s="13">
        <f t="shared" si="980"/>
        <v>3.1236675436223955E-3</v>
      </c>
      <c r="AP672" s="13">
        <f t="shared" si="981"/>
        <v>1.8510980059675073E-3</v>
      </c>
      <c r="AQ672" s="13">
        <f t="shared" si="982"/>
        <v>8.2272611757921662E-4</v>
      </c>
      <c r="AR672" s="13">
        <f t="shared" si="983"/>
        <v>6.0322753841525779E-3</v>
      </c>
      <c r="AS672" s="13">
        <f t="shared" si="984"/>
        <v>8.5793701482809008E-3</v>
      </c>
      <c r="AT672" s="13">
        <f t="shared" si="985"/>
        <v>6.1009807621335635E-3</v>
      </c>
      <c r="AU672" s="13">
        <f t="shared" si="986"/>
        <v>2.8923619967900342E-3</v>
      </c>
      <c r="AV672" s="13">
        <f t="shared" si="987"/>
        <v>1.0284114448120708E-3</v>
      </c>
      <c r="AW672" s="13">
        <f t="shared" si="988"/>
        <v>2.0546069375246534E-5</v>
      </c>
      <c r="AX672" s="13">
        <f t="shared" si="989"/>
        <v>4.6853935021774279E-4</v>
      </c>
      <c r="AY672" s="13">
        <f t="shared" si="990"/>
        <v>8.3297493551402779E-4</v>
      </c>
      <c r="AZ672" s="13">
        <f t="shared" si="991"/>
        <v>7.4043646800652852E-4</v>
      </c>
      <c r="BA672" s="13">
        <f t="shared" si="992"/>
        <v>4.3878564230399945E-4</v>
      </c>
      <c r="BB672" s="13">
        <f t="shared" si="993"/>
        <v>1.9501960824250871E-4</v>
      </c>
      <c r="BC672" s="13">
        <f t="shared" si="994"/>
        <v>6.934164463423675E-5</v>
      </c>
      <c r="BD672" s="13">
        <f t="shared" si="995"/>
        <v>1.7873753815206867E-3</v>
      </c>
      <c r="BE672" s="13">
        <f t="shared" si="996"/>
        <v>2.542084705263333E-3</v>
      </c>
      <c r="BF672" s="13">
        <f t="shared" si="997"/>
        <v>1.8077329238013163E-3</v>
      </c>
      <c r="BG672" s="13">
        <f t="shared" si="998"/>
        <v>8.5701270222012145E-4</v>
      </c>
      <c r="BH672" s="13">
        <f t="shared" si="999"/>
        <v>3.0472038848893538E-4</v>
      </c>
      <c r="BI672" s="13">
        <f t="shared" si="1000"/>
        <v>8.6677375885145868E-5</v>
      </c>
      <c r="BJ672" s="14">
        <f t="shared" si="1001"/>
        <v>0.30848207472971895</v>
      </c>
      <c r="BK672" s="14">
        <f t="shared" si="1002"/>
        <v>0.23128783759568536</v>
      </c>
      <c r="BL672" s="14">
        <f t="shared" si="1003"/>
        <v>0.41979019501838877</v>
      </c>
      <c r="BM672" s="14">
        <f t="shared" si="1004"/>
        <v>0.6170272601637331</v>
      </c>
      <c r="BN672" s="14">
        <f t="shared" si="1005"/>
        <v>0.3798919362084236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1.4576</v>
      </c>
      <c r="F673" s="10">
        <f>VLOOKUP(B673,home!$B$2:$E$405,3,FALSE)</f>
        <v>0.85760000000000003</v>
      </c>
      <c r="G673" s="10">
        <f>VLOOKUP(C673,away!$B$2:$E$405,4,FALSE)</f>
        <v>1.2005999999999999</v>
      </c>
      <c r="H673" s="10">
        <f>VLOOKUP(A673,away!$A$2:$E$405,3,FALSE)</f>
        <v>1.1355999999999999</v>
      </c>
      <c r="I673" s="10">
        <f>VLOOKUP(C673,away!$B$2:$E$405,3,FALSE)</f>
        <v>0.66039999999999999</v>
      </c>
      <c r="J673" s="10">
        <f>VLOOKUP(B673,home!$B$2:$E$405,4,FALSE)</f>
        <v>1.7612000000000001</v>
      </c>
      <c r="K673" s="12">
        <f t="shared" si="950"/>
        <v>1.5007953346559999</v>
      </c>
      <c r="L673" s="12">
        <f t="shared" si="951"/>
        <v>1.320812362688</v>
      </c>
      <c r="M673" s="13">
        <f t="shared" si="952"/>
        <v>5.9510191383359459E-2</v>
      </c>
      <c r="N673" s="13">
        <f t="shared" si="953"/>
        <v>8.9312617592631552E-2</v>
      </c>
      <c r="O673" s="13">
        <f t="shared" si="954"/>
        <v>7.8601796485070069E-2</v>
      </c>
      <c r="P673" s="13">
        <f t="shared" si="955"/>
        <v>0.11796520946037352</v>
      </c>
      <c r="Q673" s="13">
        <f t="shared" si="956"/>
        <v>6.7019979904468424E-2</v>
      </c>
      <c r="R673" s="13">
        <f t="shared" si="957"/>
        <v>5.190911226348336E-2</v>
      </c>
      <c r="S673" s="13">
        <f t="shared" si="958"/>
        <v>5.8459695388078547E-2</v>
      </c>
      <c r="T673" s="13">
        <f t="shared" si="959"/>
        <v>8.852081800492323E-2</v>
      </c>
      <c r="U673" s="13">
        <f t="shared" si="960"/>
        <v>7.7904953511170369E-2</v>
      </c>
      <c r="V673" s="13">
        <f t="shared" si="961"/>
        <v>1.2875871531201802E-2</v>
      </c>
      <c r="W673" s="13">
        <f t="shared" si="962"/>
        <v>3.3527757723121693E-2</v>
      </c>
      <c r="X673" s="13">
        <f t="shared" si="963"/>
        <v>4.4283876893907205E-2</v>
      </c>
      <c r="Y673" s="13">
        <f t="shared" si="964"/>
        <v>2.924534603461305E-2</v>
      </c>
      <c r="Z673" s="13">
        <f t="shared" si="965"/>
        <v>2.2854065737922702E-2</v>
      </c>
      <c r="AA673" s="13">
        <f t="shared" si="966"/>
        <v>3.4299275237395919E-2</v>
      </c>
      <c r="AB673" s="13">
        <f t="shared" si="967"/>
        <v>2.5738096129182941E-2</v>
      </c>
      <c r="AC673" s="13">
        <f t="shared" si="968"/>
        <v>1.5952150871714026E-3</v>
      </c>
      <c r="AD673" s="13">
        <f t="shared" si="969"/>
        <v>1.2579575593084431E-2</v>
      </c>
      <c r="AE673" s="13">
        <f t="shared" si="970"/>
        <v>1.6615258960714144E-2</v>
      </c>
      <c r="AF673" s="13">
        <f t="shared" si="971"/>
        <v>1.0972819722286907E-2</v>
      </c>
      <c r="AG673" s="13">
        <f t="shared" si="972"/>
        <v>4.8310119809144188E-3</v>
      </c>
      <c r="AH673" s="13">
        <f t="shared" si="973"/>
        <v>7.5464831410831414E-3</v>
      </c>
      <c r="AI673" s="13">
        <f t="shared" si="974"/>
        <v>1.1325726691197734E-2</v>
      </c>
      <c r="AJ673" s="13">
        <f t="shared" si="975"/>
        <v>8.4987988898692496E-3</v>
      </c>
      <c r="AK673" s="13">
        <f t="shared" si="976"/>
        <v>4.2516525746984536E-3</v>
      </c>
      <c r="AL673" s="13">
        <f t="shared" si="977"/>
        <v>1.264858186593849E-4</v>
      </c>
      <c r="AM673" s="13">
        <f t="shared" si="978"/>
        <v>3.7758736724107169E-3</v>
      </c>
      <c r="AN673" s="13">
        <f t="shared" si="979"/>
        <v>4.9872206264682138E-3</v>
      </c>
      <c r="AO673" s="13">
        <f t="shared" si="980"/>
        <v>3.2935913294459048E-3</v>
      </c>
      <c r="AP673" s="13">
        <f t="shared" si="981"/>
        <v>1.4500720485247191E-3</v>
      </c>
      <c r="AQ673" s="13">
        <f t="shared" si="982"/>
        <v>4.7881827211994073E-4</v>
      </c>
      <c r="AR673" s="13">
        <f t="shared" si="983"/>
        <v>1.9934976455118366E-3</v>
      </c>
      <c r="AS673" s="13">
        <f t="shared" si="984"/>
        <v>2.9918319660318842E-3</v>
      </c>
      <c r="AT673" s="13">
        <f t="shared" si="985"/>
        <v>2.2450637283476706E-3</v>
      </c>
      <c r="AU673" s="13">
        <f t="shared" si="986"/>
        <v>1.1231270565031962E-3</v>
      </c>
      <c r="AV673" s="13">
        <f t="shared" si="987"/>
        <v>4.2139596165648077E-4</v>
      </c>
      <c r="AW673" s="13">
        <f t="shared" si="988"/>
        <v>6.9646922583402854E-6</v>
      </c>
      <c r="AX673" s="13">
        <f t="shared" si="989"/>
        <v>9.4446893196740381E-4</v>
      </c>
      <c r="AY673" s="13">
        <f t="shared" si="990"/>
        <v>1.2474662415172786E-3</v>
      </c>
      <c r="AZ673" s="13">
        <f t="shared" si="991"/>
        <v>8.2383441691597794E-4</v>
      </c>
      <c r="BA673" s="13">
        <f t="shared" si="992"/>
        <v>3.6271022755682796E-4</v>
      </c>
      <c r="BB673" s="13">
        <f t="shared" si="993"/>
        <v>1.1976803815760905E-4</v>
      </c>
      <c r="BC673" s="13">
        <f t="shared" si="994"/>
        <v>3.163822109069163E-5</v>
      </c>
      <c r="BD673" s="13">
        <f t="shared" si="995"/>
        <v>4.3883938919690892E-4</v>
      </c>
      <c r="BE673" s="13">
        <f t="shared" si="996"/>
        <v>6.5860810797000943E-4</v>
      </c>
      <c r="BF673" s="13">
        <f t="shared" si="997"/>
        <v>4.9421798790400277E-4</v>
      </c>
      <c r="BG673" s="13">
        <f t="shared" si="998"/>
        <v>2.4724001684980088E-4</v>
      </c>
      <c r="BH673" s="13">
        <f t="shared" si="999"/>
        <v>9.2764165957113023E-5</v>
      </c>
      <c r="BI673" s="13">
        <f t="shared" si="1000"/>
        <v>2.7844005498338014E-5</v>
      </c>
      <c r="BJ673" s="14">
        <f t="shared" si="1001"/>
        <v>0.41442452443684036</v>
      </c>
      <c r="BK673" s="14">
        <f t="shared" si="1002"/>
        <v>0.25178013491036139</v>
      </c>
      <c r="BL673" s="14">
        <f t="shared" si="1003"/>
        <v>0.31081032495457844</v>
      </c>
      <c r="BM673" s="14">
        <f t="shared" si="1004"/>
        <v>0.53430964140105786</v>
      </c>
      <c r="BN673" s="14">
        <f t="shared" si="1005"/>
        <v>0.46431890708938639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1.4576</v>
      </c>
      <c r="F674" s="10">
        <f>VLOOKUP(B674,home!$B$2:$E$405,3,FALSE)</f>
        <v>1.3721000000000001</v>
      </c>
      <c r="G674" s="10">
        <f>VLOOKUP(C674,away!$B$2:$E$405,4,FALSE)</f>
        <v>0.68610000000000004</v>
      </c>
      <c r="H674" s="10">
        <f>VLOOKUP(A674,away!$A$2:$E$405,3,FALSE)</f>
        <v>1.1355999999999999</v>
      </c>
      <c r="I674" s="10">
        <f>VLOOKUP(C674,away!$B$2:$E$405,3,FALSE)</f>
        <v>0.58709999999999996</v>
      </c>
      <c r="J674" s="10">
        <f>VLOOKUP(B674,home!$B$2:$E$405,4,FALSE)</f>
        <v>0.58709999999999996</v>
      </c>
      <c r="K674" s="12">
        <f t="shared" si="950"/>
        <v>1.3721814478560002</v>
      </c>
      <c r="L674" s="12">
        <f t="shared" si="951"/>
        <v>0.39142588719599997</v>
      </c>
      <c r="M674" s="13">
        <f t="shared" si="952"/>
        <v>0.17142535840885775</v>
      </c>
      <c r="N674" s="13">
        <f t="shared" si="953"/>
        <v>0.23522669650070016</v>
      </c>
      <c r="O674" s="13">
        <f t="shared" si="954"/>
        <v>6.7100323003079415E-2</v>
      </c>
      <c r="P674" s="13">
        <f t="shared" si="955"/>
        <v>9.2073818369970778E-2</v>
      </c>
      <c r="Q674" s="13">
        <f t="shared" si="956"/>
        <v>0.16138685448935738</v>
      </c>
      <c r="R674" s="13">
        <f t="shared" si="957"/>
        <v>1.3132401731309265E-2</v>
      </c>
      <c r="S674" s="13">
        <f t="shared" si="958"/>
        <v>1.2363380931377312E-2</v>
      </c>
      <c r="T674" s="13">
        <f t="shared" si="959"/>
        <v>6.3170992700268463E-2</v>
      </c>
      <c r="U674" s="13">
        <f t="shared" si="960"/>
        <v>1.8020038021494589E-2</v>
      </c>
      <c r="V674" s="13">
        <f t="shared" si="961"/>
        <v>7.3782918368172712E-4</v>
      </c>
      <c r="W674" s="13">
        <f t="shared" si="962"/>
        <v>7.3817349219377368E-2</v>
      </c>
      <c r="X674" s="13">
        <f t="shared" si="963"/>
        <v>2.889402140865174E-2</v>
      </c>
      <c r="Y674" s="13">
        <f t="shared" si="964"/>
        <v>5.6549339822708627E-3</v>
      </c>
      <c r="Z674" s="13">
        <f t="shared" si="965"/>
        <v>1.7134539995640047E-3</v>
      </c>
      <c r="AA674" s="13">
        <f t="shared" si="966"/>
        <v>2.35116978995639E-3</v>
      </c>
      <c r="AB674" s="13">
        <f t="shared" si="967"/>
        <v>1.613115783268824E-3</v>
      </c>
      <c r="AC674" s="13">
        <f t="shared" si="968"/>
        <v>2.4768341917487596E-5</v>
      </c>
      <c r="AD674" s="13">
        <f t="shared" si="969"/>
        <v>2.5322699282184297E-2</v>
      </c>
      <c r="AE674" s="13">
        <f t="shared" si="970"/>
        <v>9.9119600327264995E-3</v>
      </c>
      <c r="AF674" s="13">
        <f t="shared" si="971"/>
        <v>1.9398988748306316E-3</v>
      </c>
      <c r="AG674" s="13">
        <f t="shared" si="972"/>
        <v>2.5310887938370067E-4</v>
      </c>
      <c r="AH674" s="13">
        <f t="shared" si="973"/>
        <v>1.676725629872188E-4</v>
      </c>
      <c r="AI674" s="13">
        <f t="shared" si="974"/>
        <v>2.3007718024552825E-4</v>
      </c>
      <c r="AJ674" s="13">
        <f t="shared" si="975"/>
        <v>1.5785381915396748E-4</v>
      </c>
      <c r="AK674" s="13">
        <f t="shared" si="976"/>
        <v>7.220136070543012E-5</v>
      </c>
      <c r="AL674" s="13">
        <f t="shared" si="977"/>
        <v>5.321303303556636E-7</v>
      </c>
      <c r="AM674" s="13">
        <f t="shared" si="978"/>
        <v>6.9494676329299471E-3</v>
      </c>
      <c r="AN674" s="13">
        <f t="shared" si="979"/>
        <v>2.7202015337594904E-3</v>
      </c>
      <c r="AO674" s="13">
        <f t="shared" si="980"/>
        <v>5.3237864935186418E-4</v>
      </c>
      <c r="AP674" s="13">
        <f t="shared" si="981"/>
        <v>6.9462261715587197E-5</v>
      </c>
      <c r="AQ674" s="13">
        <f t="shared" si="982"/>
        <v>6.7973318546661167E-6</v>
      </c>
      <c r="AR674" s="13">
        <f t="shared" si="983"/>
        <v>1.3126276345139869E-5</v>
      </c>
      <c r="AS674" s="13">
        <f t="shared" si="984"/>
        <v>1.801163288023199E-5</v>
      </c>
      <c r="AT674" s="13">
        <f t="shared" si="985"/>
        <v>1.2357614241923738E-5</v>
      </c>
      <c r="AU674" s="13">
        <f t="shared" si="986"/>
        <v>5.6522963341762825E-6</v>
      </c>
      <c r="AV674" s="13">
        <f t="shared" si="987"/>
        <v>1.9389940418852929E-6</v>
      </c>
      <c r="AW674" s="13">
        <f t="shared" si="988"/>
        <v>7.9391974055851442E-9</v>
      </c>
      <c r="AX674" s="13">
        <f t="shared" si="989"/>
        <v>1.5893217597303701E-3</v>
      </c>
      <c r="AY674" s="13">
        <f t="shared" si="990"/>
        <v>6.2210167984236796E-4</v>
      </c>
      <c r="AZ674" s="13">
        <f t="shared" si="991"/>
        <v>1.2175335097921041E-4</v>
      </c>
      <c r="BA674" s="13">
        <f t="shared" si="992"/>
        <v>1.5885804475374467E-5</v>
      </c>
      <c r="BB674" s="13">
        <f t="shared" si="993"/>
        <v>1.5545287776489098E-6</v>
      </c>
      <c r="BC674" s="13">
        <f t="shared" si="994"/>
        <v>1.2169656119258763E-7</v>
      </c>
      <c r="BD674" s="13">
        <f t="shared" si="995"/>
        <v>8.5632739399603918E-7</v>
      </c>
      <c r="BE674" s="13">
        <f t="shared" si="996"/>
        <v>1.1750365633322404E-6</v>
      </c>
      <c r="BF674" s="13">
        <f t="shared" si="997"/>
        <v>8.0618168637848636E-7</v>
      </c>
      <c r="BG674" s="13">
        <f t="shared" si="998"/>
        <v>3.687425178832745E-7</v>
      </c>
      <c r="BH674" s="13">
        <f t="shared" si="999"/>
        <v>1.2649541051878463E-7</v>
      </c>
      <c r="BI674" s="13">
        <f t="shared" si="1000"/>
        <v>3.4714931110560992E-8</v>
      </c>
      <c r="BJ674" s="14">
        <f t="shared" si="1001"/>
        <v>0.61820756159972889</v>
      </c>
      <c r="BK674" s="14">
        <f t="shared" si="1002"/>
        <v>0.27724778904597774</v>
      </c>
      <c r="BL674" s="14">
        <f t="shared" si="1003"/>
        <v>0.1028993075645472</v>
      </c>
      <c r="BM674" s="14">
        <f t="shared" si="1004"/>
        <v>0.25910056596589826</v>
      </c>
      <c r="BN674" s="14">
        <f t="shared" si="1005"/>
        <v>0.74034545250327477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1.4576</v>
      </c>
      <c r="F675" s="10">
        <f>VLOOKUP(B675,home!$B$2:$E$405,3,FALSE)</f>
        <v>0.85760000000000003</v>
      </c>
      <c r="G675" s="10">
        <f>VLOOKUP(C675,away!$B$2:$E$405,4,FALSE)</f>
        <v>0.85760000000000003</v>
      </c>
      <c r="H675" s="10">
        <f>VLOOKUP(A675,away!$A$2:$E$405,3,FALSE)</f>
        <v>1.1355999999999999</v>
      </c>
      <c r="I675" s="10">
        <f>VLOOKUP(C675,away!$B$2:$E$405,3,FALSE)</f>
        <v>0.66039999999999999</v>
      </c>
      <c r="J675" s="10">
        <f>VLOOKUP(B675,home!$B$2:$E$405,4,FALSE)</f>
        <v>0.22009999999999999</v>
      </c>
      <c r="K675" s="12">
        <f t="shared" si="950"/>
        <v>1.0720323829760001</v>
      </c>
      <c r="L675" s="12">
        <f t="shared" si="951"/>
        <v>0.165064047824</v>
      </c>
      <c r="M675" s="13">
        <f t="shared" si="952"/>
        <v>0.29022568608053234</v>
      </c>
      <c r="N675" s="13">
        <f t="shared" si="953"/>
        <v>0.31113133384975761</v>
      </c>
      <c r="O675" s="13">
        <f t="shared" si="954"/>
        <v>4.7905826526950197E-2</v>
      </c>
      <c r="P675" s="13">
        <f t="shared" si="955"/>
        <v>5.1356597370121299E-2</v>
      </c>
      <c r="Q675" s="13">
        <f t="shared" si="956"/>
        <v>0.16677143262272856</v>
      </c>
      <c r="R675" s="13">
        <f t="shared" si="957"/>
        <v>3.9537648204463769E-3</v>
      </c>
      <c r="S675" s="13">
        <f t="shared" si="958"/>
        <v>2.27193889095062E-3</v>
      </c>
      <c r="T675" s="13">
        <f t="shared" si="959"/>
        <v>2.7527967730115059E-2</v>
      </c>
      <c r="U675" s="13">
        <f t="shared" si="960"/>
        <v>4.2385639221898062E-3</v>
      </c>
      <c r="V675" s="13">
        <f t="shared" si="961"/>
        <v>4.4669853867408205E-5</v>
      </c>
      <c r="W675" s="13">
        <f t="shared" si="962"/>
        <v>5.9594792108955054E-2</v>
      </c>
      <c r="X675" s="13">
        <f t="shared" si="963"/>
        <v>9.8369576147338943E-3</v>
      </c>
      <c r="Y675" s="13">
        <f t="shared" si="964"/>
        <v>8.1186402108054815E-4</v>
      </c>
      <c r="Z675" s="13">
        <f t="shared" si="965"/>
        <v>2.1754147513566995E-4</v>
      </c>
      <c r="AA675" s="13">
        <f t="shared" si="966"/>
        <v>2.3321150598580654E-4</v>
      </c>
      <c r="AB675" s="13">
        <f t="shared" si="967"/>
        <v>1.2500514324969295E-4</v>
      </c>
      <c r="AC675" s="13">
        <f t="shared" si="968"/>
        <v>4.9403184523226274E-7</v>
      </c>
      <c r="AD675" s="13">
        <f t="shared" si="969"/>
        <v>1.59718867493806E-2</v>
      </c>
      <c r="AE675" s="13">
        <f t="shared" si="970"/>
        <v>2.6363842782392713E-3</v>
      </c>
      <c r="AF675" s="13">
        <f t="shared" si="971"/>
        <v>2.1758613029286436E-4</v>
      </c>
      <c r="AG675" s="13">
        <f t="shared" si="972"/>
        <v>1.1971882472166826E-5</v>
      </c>
      <c r="AH675" s="13">
        <f t="shared" si="973"/>
        <v>8.9770691138744278E-6</v>
      </c>
      <c r="AI675" s="13">
        <f t="shared" si="974"/>
        <v>9.6237087942870512E-6</v>
      </c>
      <c r="AJ675" s="13">
        <f t="shared" si="975"/>
        <v>5.1584637359033184E-6</v>
      </c>
      <c r="AK675" s="13">
        <f t="shared" si="976"/>
        <v>1.8433467237652385E-6</v>
      </c>
      <c r="AL675" s="13">
        <f t="shared" si="977"/>
        <v>3.4968365352157275E-9</v>
      </c>
      <c r="AM675" s="13">
        <f t="shared" si="978"/>
        <v>3.4244759625122584E-3</v>
      </c>
      <c r="AN675" s="13">
        <f t="shared" si="979"/>
        <v>5.6525786404826187E-4</v>
      </c>
      <c r="AO675" s="13">
        <f t="shared" si="980"/>
        <v>4.6651875552077181E-5</v>
      </c>
      <c r="AP675" s="13">
        <f t="shared" si="981"/>
        <v>2.5668491390691227E-6</v>
      </c>
      <c r="AQ675" s="13">
        <f t="shared" si="982"/>
        <v>1.0592362726207465E-7</v>
      </c>
      <c r="AR675" s="13">
        <f t="shared" si="983"/>
        <v>2.9635827310638429E-7</v>
      </c>
      <c r="AS675" s="13">
        <f t="shared" si="984"/>
        <v>3.1770566573288938E-7</v>
      </c>
      <c r="AT675" s="13">
        <f t="shared" si="985"/>
        <v>1.7029538096030296E-7</v>
      </c>
      <c r="AU675" s="13">
        <f t="shared" si="986"/>
        <v>6.0854054353559792E-8</v>
      </c>
      <c r="AV675" s="13">
        <f t="shared" si="987"/>
        <v>1.6309379225599433E-8</v>
      </c>
      <c r="AW675" s="13">
        <f t="shared" si="988"/>
        <v>1.7188311891714473E-11</v>
      </c>
      <c r="AX675" s="13">
        <f t="shared" si="989"/>
        <v>6.1185818775600774E-4</v>
      </c>
      <c r="AY675" s="13">
        <f t="shared" si="990"/>
        <v>1.0099578916526363E-4</v>
      </c>
      <c r="AZ675" s="13">
        <f t="shared" si="991"/>
        <v>8.3353868863988457E-6</v>
      </c>
      <c r="BA675" s="13">
        <f t="shared" si="992"/>
        <v>4.5862423321602746E-7</v>
      </c>
      <c r="BB675" s="13">
        <f t="shared" si="993"/>
        <v>1.8925593091203908E-8</v>
      </c>
      <c r="BC675" s="13">
        <f t="shared" si="994"/>
        <v>6.2478700062080902E-10</v>
      </c>
      <c r="BD675" s="13">
        <f t="shared" si="995"/>
        <v>8.1530160275117182E-9</v>
      </c>
      <c r="BE675" s="13">
        <f t="shared" si="996"/>
        <v>8.7402972004149101E-9</v>
      </c>
      <c r="BF675" s="13">
        <f t="shared" si="997"/>
        <v>4.6849408178396285E-9</v>
      </c>
      <c r="BG675" s="13">
        <f t="shared" si="998"/>
        <v>1.6741360896833831E-9</v>
      </c>
      <c r="BH675" s="13">
        <f t="shared" si="999"/>
        <v>4.4868202541234987E-10</v>
      </c>
      <c r="BI675" s="13">
        <f t="shared" si="1000"/>
        <v>9.6200332180259974E-11</v>
      </c>
      <c r="BJ675" s="14">
        <f t="shared" si="1001"/>
        <v>0.59927290300105551</v>
      </c>
      <c r="BK675" s="14">
        <f t="shared" si="1002"/>
        <v>0.34400038551331874</v>
      </c>
      <c r="BL675" s="14">
        <f t="shared" si="1003"/>
        <v>5.648285982721557E-2</v>
      </c>
      <c r="BM675" s="14">
        <f t="shared" si="1004"/>
        <v>0.12852805277421217</v>
      </c>
      <c r="BN675" s="14">
        <f t="shared" si="1005"/>
        <v>0.87134464127053646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1.4576</v>
      </c>
      <c r="F676" s="10">
        <f>VLOOKUP(B676,home!$B$2:$E$405,3,FALSE)</f>
        <v>0.45739999999999997</v>
      </c>
      <c r="G676" s="10">
        <f>VLOOKUP(C676,away!$B$2:$E$405,4,FALSE)</f>
        <v>0.22869999999999999</v>
      </c>
      <c r="H676" s="10">
        <f>VLOOKUP(A676,away!$A$2:$E$405,3,FALSE)</f>
        <v>1.1355999999999999</v>
      </c>
      <c r="I676" s="10">
        <f>VLOOKUP(C676,away!$B$2:$E$405,3,FALSE)</f>
        <v>0.88060000000000005</v>
      </c>
      <c r="J676" s="10">
        <f>VLOOKUP(B676,home!$B$2:$E$405,4,FALSE)</f>
        <v>1.1740999999999999</v>
      </c>
      <c r="K676" s="12">
        <f t="shared" si="950"/>
        <v>0.15247571708799998</v>
      </c>
      <c r="L676" s="12">
        <f t="shared" si="951"/>
        <v>1.1741109895759998</v>
      </c>
      <c r="M676" s="13">
        <f t="shared" si="952"/>
        <v>0.26538154218335014</v>
      </c>
      <c r="N676" s="13">
        <f t="shared" si="953"/>
        <v>4.0464240946325621E-2</v>
      </c>
      <c r="O676" s="13">
        <f t="shared" si="954"/>
        <v>0.31158738510809819</v>
      </c>
      <c r="P676" s="13">
        <f t="shared" si="955"/>
        <v>4.7509509979932071E-2</v>
      </c>
      <c r="Q676" s="13">
        <f t="shared" si="956"/>
        <v>3.0849070773563045E-3</v>
      </c>
      <c r="R676" s="13">
        <f t="shared" si="957"/>
        <v>0.18291908653433367</v>
      </c>
      <c r="S676" s="13">
        <f t="shared" si="958"/>
        <v>2.1263286813046462E-3</v>
      </c>
      <c r="T676" s="13">
        <f t="shared" si="959"/>
        <v>3.6220233013448165E-3</v>
      </c>
      <c r="U676" s="13">
        <f t="shared" si="960"/>
        <v>2.7890718888404446E-2</v>
      </c>
      <c r="V676" s="13">
        <f t="shared" si="961"/>
        <v>4.2295846900252497E-5</v>
      </c>
      <c r="W676" s="13">
        <f t="shared" si="962"/>
        <v>1.5679113958991627E-4</v>
      </c>
      <c r="X676" s="13">
        <f t="shared" si="963"/>
        <v>1.8409020006066536E-4</v>
      </c>
      <c r="Y676" s="13">
        <f t="shared" si="964"/>
        <v>1.0807116348223579E-4</v>
      </c>
      <c r="Z676" s="13">
        <f t="shared" si="965"/>
        <v>7.1589103234388135E-2</v>
      </c>
      <c r="AA676" s="13">
        <f t="shared" si="966"/>
        <v>1.0915599851350188E-2</v>
      </c>
      <c r="AB676" s="13">
        <f t="shared" si="967"/>
        <v>8.3218195739014284E-4</v>
      </c>
      <c r="AC676" s="13">
        <f t="shared" si="968"/>
        <v>4.7324668472725499E-7</v>
      </c>
      <c r="AD676" s="13">
        <f t="shared" si="969"/>
        <v>5.9767103605042931E-6</v>
      </c>
      <c r="AE676" s="13">
        <f t="shared" si="970"/>
        <v>7.0173213157808281E-6</v>
      </c>
      <c r="AF676" s="13">
        <f t="shared" si="971"/>
        <v>4.1195570371220924E-6</v>
      </c>
      <c r="AG676" s="13">
        <f t="shared" si="972"/>
        <v>1.6122723964900643E-6</v>
      </c>
      <c r="AH676" s="13">
        <f t="shared" si="973"/>
        <v>2.1013388210346488E-2</v>
      </c>
      <c r="AI676" s="13">
        <f t="shared" si="974"/>
        <v>3.2040314358211044E-3</v>
      </c>
      <c r="AJ676" s="13">
        <f t="shared" si="975"/>
        <v>2.4426849537465852E-4</v>
      </c>
      <c r="AK676" s="13">
        <f t="shared" si="976"/>
        <v>1.2415004664752624E-5</v>
      </c>
      <c r="AL676" s="13">
        <f t="shared" si="977"/>
        <v>3.3888895069402266E-9</v>
      </c>
      <c r="AM676" s="13">
        <f t="shared" si="978"/>
        <v>1.8226063960903422E-7</v>
      </c>
      <c r="AN676" s="13">
        <f t="shared" si="979"/>
        <v>2.1399421993211786E-7</v>
      </c>
      <c r="AO676" s="13">
        <f t="shared" si="980"/>
        <v>1.2562648266402154E-7</v>
      </c>
      <c r="AP676" s="13">
        <f t="shared" si="981"/>
        <v>4.916647795920216E-8</v>
      </c>
      <c r="AQ676" s="13">
        <f t="shared" si="982"/>
        <v>1.4431725522661372E-8</v>
      </c>
      <c r="AR676" s="13">
        <f t="shared" si="983"/>
        <v>4.9344100051989057E-3</v>
      </c>
      <c r="AS676" s="13">
        <f t="shared" si="984"/>
        <v>7.5237770394890474E-4</v>
      </c>
      <c r="AT676" s="13">
        <f t="shared" si="985"/>
        <v>5.7359664965316091E-5</v>
      </c>
      <c r="AU676" s="13">
        <f t="shared" si="986"/>
        <v>2.9153186825046674E-6</v>
      </c>
      <c r="AV676" s="13">
        <f t="shared" si="987"/>
        <v>1.1112882666373557E-7</v>
      </c>
      <c r="AW676" s="13">
        <f t="shared" si="988"/>
        <v>1.6852515912482256E-11</v>
      </c>
      <c r="AX676" s="13">
        <f t="shared" si="989"/>
        <v>4.631720286884172E-9</v>
      </c>
      <c r="AY676" s="13">
        <f t="shared" si="990"/>
        <v>5.4381536894728097E-9</v>
      </c>
      <c r="AZ676" s="13">
        <f t="shared" si="991"/>
        <v>3.1924980049066477E-9</v>
      </c>
      <c r="BA676" s="13">
        <f t="shared" si="992"/>
        <v>1.2494489972534495E-9</v>
      </c>
      <c r="BB676" s="13">
        <f t="shared" si="993"/>
        <v>3.6674794964749741E-10</v>
      </c>
      <c r="BC676" s="13">
        <f t="shared" si="994"/>
        <v>8.6120559617118305E-11</v>
      </c>
      <c r="BD676" s="13">
        <f t="shared" si="995"/>
        <v>9.6559083569629895E-4</v>
      </c>
      <c r="BE676" s="13">
        <f t="shared" si="996"/>
        <v>1.4722915508639432E-4</v>
      </c>
      <c r="BF676" s="13">
        <f t="shared" si="997"/>
        <v>1.1224435499029166E-5</v>
      </c>
      <c r="BG676" s="13">
        <f t="shared" si="998"/>
        <v>5.7048461720749171E-7</v>
      </c>
      <c r="BH676" s="13">
        <f t="shared" si="999"/>
        <v>2.1746262774096355E-8</v>
      </c>
      <c r="BI676" s="13">
        <f t="shared" si="1000"/>
        <v>6.631554020928843E-10</v>
      </c>
      <c r="BJ676" s="14">
        <f t="shared" si="1001"/>
        <v>4.7639450133504638E-2</v>
      </c>
      <c r="BK676" s="14">
        <f t="shared" si="1002"/>
        <v>0.31506015876521504</v>
      </c>
      <c r="BL676" s="14">
        <f t="shared" si="1003"/>
        <v>0.56549088662772296</v>
      </c>
      <c r="BM676" s="14">
        <f t="shared" si="1004"/>
        <v>0.14883292151013358</v>
      </c>
      <c r="BN676" s="14">
        <f t="shared" si="1005"/>
        <v>0.85094667182939598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1.2811999999999999</v>
      </c>
      <c r="F677" s="10">
        <f>VLOOKUP(B677,home!$B$2:$E$405,3,FALSE)</f>
        <v>1.1708000000000001</v>
      </c>
      <c r="G677" s="10">
        <f>VLOOKUP(C677,away!$B$2:$E$405,4,FALSE)</f>
        <v>0.58540000000000003</v>
      </c>
      <c r="H677" s="10">
        <f>VLOOKUP(A677,away!$A$2:$E$405,3,FALSE)</f>
        <v>0.82809999999999995</v>
      </c>
      <c r="I677" s="10">
        <f>VLOOKUP(C677,away!$B$2:$E$405,3,FALSE)</f>
        <v>1.8113999999999999</v>
      </c>
      <c r="J677" s="10">
        <f>VLOOKUP(B677,home!$B$2:$E$405,4,FALSE)</f>
        <v>1.8113999999999999</v>
      </c>
      <c r="K677" s="12">
        <f t="shared" si="950"/>
        <v>0.87811695318399996</v>
      </c>
      <c r="L677" s="12">
        <f t="shared" si="951"/>
        <v>2.7171368438759997</v>
      </c>
      <c r="M677" s="13">
        <f t="shared" si="952"/>
        <v>2.7453714619697402E-2</v>
      </c>
      <c r="N677" s="13">
        <f t="shared" si="953"/>
        <v>2.4107572235431717E-2</v>
      </c>
      <c r="O677" s="13">
        <f t="shared" si="954"/>
        <v>7.4595499494436987E-2</v>
      </c>
      <c r="P677" s="13">
        <f t="shared" si="955"/>
        <v>6.5503572737293611E-2</v>
      </c>
      <c r="Q677" s="13">
        <f t="shared" si="956"/>
        <v>1.0584633940020245E-2</v>
      </c>
      <c r="R677" s="13">
        <f t="shared" si="957"/>
        <v>0.10134309003183416</v>
      </c>
      <c r="S677" s="13">
        <f t="shared" si="958"/>
        <v>3.9072290405752837E-2</v>
      </c>
      <c r="T677" s="13">
        <f t="shared" si="959"/>
        <v>2.8759898857369393E-2</v>
      </c>
      <c r="U677" s="13">
        <f t="shared" si="960"/>
        <v>8.8991085445006002E-2</v>
      </c>
      <c r="V677" s="13">
        <f t="shared" si="961"/>
        <v>1.035834171586464E-2</v>
      </c>
      <c r="W677" s="13">
        <f t="shared" si="962"/>
        <v>3.0981821686595118E-3</v>
      </c>
      <c r="X677" s="13">
        <f t="shared" si="963"/>
        <v>8.4181849195044053E-3</v>
      </c>
      <c r="Y677" s="13">
        <f t="shared" si="964"/>
        <v>1.1436680201673372E-2</v>
      </c>
      <c r="Z677" s="13">
        <f t="shared" si="965"/>
        <v>9.1787681265913051E-2</v>
      </c>
      <c r="AA677" s="13">
        <f t="shared" si="966"/>
        <v>8.0600319013047678E-2</v>
      </c>
      <c r="AB677" s="13">
        <f t="shared" si="967"/>
        <v>3.538825327869792E-2</v>
      </c>
      <c r="AC677" s="13">
        <f t="shared" si="968"/>
        <v>1.5446643546736757E-3</v>
      </c>
      <c r="AD677" s="13">
        <f t="shared" si="969"/>
        <v>6.801415715880719E-4</v>
      </c>
      <c r="AE677" s="13">
        <f t="shared" si="970"/>
        <v>1.8480377232136761E-3</v>
      </c>
      <c r="AF677" s="13">
        <f t="shared" si="971"/>
        <v>2.5106856933082987E-3</v>
      </c>
      <c r="AG677" s="13">
        <f t="shared" si="972"/>
        <v>2.2739588668934459E-3</v>
      </c>
      <c r="AH677" s="13">
        <f t="shared" si="973"/>
        <v>6.2349922645389813E-2</v>
      </c>
      <c r="AI677" s="13">
        <f t="shared" si="974"/>
        <v>5.475052410462778E-2</v>
      </c>
      <c r="AJ677" s="13">
        <f t="shared" si="975"/>
        <v>2.4038681705991445E-2</v>
      </c>
      <c r="AK677" s="13">
        <f t="shared" si="976"/>
        <v>7.0362579794083901E-3</v>
      </c>
      <c r="AL677" s="13">
        <f t="shared" si="977"/>
        <v>1.4742053716618257E-4</v>
      </c>
      <c r="AM677" s="13">
        <f t="shared" si="978"/>
        <v>1.1944876891533906E-4</v>
      </c>
      <c r="AN677" s="13">
        <f t="shared" si="979"/>
        <v>3.2455865097549797E-4</v>
      </c>
      <c r="AO677" s="13">
        <f t="shared" si="980"/>
        <v>4.4093513428210848E-4</v>
      </c>
      <c r="AP677" s="13">
        <f t="shared" si="981"/>
        <v>3.9936036637244277E-4</v>
      </c>
      <c r="AQ677" s="13">
        <f t="shared" si="982"/>
        <v>2.7127919136359557E-4</v>
      </c>
      <c r="AR677" s="13">
        <f t="shared" si="983"/>
        <v>3.3882654406521412E-2</v>
      </c>
      <c r="AS677" s="13">
        <f t="shared" si="984"/>
        <v>2.975293325324101E-2</v>
      </c>
      <c r="AT677" s="13">
        <f t="shared" si="985"/>
        <v>1.3063277548311457E-2</v>
      </c>
      <c r="AU677" s="13">
        <f t="shared" si="986"/>
        <v>3.8236951597734035E-3</v>
      </c>
      <c r="AV677" s="13">
        <f t="shared" si="987"/>
        <v>8.3941288590115711E-4</v>
      </c>
      <c r="AW677" s="13">
        <f t="shared" si="988"/>
        <v>9.7705578815953525E-6</v>
      </c>
      <c r="AX677" s="13">
        <f t="shared" si="989"/>
        <v>1.7481664836919527E-5</v>
      </c>
      <c r="AY677" s="13">
        <f t="shared" si="990"/>
        <v>4.7500075620685565E-5</v>
      </c>
      <c r="AZ677" s="13">
        <f t="shared" si="991"/>
        <v>6.4532102777930465E-5</v>
      </c>
      <c r="BA677" s="13">
        <f t="shared" si="992"/>
        <v>5.8447518023569208E-5</v>
      </c>
      <c r="BB677" s="13">
        <f t="shared" si="993"/>
        <v>3.9702476163736621E-5</v>
      </c>
      <c r="BC677" s="13">
        <f t="shared" si="994"/>
        <v>2.1575412155519467E-5</v>
      </c>
      <c r="BD677" s="13">
        <f t="shared" si="995"/>
        <v>1.5343968109379489E-2</v>
      </c>
      <c r="BE677" s="13">
        <f t="shared" si="996"/>
        <v>1.3473798525960777E-2</v>
      </c>
      <c r="BF677" s="13">
        <f t="shared" si="997"/>
        <v>5.9157854547158733E-3</v>
      </c>
      <c r="BG677" s="13">
        <f t="shared" si="998"/>
        <v>1.7315838330617757E-3</v>
      </c>
      <c r="BH677" s="13">
        <f t="shared" si="999"/>
        <v>3.8013327991771959E-4</v>
      </c>
      <c r="BI677" s="13">
        <f t="shared" si="1000"/>
        <v>6.6760295513037724E-5</v>
      </c>
      <c r="BJ677" s="14">
        <f t="shared" si="1001"/>
        <v>9.5522797539149482E-2</v>
      </c>
      <c r="BK677" s="14">
        <f t="shared" si="1002"/>
        <v>0.14412750444606903</v>
      </c>
      <c r="BL677" s="14">
        <f t="shared" si="1003"/>
        <v>0.64736763645073725</v>
      </c>
      <c r="BM677" s="14">
        <f t="shared" si="1004"/>
        <v>0.6751798071254157</v>
      </c>
      <c r="BN677" s="14">
        <f t="shared" si="1005"/>
        <v>0.30358808305871415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1.2811999999999999</v>
      </c>
      <c r="F678" s="10">
        <f>VLOOKUP(B678,home!$B$2:$E$405,3,FALSE)</f>
        <v>0.58540000000000003</v>
      </c>
      <c r="G678" s="10">
        <f>VLOOKUP(C678,away!$B$2:$E$405,4,FALSE)</f>
        <v>1.5609999999999999</v>
      </c>
      <c r="H678" s="10">
        <f>VLOOKUP(A678,away!$A$2:$E$405,3,FALSE)</f>
        <v>0.82809999999999995</v>
      </c>
      <c r="I678" s="10">
        <f>VLOOKUP(C678,away!$B$2:$E$405,3,FALSE)</f>
        <v>1.2076</v>
      </c>
      <c r="J678" s="10">
        <f>VLOOKUP(B678,home!$B$2:$E$405,4,FALSE)</f>
        <v>0.6038</v>
      </c>
      <c r="K678" s="12">
        <f t="shared" si="950"/>
        <v>1.1707726032799999</v>
      </c>
      <c r="L678" s="12">
        <f t="shared" si="951"/>
        <v>0.60380818752800003</v>
      </c>
      <c r="M678" s="13">
        <f t="shared" si="952"/>
        <v>0.1695545134136745</v>
      </c>
      <c r="N678" s="13">
        <f t="shared" si="953"/>
        <v>0.19850977906720135</v>
      </c>
      <c r="O678" s="13">
        <f t="shared" si="954"/>
        <v>0.10237840343150276</v>
      </c>
      <c r="P678" s="13">
        <f t="shared" si="955"/>
        <v>0.11986182990515055</v>
      </c>
      <c r="Q678" s="13">
        <f t="shared" si="956"/>
        <v>0.11620490540752247</v>
      </c>
      <c r="R678" s="13">
        <f t="shared" si="957"/>
        <v>3.0908459108993026E-2</v>
      </c>
      <c r="S678" s="13">
        <f t="shared" si="958"/>
        <v>2.118324363498271E-2</v>
      </c>
      <c r="T678" s="13">
        <f t="shared" si="959"/>
        <v>7.0165473315978832E-2</v>
      </c>
      <c r="U678" s="13">
        <f t="shared" si="960"/>
        <v>3.6186777134409188E-2</v>
      </c>
      <c r="V678" s="13">
        <f t="shared" si="961"/>
        <v>1.663878080857772E-3</v>
      </c>
      <c r="W678" s="13">
        <f t="shared" si="962"/>
        <v>4.5349839872623754E-2</v>
      </c>
      <c r="X678" s="13">
        <f t="shared" si="963"/>
        <v>2.7382604618173972E-2</v>
      </c>
      <c r="Y678" s="13">
        <f t="shared" si="964"/>
        <v>8.2669204321477348E-3</v>
      </c>
      <c r="Z678" s="13">
        <f t="shared" si="965"/>
        <v>6.2209268912947957E-3</v>
      </c>
      <c r="AA678" s="13">
        <f t="shared" si="966"/>
        <v>7.2832907713357648E-3</v>
      </c>
      <c r="AB678" s="13">
        <f t="shared" si="967"/>
        <v>4.2635386484009864E-3</v>
      </c>
      <c r="AC678" s="13">
        <f t="shared" si="968"/>
        <v>7.3514509985390819E-5</v>
      </c>
      <c r="AD678" s="13">
        <f t="shared" si="969"/>
        <v>1.3273587521500705E-2</v>
      </c>
      <c r="AE678" s="13">
        <f t="shared" si="970"/>
        <v>8.0147008233516191E-3</v>
      </c>
      <c r="AF678" s="13">
        <f t="shared" si="971"/>
        <v>2.4196709888635549E-3</v>
      </c>
      <c r="AG678" s="13">
        <f t="shared" si="972"/>
        <v>4.870057180665957E-4</v>
      </c>
      <c r="AH678" s="13">
        <f t="shared" si="973"/>
        <v>9.3906164774422646E-4</v>
      </c>
      <c r="AI678" s="13">
        <f t="shared" si="974"/>
        <v>1.0994276499699141E-3</v>
      </c>
      <c r="AJ678" s="13">
        <f t="shared" si="975"/>
        <v>6.4358988593664443E-4</v>
      </c>
      <c r="AK678" s="13">
        <f t="shared" si="976"/>
        <v>2.5116580206757455E-4</v>
      </c>
      <c r="AL678" s="13">
        <f t="shared" si="977"/>
        <v>2.0787612229303882E-6</v>
      </c>
      <c r="AM678" s="13">
        <f t="shared" si="978"/>
        <v>3.1080705234824645E-3</v>
      </c>
      <c r="AN678" s="13">
        <f t="shared" si="979"/>
        <v>1.8766784294931488E-3</v>
      </c>
      <c r="AO678" s="13">
        <f t="shared" si="980"/>
        <v>5.665769005425759E-4</v>
      </c>
      <c r="AP678" s="13">
        <f t="shared" si="981"/>
        <v>1.1403459047061493E-4</v>
      </c>
      <c r="AQ678" s="13">
        <f t="shared" si="982"/>
        <v>1.7213754846889933E-5</v>
      </c>
      <c r="AR678" s="13">
        <f t="shared" si="983"/>
        <v>1.1340262230029977E-4</v>
      </c>
      <c r="AS678" s="13">
        <f t="shared" si="984"/>
        <v>1.3276868332930052E-4</v>
      </c>
      <c r="AT678" s="13">
        <f t="shared" si="985"/>
        <v>7.7720968507751558E-5</v>
      </c>
      <c r="AU678" s="13">
        <f t="shared" si="986"/>
        <v>3.0331193543087733E-5</v>
      </c>
      <c r="AV678" s="13">
        <f t="shared" si="987"/>
        <v>8.8777326062575832E-6</v>
      </c>
      <c r="AW678" s="13">
        <f t="shared" si="988"/>
        <v>4.0820061528006214E-8</v>
      </c>
      <c r="AX678" s="13">
        <f t="shared" si="989"/>
        <v>6.0647396965923198E-4</v>
      </c>
      <c r="AY678" s="13">
        <f t="shared" si="990"/>
        <v>3.6619394840285214E-4</v>
      </c>
      <c r="AZ678" s="13">
        <f t="shared" si="991"/>
        <v>1.1055545213442403E-4</v>
      </c>
      <c r="BA678" s="13">
        <f t="shared" si="992"/>
        <v>2.225142905820839E-5</v>
      </c>
      <c r="BB678" s="13">
        <f t="shared" si="993"/>
        <v>3.3588987623861692E-6</v>
      </c>
      <c r="BC678" s="13">
        <f t="shared" si="994"/>
        <v>4.0562611476128727E-7</v>
      </c>
      <c r="BD678" s="13">
        <f t="shared" si="995"/>
        <v>1.1412238638677722E-5</v>
      </c>
      <c r="BE678" s="13">
        <f t="shared" si="996"/>
        <v>1.3361136340257318E-5</v>
      </c>
      <c r="BF678" s="13">
        <f t="shared" si="997"/>
        <v>7.8214261879310362E-6</v>
      </c>
      <c r="BG678" s="13">
        <f t="shared" si="998"/>
        <v>3.0523704998021288E-6</v>
      </c>
      <c r="BH678" s="13">
        <f t="shared" si="999"/>
        <v>8.9340793905710272E-7</v>
      </c>
      <c r="BI678" s="13">
        <f t="shared" si="1000"/>
        <v>2.09195507720181E-7</v>
      </c>
      <c r="BJ678" s="14">
        <f t="shared" si="1001"/>
        <v>0.49686630128839804</v>
      </c>
      <c r="BK678" s="14">
        <f t="shared" si="1002"/>
        <v>0.3127052522542767</v>
      </c>
      <c r="BL678" s="14">
        <f t="shared" si="1003"/>
        <v>0.18435356505576025</v>
      </c>
      <c r="BM678" s="14">
        <f t="shared" si="1004"/>
        <v>0.26236200202734383</v>
      </c>
      <c r="BN678" s="14">
        <f t="shared" si="1005"/>
        <v>0.7374178903340447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1.4861</v>
      </c>
      <c r="F679" s="10">
        <f>VLOOKUP(B679,home!$B$2:$E$405,3,FALSE)</f>
        <v>1.1438999999999999</v>
      </c>
      <c r="G679" s="10">
        <f>VLOOKUP(C679,away!$B$2:$E$405,4,FALSE)</f>
        <v>1.4953000000000001</v>
      </c>
      <c r="H679" s="10">
        <f>VLOOKUP(A679,away!$A$2:$E$405,3,FALSE)</f>
        <v>1.0625</v>
      </c>
      <c r="I679" s="10">
        <f>VLOOKUP(C679,away!$B$2:$E$405,3,FALSE)</f>
        <v>0.62749999999999995</v>
      </c>
      <c r="J679" s="10">
        <f>VLOOKUP(B679,home!$B$2:$E$405,4,FALSE)</f>
        <v>0.47060000000000002</v>
      </c>
      <c r="K679" s="12">
        <f t="shared" si="950"/>
        <v>2.5419349209869999</v>
      </c>
      <c r="L679" s="12">
        <f t="shared" si="951"/>
        <v>0.31375784374999999</v>
      </c>
      <c r="M679" s="13">
        <f t="shared" si="952"/>
        <v>5.7515962285600283E-2</v>
      </c>
      <c r="N679" s="13">
        <f t="shared" si="953"/>
        <v>0.14620183304793863</v>
      </c>
      <c r="O679" s="13">
        <f t="shared" si="954"/>
        <v>1.8046084307936271E-2</v>
      </c>
      <c r="P679" s="13">
        <f t="shared" si="955"/>
        <v>4.5871971889418724E-2</v>
      </c>
      <c r="Q679" s="13">
        <f t="shared" si="956"/>
        <v>0.18581777246843326</v>
      </c>
      <c r="R679" s="13">
        <f t="shared" si="957"/>
        <v>2.8310502502943975E-3</v>
      </c>
      <c r="S679" s="13">
        <f t="shared" si="958"/>
        <v>9.1463209577145477E-3</v>
      </c>
      <c r="T679" s="13">
        <f t="shared" si="959"/>
        <v>5.8301783620123747E-2</v>
      </c>
      <c r="U679" s="13">
        <f t="shared" si="960"/>
        <v>7.1963454942923161E-3</v>
      </c>
      <c r="V679" s="13">
        <f t="shared" si="961"/>
        <v>8.1051852813489723E-4</v>
      </c>
      <c r="W679" s="13">
        <f t="shared" si="962"/>
        <v>0.15744556159250905</v>
      </c>
      <c r="X679" s="13">
        <f t="shared" si="963"/>
        <v>4.9399779913273469E-2</v>
      </c>
      <c r="Y679" s="13">
        <f t="shared" si="964"/>
        <v>7.7497842136566228E-3</v>
      </c>
      <c r="Z679" s="13">
        <f t="shared" si="965"/>
        <v>2.9608807402675604E-4</v>
      </c>
      <c r="AA679" s="13">
        <f t="shared" si="966"/>
        <v>7.5263661505639513E-4</v>
      </c>
      <c r="AB679" s="13">
        <f t="shared" si="967"/>
        <v>9.5657664731265064E-4</v>
      </c>
      <c r="AC679" s="13">
        <f t="shared" si="968"/>
        <v>4.0401918073017099E-5</v>
      </c>
      <c r="AD679" s="13">
        <f t="shared" si="969"/>
        <v>0.10005409279160209</v>
      </c>
      <c r="AE679" s="13">
        <f t="shared" si="970"/>
        <v>3.1392756412655494E-2</v>
      </c>
      <c r="AF679" s="13">
        <f t="shared" si="971"/>
        <v>4.9248617807018868E-3</v>
      </c>
      <c r="AG679" s="13">
        <f t="shared" si="972"/>
        <v>5.1507133769326981E-4</v>
      </c>
      <c r="AH679" s="13">
        <f t="shared" si="973"/>
        <v>2.3224988916681332E-5</v>
      </c>
      <c r="AI679" s="13">
        <f t="shared" si="974"/>
        <v>5.903641036684832E-5</v>
      </c>
      <c r="AJ679" s="13">
        <f t="shared" si="975"/>
        <v>7.5033356560605353E-5</v>
      </c>
      <c r="AK679" s="13">
        <f t="shared" si="976"/>
        <v>6.3576636426757244E-5</v>
      </c>
      <c r="AL679" s="13">
        <f t="shared" si="977"/>
        <v>1.2889052544552731E-6</v>
      </c>
      <c r="AM679" s="13">
        <f t="shared" si="978"/>
        <v>5.0866198490929396E-2</v>
      </c>
      <c r="AN679" s="13">
        <f t="shared" si="979"/>
        <v>1.5959668758273513E-2</v>
      </c>
      <c r="AO679" s="13">
        <f t="shared" si="980"/>
        <v>2.503735628280069E-3</v>
      </c>
      <c r="AP679" s="13">
        <f t="shared" si="981"/>
        <v>2.6185556401640202E-4</v>
      </c>
      <c r="AQ679" s="13">
        <f t="shared" si="982"/>
        <v>2.0539809284931591E-5</v>
      </c>
      <c r="AR679" s="13">
        <f t="shared" si="983"/>
        <v>1.4574044887231167E-6</v>
      </c>
      <c r="AS679" s="13">
        <f t="shared" si="984"/>
        <v>3.7046273638884947E-6</v>
      </c>
      <c r="AT679" s="13">
        <f t="shared" si="985"/>
        <v>4.7084608327560905E-6</v>
      </c>
      <c r="AU679" s="13">
        <f t="shared" si="986"/>
        <v>3.9895336716274121E-6</v>
      </c>
      <c r="AV679" s="13">
        <f t="shared" si="987"/>
        <v>2.5352837395908001E-6</v>
      </c>
      <c r="AW679" s="13">
        <f t="shared" si="988"/>
        <v>2.8554694138118901E-8</v>
      </c>
      <c r="AX679" s="13">
        <f t="shared" si="989"/>
        <v>2.1549761040324935E-2</v>
      </c>
      <c r="AY679" s="13">
        <f t="shared" si="990"/>
        <v>6.76140655734011E-3</v>
      </c>
      <c r="AZ679" s="13">
        <f t="shared" si="991"/>
        <v>1.0607221710740718E-3</v>
      </c>
      <c r="BA679" s="13">
        <f t="shared" si="992"/>
        <v>1.1093663373800647E-4</v>
      </c>
      <c r="BB679" s="13">
        <f t="shared" si="993"/>
        <v>8.7018097486301024E-6</v>
      </c>
      <c r="BC679" s="13">
        <f t="shared" si="994"/>
        <v>5.4605221269058207E-7</v>
      </c>
      <c r="BD679" s="13">
        <f t="shared" si="995"/>
        <v>7.6212014975556041E-8</v>
      </c>
      <c r="BE679" s="13">
        <f t="shared" si="996"/>
        <v>1.9372598226515012E-7</v>
      </c>
      <c r="BF679" s="13">
        <f t="shared" si="997"/>
        <v>2.4621941971114673E-7</v>
      </c>
      <c r="BG679" s="13">
        <f t="shared" si="998"/>
        <v>2.0862458039630622E-7</v>
      </c>
      <c r="BH679" s="13">
        <f t="shared" si="999"/>
        <v>1.3257752657140767E-7</v>
      </c>
      <c r="BI679" s="13">
        <f t="shared" si="1000"/>
        <v>6.74006889059886E-8</v>
      </c>
      <c r="BJ679" s="14">
        <f t="shared" si="1001"/>
        <v>0.84090736969381008</v>
      </c>
      <c r="BK679" s="14">
        <f t="shared" si="1002"/>
        <v>0.12014787104153604</v>
      </c>
      <c r="BL679" s="14">
        <f t="shared" si="1003"/>
        <v>3.0020884777472341E-2</v>
      </c>
      <c r="BM679" s="14">
        <f t="shared" si="1004"/>
        <v>0.5283261613345781</v>
      </c>
      <c r="BN679" s="14">
        <f t="shared" si="1005"/>
        <v>0.4562846742496216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1.4861</v>
      </c>
      <c r="F680" s="10">
        <f>VLOOKUP(B680,home!$B$2:$E$405,3,FALSE)</f>
        <v>1.0094000000000001</v>
      </c>
      <c r="G680" s="10">
        <f>VLOOKUP(C680,away!$B$2:$E$405,4,FALSE)</f>
        <v>0.94210000000000005</v>
      </c>
      <c r="H680" s="10">
        <f>VLOOKUP(A680,away!$A$2:$E$405,3,FALSE)</f>
        <v>1.0625</v>
      </c>
      <c r="I680" s="10">
        <f>VLOOKUP(C680,away!$B$2:$E$405,3,FALSE)</f>
        <v>0.94120000000000004</v>
      </c>
      <c r="J680" s="10">
        <f>VLOOKUP(B680,home!$B$2:$E$405,4,FALSE)</f>
        <v>1.1765000000000001</v>
      </c>
      <c r="K680" s="12">
        <f t="shared" si="950"/>
        <v>1.4132153252140001</v>
      </c>
      <c r="L680" s="12">
        <f t="shared" si="951"/>
        <v>1.1765294125000001</v>
      </c>
      <c r="M680" s="13">
        <f t="shared" si="952"/>
        <v>7.5039192316572106E-2</v>
      </c>
      <c r="N680" s="13">
        <f t="shared" si="953"/>
        <v>0.10604653657346035</v>
      </c>
      <c r="O680" s="13">
        <f t="shared" si="954"/>
        <v>8.8285816850691118E-2</v>
      </c>
      <c r="P680" s="13">
        <f t="shared" si="955"/>
        <v>0.12476686937243309</v>
      </c>
      <c r="Q680" s="13">
        <f t="shared" si="956"/>
        <v>7.4933295335740571E-2</v>
      </c>
      <c r="R680" s="13">
        <f t="shared" si="957"/>
        <v>5.1935430115713117E-2</v>
      </c>
      <c r="S680" s="13">
        <f t="shared" si="958"/>
        <v>5.1862137679085617E-2</v>
      </c>
      <c r="T680" s="13">
        <f t="shared" si="959"/>
        <v>8.8161225938047857E-2</v>
      </c>
      <c r="U680" s="13">
        <f t="shared" si="960"/>
        <v>7.3395945761106487E-2</v>
      </c>
      <c r="V680" s="13">
        <f t="shared" si="961"/>
        <v>9.5811807098873571E-3</v>
      </c>
      <c r="W680" s="13">
        <f t="shared" si="962"/>
        <v>3.5298960445751773E-2</v>
      </c>
      <c r="X680" s="13">
        <f t="shared" si="963"/>
        <v>4.1530265195101078E-2</v>
      </c>
      <c r="Y680" s="13">
        <f t="shared" si="964"/>
        <v>2.4430789255480739E-2</v>
      </c>
      <c r="Z680" s="13">
        <f t="shared" si="965"/>
        <v>2.0367853693991588E-2</v>
      </c>
      <c r="AA680" s="13">
        <f t="shared" si="966"/>
        <v>2.8784162982065497E-2</v>
      </c>
      <c r="AB680" s="13">
        <f t="shared" si="967"/>
        <v>2.033911012485624E-2</v>
      </c>
      <c r="AC680" s="13">
        <f t="shared" si="968"/>
        <v>9.9565797315374189E-4</v>
      </c>
      <c r="AD680" s="13">
        <f t="shared" si="969"/>
        <v>1.2471257966514809E-2</v>
      </c>
      <c r="AE680" s="13">
        <f t="shared" si="970"/>
        <v>1.4672801808479614E-2</v>
      </c>
      <c r="AF680" s="13">
        <f t="shared" si="971"/>
        <v>8.6314914457297307E-3</v>
      </c>
      <c r="AG680" s="13">
        <f t="shared" si="972"/>
        <v>3.3850678532143922E-3</v>
      </c>
      <c r="AH680" s="13">
        <f t="shared" si="973"/>
        <v>5.9908447351194726E-3</v>
      </c>
      <c r="AI680" s="13">
        <f t="shared" si="974"/>
        <v>8.4663535906484462E-3</v>
      </c>
      <c r="AJ680" s="13">
        <f t="shared" si="975"/>
        <v>5.9823903214924817E-3</v>
      </c>
      <c r="AK680" s="13">
        <f t="shared" si="976"/>
        <v>2.8181352279150278E-3</v>
      </c>
      <c r="AL680" s="13">
        <f t="shared" si="977"/>
        <v>6.6218798172570296E-5</v>
      </c>
      <c r="AM680" s="13">
        <f t="shared" si="978"/>
        <v>3.5249145765951823E-3</v>
      </c>
      <c r="AN680" s="13">
        <f t="shared" si="979"/>
        <v>4.1471656759142165E-3</v>
      </c>
      <c r="AO680" s="13">
        <f t="shared" si="980"/>
        <v>2.4396311981117599E-3</v>
      </c>
      <c r="AP680" s="13">
        <f t="shared" si="981"/>
        <v>9.5676595341036676E-4</v>
      </c>
      <c r="AQ680" s="13">
        <f t="shared" si="982"/>
        <v>2.8141582126647543E-4</v>
      </c>
      <c r="AR680" s="13">
        <f t="shared" si="983"/>
        <v>1.4096810073177669E-3</v>
      </c>
      <c r="AS680" s="13">
        <f t="shared" si="984"/>
        <v>1.9921828032045774E-3</v>
      </c>
      <c r="AT680" s="13">
        <f t="shared" si="985"/>
        <v>1.4076916340582477E-3</v>
      </c>
      <c r="AU680" s="13">
        <f t="shared" si="986"/>
        <v>6.6312379680888455E-4</v>
      </c>
      <c r="AV680" s="13">
        <f t="shared" si="987"/>
        <v>2.3428417804110264E-4</v>
      </c>
      <c r="AW680" s="13">
        <f t="shared" si="988"/>
        <v>3.0583692654979457E-6</v>
      </c>
      <c r="AX680" s="13">
        <f t="shared" si="989"/>
        <v>8.302438832857548E-4</v>
      </c>
      <c r="AY680" s="13">
        <f t="shared" si="990"/>
        <v>9.7680634823390784E-4</v>
      </c>
      <c r="AZ680" s="13">
        <f t="shared" si="991"/>
        <v>5.7462069950695504E-4</v>
      </c>
      <c r="BA680" s="13">
        <f t="shared" si="992"/>
        <v>2.25352718000419E-4</v>
      </c>
      <c r="BB680" s="13">
        <f t="shared" si="993"/>
        <v>6.6283525228577823E-5</v>
      </c>
      <c r="BC680" s="13">
        <f t="shared" si="994"/>
        <v>1.5596903399121526E-5</v>
      </c>
      <c r="BD680" s="13">
        <f t="shared" si="995"/>
        <v>2.7642186122532971E-4</v>
      </c>
      <c r="BE680" s="13">
        <f t="shared" si="996"/>
        <v>3.906436105078135E-4</v>
      </c>
      <c r="BF680" s="13">
        <f t="shared" si="997"/>
        <v>2.760317685332855E-4</v>
      </c>
      <c r="BG680" s="13">
        <f t="shared" si="998"/>
        <v>1.3003077517905419E-4</v>
      </c>
      <c r="BH680" s="13">
        <f t="shared" si="999"/>
        <v>4.5940371058123915E-5</v>
      </c>
      <c r="BI680" s="13">
        <f t="shared" si="1000"/>
        <v>1.2984727285071683E-5</v>
      </c>
      <c r="BJ680" s="14">
        <f t="shared" si="1001"/>
        <v>0.42360048912047366</v>
      </c>
      <c r="BK680" s="14">
        <f t="shared" si="1002"/>
        <v>0.26328806319753839</v>
      </c>
      <c r="BL680" s="14">
        <f t="shared" si="1003"/>
        <v>0.29283720624282716</v>
      </c>
      <c r="BM680" s="14">
        <f t="shared" si="1004"/>
        <v>0.47811272371125207</v>
      </c>
      <c r="BN680" s="14">
        <f t="shared" si="1005"/>
        <v>0.52100714056461028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1.4861</v>
      </c>
      <c r="F681" s="10">
        <f>VLOOKUP(B681,home!$B$2:$E$405,3,FALSE)</f>
        <v>0.74770000000000003</v>
      </c>
      <c r="G681" s="10">
        <f>VLOOKUP(C681,away!$B$2:$E$405,4,FALSE)</f>
        <v>0.8075</v>
      </c>
      <c r="H681" s="10">
        <f>VLOOKUP(A681,away!$A$2:$E$405,3,FALSE)</f>
        <v>1.0625</v>
      </c>
      <c r="I681" s="10">
        <f>VLOOKUP(C681,away!$B$2:$E$405,3,FALSE)</f>
        <v>0.65880000000000005</v>
      </c>
      <c r="J681" s="10">
        <f>VLOOKUP(B681,home!$B$2:$E$405,4,FALSE)</f>
        <v>1.1503000000000001</v>
      </c>
      <c r="K681" s="12">
        <f t="shared" si="950"/>
        <v>0.89725925327500011</v>
      </c>
      <c r="L681" s="12">
        <f t="shared" si="951"/>
        <v>0.80518124250000012</v>
      </c>
      <c r="M681" s="13">
        <f t="shared" si="952"/>
        <v>0.18223822927514882</v>
      </c>
      <c r="N681" s="13">
        <f t="shared" si="953"/>
        <v>0.16351493751757828</v>
      </c>
      <c r="O681" s="13">
        <f t="shared" si="954"/>
        <v>0.14673480387876423</v>
      </c>
      <c r="P681" s="13">
        <f t="shared" si="955"/>
        <v>0.13165916055771357</v>
      </c>
      <c r="Q681" s="13">
        <f t="shared" si="956"/>
        <v>7.3357645368165289E-2</v>
      </c>
      <c r="R681" s="13">
        <f t="shared" si="957"/>
        <v>5.9074055852548601E-2</v>
      </c>
      <c r="S681" s="13">
        <f t="shared" si="958"/>
        <v>2.3779498170757293E-2</v>
      </c>
      <c r="T681" s="13">
        <f t="shared" si="959"/>
        <v>5.9066200044413708E-2</v>
      </c>
      <c r="U681" s="13">
        <f t="shared" si="960"/>
        <v>5.3004743242183405E-2</v>
      </c>
      <c r="V681" s="13">
        <f t="shared" si="961"/>
        <v>1.9088498610358542E-3</v>
      </c>
      <c r="W681" s="13">
        <f t="shared" si="962"/>
        <v>2.1940275368350758E-2</v>
      </c>
      <c r="X681" s="13">
        <f t="shared" si="963"/>
        <v>1.7665898181880812E-2</v>
      </c>
      <c r="Y681" s="13">
        <f t="shared" si="964"/>
        <v>7.1121249239826422E-3</v>
      </c>
      <c r="Z681" s="13">
        <f t="shared" si="965"/>
        <v>1.5855107230289829E-2</v>
      </c>
      <c r="AA681" s="13">
        <f t="shared" si="966"/>
        <v>1.4226141674044906E-2</v>
      </c>
      <c r="AB681" s="13">
        <f t="shared" si="967"/>
        <v>6.3822686277189454E-3</v>
      </c>
      <c r="AC681" s="13">
        <f t="shared" si="968"/>
        <v>8.6191290424593678E-5</v>
      </c>
      <c r="AD681" s="13">
        <f t="shared" si="969"/>
        <v>4.9215287734135681E-3</v>
      </c>
      <c r="AE681" s="13">
        <f t="shared" si="970"/>
        <v>3.9627226527766384E-3</v>
      </c>
      <c r="AF681" s="13">
        <f t="shared" si="971"/>
        <v>1.595354974622795E-3</v>
      </c>
      <c r="AG681" s="13">
        <f t="shared" si="972"/>
        <v>4.2818330023177944E-4</v>
      </c>
      <c r="AH681" s="13">
        <f t="shared" si="973"/>
        <v>3.1915587349138747E-3</v>
      </c>
      <c r="AI681" s="13">
        <f t="shared" si="974"/>
        <v>2.8636556072721272E-3</v>
      </c>
      <c r="AJ681" s="13">
        <f t="shared" si="975"/>
        <v>1.2847207459088777E-3</v>
      </c>
      <c r="AK681" s="13">
        <f t="shared" si="976"/>
        <v>3.8424252571370041E-4</v>
      </c>
      <c r="AL681" s="13">
        <f t="shared" si="977"/>
        <v>2.4907777012154228E-6</v>
      </c>
      <c r="AM681" s="13">
        <f t="shared" si="978"/>
        <v>8.8317744644089745E-4</v>
      </c>
      <c r="AN681" s="13">
        <f t="shared" si="979"/>
        <v>7.1111791367325916E-4</v>
      </c>
      <c r="AO681" s="13">
        <f t="shared" si="980"/>
        <v>2.8628940264772127E-4</v>
      </c>
      <c r="AP681" s="13">
        <f t="shared" si="981"/>
        <v>7.683828564615835E-5</v>
      </c>
      <c r="AQ681" s="13">
        <f t="shared" si="982"/>
        <v>1.5467186577035925E-5</v>
      </c>
      <c r="AR681" s="13">
        <f t="shared" si="983"/>
        <v>5.1395664553793667E-4</v>
      </c>
      <c r="AS681" s="13">
        <f t="shared" si="984"/>
        <v>4.6115235599109288E-4</v>
      </c>
      <c r="AT681" s="13">
        <f t="shared" si="985"/>
        <v>2.0688660929128749E-4</v>
      </c>
      <c r="AU681" s="13">
        <f t="shared" si="986"/>
        <v>6.1876974855099126E-5</v>
      </c>
      <c r="AV681" s="13">
        <f t="shared" si="987"/>
        <v>1.3879922063350545E-5</v>
      </c>
      <c r="AW681" s="13">
        <f t="shared" si="988"/>
        <v>4.9985502581832267E-8</v>
      </c>
      <c r="AX681" s="13">
        <f t="shared" si="989"/>
        <v>1.3207318935048009E-4</v>
      </c>
      <c r="AY681" s="13">
        <f t="shared" si="990"/>
        <v>1.0634285470215735E-4</v>
      </c>
      <c r="AZ681" s="13">
        <f t="shared" si="991"/>
        <v>4.2812635940040011E-5</v>
      </c>
      <c r="BA681" s="13">
        <f t="shared" si="992"/>
        <v>1.1490643800300526E-5</v>
      </c>
      <c r="BB681" s="13">
        <f t="shared" si="993"/>
        <v>2.3130127130627249E-6</v>
      </c>
      <c r="BC681" s="13">
        <f t="shared" si="994"/>
        <v>3.7247889004442837E-7</v>
      </c>
      <c r="BD681" s="13">
        <f t="shared" si="995"/>
        <v>6.8971375074227957E-5</v>
      </c>
      <c r="BE681" s="13">
        <f t="shared" si="996"/>
        <v>6.1885204496451722E-5</v>
      </c>
      <c r="BF681" s="13">
        <f t="shared" si="997"/>
        <v>2.7763536187628475E-5</v>
      </c>
      <c r="BG681" s="13">
        <f t="shared" si="998"/>
        <v>8.3036965826616593E-6</v>
      </c>
      <c r="BH681" s="13">
        <f t="shared" si="999"/>
        <v>1.8626421487952919E-6</v>
      </c>
      <c r="BI681" s="13">
        <f t="shared" si="1000"/>
        <v>3.3425458070932118E-7</v>
      </c>
      <c r="BJ681" s="14">
        <f t="shared" si="1001"/>
        <v>0.35583316615579746</v>
      </c>
      <c r="BK681" s="14">
        <f t="shared" si="1002"/>
        <v>0.33978076278748354</v>
      </c>
      <c r="BL681" s="14">
        <f t="shared" si="1003"/>
        <v>0.28857306410587791</v>
      </c>
      <c r="BM681" s="14">
        <f t="shared" si="1004"/>
        <v>0.24335697496033024</v>
      </c>
      <c r="BN681" s="14">
        <f t="shared" si="1005"/>
        <v>0.75657883244991875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2</v>
      </c>
      <c r="F682" s="10">
        <f>VLOOKUP(B682,home!$B$2:$E$405,3,FALSE)</f>
        <v>1</v>
      </c>
      <c r="G682" s="10">
        <f>VLOOKUP(C682,away!$B$2:$E$405,4,FALSE)</f>
        <v>1</v>
      </c>
      <c r="H682" s="10">
        <f>VLOOKUP(A682,away!$A$2:$E$405,3,FALSE)</f>
        <v>1.4137999999999999</v>
      </c>
      <c r="I682" s="10">
        <f>VLOOKUP(C682,away!$B$2:$E$405,3,FALSE)</f>
        <v>1.4146000000000001</v>
      </c>
      <c r="J682" s="10">
        <f>VLOOKUP(B682,home!$B$2:$E$405,4,FALSE)</f>
        <v>1.4146000000000001</v>
      </c>
      <c r="K682" s="12">
        <f t="shared" si="950"/>
        <v>2</v>
      </c>
      <c r="L682" s="12">
        <f t="shared" si="951"/>
        <v>2.8291455096080003</v>
      </c>
      <c r="M682" s="13">
        <f t="shared" si="952"/>
        <v>7.9933485881679648E-3</v>
      </c>
      <c r="N682" s="13">
        <f t="shared" si="953"/>
        <v>1.5986697176335926E-2</v>
      </c>
      <c r="O682" s="13">
        <f t="shared" si="954"/>
        <v>2.2614346264946846E-2</v>
      </c>
      <c r="P682" s="13">
        <f t="shared" si="955"/>
        <v>4.5228692529893678E-2</v>
      </c>
      <c r="Q682" s="13">
        <f t="shared" si="956"/>
        <v>1.5986697176335933E-2</v>
      </c>
      <c r="R682" s="13">
        <f t="shared" si="957"/>
        <v>3.1989638094097418E-2</v>
      </c>
      <c r="S682" s="13">
        <f t="shared" si="958"/>
        <v>6.3979276188194836E-2</v>
      </c>
      <c r="T682" s="13">
        <f t="shared" si="959"/>
        <v>4.5228692529893699E-2</v>
      </c>
      <c r="U682" s="13">
        <f t="shared" si="960"/>
        <v>6.3979276188194822E-2</v>
      </c>
      <c r="V682" s="13">
        <f t="shared" si="961"/>
        <v>4.0223707096844773E-2</v>
      </c>
      <c r="W682" s="13">
        <f t="shared" si="962"/>
        <v>1.0657798117557288E-2</v>
      </c>
      <c r="X682" s="13">
        <f t="shared" si="963"/>
        <v>3.01524616865958E-2</v>
      </c>
      <c r="Y682" s="13">
        <f t="shared" si="964"/>
        <v>4.2652850792129895E-2</v>
      </c>
      <c r="Z682" s="13">
        <f t="shared" si="965"/>
        <v>3.0167780322633574E-2</v>
      </c>
      <c r="AA682" s="13">
        <f t="shared" si="966"/>
        <v>6.0335560645267142E-2</v>
      </c>
      <c r="AB682" s="13">
        <f t="shared" si="967"/>
        <v>6.0335560645267163E-2</v>
      </c>
      <c r="AC682" s="13">
        <f t="shared" si="968"/>
        <v>1.4224840039103232E-2</v>
      </c>
      <c r="AD682" s="13">
        <f t="shared" si="969"/>
        <v>5.3288990587786441E-3</v>
      </c>
      <c r="AE682" s="13">
        <f t="shared" si="970"/>
        <v>1.50762308432979E-2</v>
      </c>
      <c r="AF682" s="13">
        <f t="shared" si="971"/>
        <v>2.1326425396064948E-2</v>
      </c>
      <c r="AG682" s="13">
        <f t="shared" si="972"/>
        <v>2.0111853548422386E-2</v>
      </c>
      <c r="AH682" s="13">
        <f t="shared" si="973"/>
        <v>2.1337260058654845E-2</v>
      </c>
      <c r="AI682" s="13">
        <f t="shared" si="974"/>
        <v>4.2674520117309683E-2</v>
      </c>
      <c r="AJ682" s="13">
        <f t="shared" si="975"/>
        <v>4.2674520117309697E-2</v>
      </c>
      <c r="AK682" s="13">
        <f t="shared" si="976"/>
        <v>2.8449680078206464E-2</v>
      </c>
      <c r="AL682" s="13">
        <f t="shared" si="977"/>
        <v>3.2195313857216784E-3</v>
      </c>
      <c r="AM682" s="13">
        <f t="shared" si="978"/>
        <v>2.1315596235114568E-3</v>
      </c>
      <c r="AN682" s="13">
        <f t="shared" si="979"/>
        <v>6.030492337319158E-3</v>
      </c>
      <c r="AO682" s="13">
        <f t="shared" si="980"/>
        <v>8.5305701584259767E-3</v>
      </c>
      <c r="AP682" s="13">
        <f t="shared" si="981"/>
        <v>8.0447414193689521E-3</v>
      </c>
      <c r="AQ682" s="13">
        <f t="shared" si="982"/>
        <v>5.6899360156412908E-3</v>
      </c>
      <c r="AR682" s="13">
        <f t="shared" si="983"/>
        <v>1.2073242696456295E-2</v>
      </c>
      <c r="AS682" s="13">
        <f t="shared" si="984"/>
        <v>2.4146485392912587E-2</v>
      </c>
      <c r="AT682" s="13">
        <f t="shared" si="985"/>
        <v>2.4146485392912597E-2</v>
      </c>
      <c r="AU682" s="13">
        <f t="shared" si="986"/>
        <v>1.6097656928608397E-2</v>
      </c>
      <c r="AV682" s="13">
        <f t="shared" si="987"/>
        <v>8.0488284643041984E-3</v>
      </c>
      <c r="AW682" s="13">
        <f t="shared" si="988"/>
        <v>5.0602904238647287E-4</v>
      </c>
      <c r="AX682" s="13">
        <f t="shared" si="989"/>
        <v>7.1051987450381892E-4</v>
      </c>
      <c r="AY682" s="13">
        <f t="shared" si="990"/>
        <v>2.010164112439719E-3</v>
      </c>
      <c r="AZ682" s="13">
        <f t="shared" si="991"/>
        <v>2.8435233861419922E-3</v>
      </c>
      <c r="BA682" s="13">
        <f t="shared" si="992"/>
        <v>2.6815804731229842E-3</v>
      </c>
      <c r="BB682" s="13">
        <f t="shared" si="993"/>
        <v>1.896645338547097E-3</v>
      </c>
      <c r="BC682" s="13">
        <f t="shared" si="994"/>
        <v>1.0731771285738927E-3</v>
      </c>
      <c r="BD682" s="13">
        <f t="shared" si="995"/>
        <v>5.6928267268478204E-3</v>
      </c>
      <c r="BE682" s="13">
        <f t="shared" si="996"/>
        <v>1.1385653453695639E-2</v>
      </c>
      <c r="BF682" s="13">
        <f t="shared" si="997"/>
        <v>1.1385653453695643E-2</v>
      </c>
      <c r="BG682" s="13">
        <f t="shared" si="998"/>
        <v>7.5904356357970959E-3</v>
      </c>
      <c r="BH682" s="13">
        <f t="shared" si="999"/>
        <v>3.795217817898548E-3</v>
      </c>
      <c r="BI682" s="13">
        <f t="shared" si="1000"/>
        <v>1.5180871271594186E-3</v>
      </c>
      <c r="BJ682" s="14">
        <f t="shared" si="1001"/>
        <v>0.26415151619300881</v>
      </c>
      <c r="BK682" s="14">
        <f t="shared" si="1002"/>
        <v>0.17687955994036586</v>
      </c>
      <c r="BL682" s="14">
        <f t="shared" si="1003"/>
        <v>0.50027093529954236</v>
      </c>
      <c r="BM682" s="14">
        <f t="shared" si="1004"/>
        <v>0.83016623685571955</v>
      </c>
      <c r="BN682" s="14">
        <f t="shared" si="1005"/>
        <v>0.13979941982977775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2</v>
      </c>
      <c r="F683" s="10">
        <f>VLOOKUP(B683,home!$B$2:$E$405,3,FALSE)</f>
        <v>0.83330000000000004</v>
      </c>
      <c r="G683" s="10">
        <f>VLOOKUP(C683,away!$B$2:$E$405,4,FALSE)</f>
        <v>0.75</v>
      </c>
      <c r="H683" s="10">
        <f>VLOOKUP(A683,away!$A$2:$E$405,3,FALSE)</f>
        <v>1.4137999999999999</v>
      </c>
      <c r="I683" s="10">
        <f>VLOOKUP(C683,away!$B$2:$E$405,3,FALSE)</f>
        <v>1.4146000000000001</v>
      </c>
      <c r="J683" s="10">
        <f>VLOOKUP(B683,home!$B$2:$E$405,4,FALSE)</f>
        <v>0.94310000000000005</v>
      </c>
      <c r="K683" s="12">
        <f t="shared" si="950"/>
        <v>1.2499500000000001</v>
      </c>
      <c r="L683" s="12">
        <f t="shared" si="951"/>
        <v>1.8861636717880002</v>
      </c>
      <c r="M683" s="13">
        <f t="shared" si="952"/>
        <v>4.3451336346274745E-2</v>
      </c>
      <c r="N683" s="13">
        <f t="shared" si="953"/>
        <v>5.4311997866026133E-2</v>
      </c>
      <c r="O683" s="13">
        <f t="shared" si="954"/>
        <v>8.1956332106984969E-2</v>
      </c>
      <c r="P683" s="13">
        <f t="shared" si="955"/>
        <v>0.10244131731712589</v>
      </c>
      <c r="Q683" s="13">
        <f t="shared" si="956"/>
        <v>3.3943640866319687E-2</v>
      </c>
      <c r="R683" s="13">
        <f t="shared" si="957"/>
        <v>7.7291528146593777E-2</v>
      </c>
      <c r="S683" s="13">
        <f t="shared" si="958"/>
        <v>6.0379175740631653E-2</v>
      </c>
      <c r="T683" s="13">
        <f t="shared" si="959"/>
        <v>6.4023262290270749E-2</v>
      </c>
      <c r="U683" s="13">
        <f t="shared" si="960"/>
        <v>9.6610545606834908E-2</v>
      </c>
      <c r="V683" s="13">
        <f t="shared" si="961"/>
        <v>1.5816729501968073E-2</v>
      </c>
      <c r="W683" s="13">
        <f t="shared" si="962"/>
        <v>1.4142617966952093E-2</v>
      </c>
      <c r="X683" s="13">
        <f t="shared" si="963"/>
        <v>2.6675292233241304E-2</v>
      </c>
      <c r="Y683" s="13">
        <f t="shared" si="964"/>
        <v>2.515698357233417E-2</v>
      </c>
      <c r="Z683" s="13">
        <f t="shared" si="965"/>
        <v>4.8594824175694953E-2</v>
      </c>
      <c r="AA683" s="13">
        <f t="shared" si="966"/>
        <v>6.0741100478409922E-2</v>
      </c>
      <c r="AB683" s="13">
        <f t="shared" si="967"/>
        <v>3.796166927149424E-2</v>
      </c>
      <c r="AC683" s="13">
        <f t="shared" si="968"/>
        <v>2.3306052558973427E-3</v>
      </c>
      <c r="AD683" s="13">
        <f t="shared" si="969"/>
        <v>4.4193913319479456E-3</v>
      </c>
      <c r="AE683" s="13">
        <f t="shared" si="970"/>
        <v>8.3356953817349984E-3</v>
      </c>
      <c r="AF683" s="13">
        <f t="shared" si="971"/>
        <v>7.8612429040597794E-3</v>
      </c>
      <c r="AG683" s="13">
        <f t="shared" si="972"/>
        <v>4.9425302602462513E-3</v>
      </c>
      <c r="AH683" s="13">
        <f t="shared" si="973"/>
        <v>2.2914447999280271E-2</v>
      </c>
      <c r="AI683" s="13">
        <f t="shared" si="974"/>
        <v>2.8641914276700379E-2</v>
      </c>
      <c r="AJ683" s="13">
        <f t="shared" si="975"/>
        <v>1.790048037508082E-2</v>
      </c>
      <c r="AK683" s="13">
        <f t="shared" si="976"/>
        <v>7.4582351482774221E-3</v>
      </c>
      <c r="AL683" s="13">
        <f t="shared" si="977"/>
        <v>2.1978635654165343E-4</v>
      </c>
      <c r="AM683" s="13">
        <f t="shared" si="978"/>
        <v>1.1048036390736674E-3</v>
      </c>
      <c r="AN683" s="13">
        <f t="shared" si="979"/>
        <v>2.0838404884799331E-3</v>
      </c>
      <c r="AO683" s="13">
        <f t="shared" si="980"/>
        <v>1.9652321135859054E-3</v>
      </c>
      <c r="AP683" s="13">
        <f t="shared" si="981"/>
        <v>1.2355831397589609E-3</v>
      </c>
      <c r="AQ683" s="13">
        <f t="shared" si="982"/>
        <v>5.8262800792177692E-4</v>
      </c>
      <c r="AR683" s="13">
        <f t="shared" si="983"/>
        <v>8.6440798750635362E-3</v>
      </c>
      <c r="AS683" s="13">
        <f t="shared" si="984"/>
        <v>1.0804667639835669E-2</v>
      </c>
      <c r="AT683" s="13">
        <f t="shared" si="985"/>
        <v>6.7526471582062984E-3</v>
      </c>
      <c r="AU683" s="13">
        <f t="shared" si="986"/>
        <v>2.8134904384666537E-3</v>
      </c>
      <c r="AV683" s="13">
        <f t="shared" si="987"/>
        <v>8.7918059339034903E-4</v>
      </c>
      <c r="AW683" s="13">
        <f t="shared" si="988"/>
        <v>1.4393627053536822E-5</v>
      </c>
      <c r="AX683" s="13">
        <f t="shared" si="989"/>
        <v>2.3015821811002158E-4</v>
      </c>
      <c r="AY683" s="13">
        <f t="shared" si="990"/>
        <v>4.3411606976258174E-4</v>
      </c>
      <c r="AZ683" s="13">
        <f t="shared" si="991"/>
        <v>4.0940698006278339E-4</v>
      </c>
      <c r="BA683" s="13">
        <f t="shared" si="992"/>
        <v>2.5740285759028535E-4</v>
      </c>
      <c r="BB683" s="13">
        <f t="shared" si="993"/>
        <v>1.2137597975030409E-4</v>
      </c>
      <c r="BC683" s="13">
        <f t="shared" si="994"/>
        <v>4.5786992726539921E-5</v>
      </c>
      <c r="BD683" s="13">
        <f t="shared" si="995"/>
        <v>2.7173582393964311E-3</v>
      </c>
      <c r="BE683" s="13">
        <f t="shared" si="996"/>
        <v>3.3965619313335695E-3</v>
      </c>
      <c r="BF683" s="13">
        <f t="shared" si="997"/>
        <v>2.122766293035198E-3</v>
      </c>
      <c r="BG683" s="13">
        <f t="shared" si="998"/>
        <v>8.8445057599311492E-4</v>
      </c>
      <c r="BH683" s="13">
        <f t="shared" si="999"/>
        <v>2.7637974936564873E-4</v>
      </c>
      <c r="BI683" s="13">
        <f t="shared" si="1000"/>
        <v>6.9092173543918543E-5</v>
      </c>
      <c r="BJ683" s="14">
        <f t="shared" si="1001"/>
        <v>0.25228298915995595</v>
      </c>
      <c r="BK683" s="14">
        <f t="shared" si="1002"/>
        <v>0.22507306658820192</v>
      </c>
      <c r="BL683" s="14">
        <f t="shared" si="1003"/>
        <v>0.47083692807728711</v>
      </c>
      <c r="BM683" s="14">
        <f t="shared" si="1004"/>
        <v>0.60297193290910533</v>
      </c>
      <c r="BN683" s="14">
        <f t="shared" si="1005"/>
        <v>0.3933961526493252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1.5981000000000001</v>
      </c>
      <c r="F684" s="10">
        <f>VLOOKUP(B684,home!$B$2:$E$405,3,FALSE)</f>
        <v>1.1376999999999999</v>
      </c>
      <c r="G684" s="10">
        <f>VLOOKUP(C684,away!$B$2:$E$405,4,FALSE)</f>
        <v>1.5644</v>
      </c>
      <c r="H684" s="10">
        <f>VLOOKUP(A684,away!$A$2:$E$405,3,FALSE)</f>
        <v>1.1214999999999999</v>
      </c>
      <c r="I684" s="10">
        <f>VLOOKUP(C684,away!$B$2:$E$405,3,FALSE)</f>
        <v>0.89170000000000005</v>
      </c>
      <c r="J684" s="10">
        <f>VLOOKUP(B684,home!$B$2:$E$405,4,FALSE)</f>
        <v>1.1348</v>
      </c>
      <c r="K684" s="12">
        <f t="shared" si="950"/>
        <v>2.8443269540279998</v>
      </c>
      <c r="L684" s="12">
        <f t="shared" si="951"/>
        <v>1.13484715094</v>
      </c>
      <c r="M684" s="13">
        <f t="shared" si="952"/>
        <v>1.8701078088947949E-2</v>
      </c>
      <c r="N684" s="13">
        <f t="shared" si="953"/>
        <v>5.3191980477777089E-2</v>
      </c>
      <c r="O684" s="13">
        <f t="shared" si="954"/>
        <v>2.1222865188749038E-2</v>
      </c>
      <c r="P684" s="13">
        <f t="shared" si="955"/>
        <v>6.0364767498061425E-2</v>
      </c>
      <c r="Q684" s="13">
        <f t="shared" si="956"/>
        <v>7.5647691905536288E-2</v>
      </c>
      <c r="R684" s="13">
        <f t="shared" si="957"/>
        <v>1.2042354047117777E-2</v>
      </c>
      <c r="S684" s="13">
        <f t="shared" si="958"/>
        <v>4.8712501195967227E-2</v>
      </c>
      <c r="T684" s="13">
        <f t="shared" si="959"/>
        <v>8.5848567634184747E-2</v>
      </c>
      <c r="U684" s="13">
        <f t="shared" si="960"/>
        <v>3.4252392206165265E-2</v>
      </c>
      <c r="V684" s="13">
        <f t="shared" si="961"/>
        <v>1.747088111983949E-2</v>
      </c>
      <c r="W684" s="13">
        <f t="shared" si="962"/>
        <v>7.1722256365640863E-2</v>
      </c>
      <c r="X684" s="13">
        <f t="shared" si="963"/>
        <v>8.1393798295535807E-2</v>
      </c>
      <c r="Y684" s="13">
        <f t="shared" si="964"/>
        <v>4.6184760049936921E-2</v>
      </c>
      <c r="Z684" s="13">
        <f t="shared" si="965"/>
        <v>4.5554103936607969E-3</v>
      </c>
      <c r="AA684" s="13">
        <f t="shared" si="966"/>
        <v>1.2957076569348707E-2</v>
      </c>
      <c r="AB684" s="13">
        <f t="shared" si="967"/>
        <v>1.8427081065801591E-2</v>
      </c>
      <c r="AC684" s="13">
        <f t="shared" si="968"/>
        <v>3.5246152379867658E-3</v>
      </c>
      <c r="AD684" s="13">
        <f t="shared" si="969"/>
        <v>5.100038674612465E-2</v>
      </c>
      <c r="AE684" s="13">
        <f t="shared" si="970"/>
        <v>5.7877643595677694E-2</v>
      </c>
      <c r="AF684" s="13">
        <f t="shared" si="971"/>
        <v>3.2841139468837786E-2</v>
      </c>
      <c r="AG684" s="13">
        <f t="shared" si="972"/>
        <v>1.2423224519944586E-2</v>
      </c>
      <c r="AH684" s="13">
        <f t="shared" si="973"/>
        <v>1.2924236266521048E-3</v>
      </c>
      <c r="AI684" s="13">
        <f t="shared" si="974"/>
        <v>3.6760753573092026E-3</v>
      </c>
      <c r="AJ684" s="13">
        <f t="shared" si="975"/>
        <v>5.2279801119163383E-3</v>
      </c>
      <c r="AK684" s="13">
        <f t="shared" si="976"/>
        <v>4.9566949158153205E-3</v>
      </c>
      <c r="AL684" s="13">
        <f t="shared" si="977"/>
        <v>4.5508088538902996E-4</v>
      </c>
      <c r="AM684" s="13">
        <f t="shared" si="978"/>
        <v>2.9012354937570938E-2</v>
      </c>
      <c r="AN684" s="13">
        <f t="shared" si="979"/>
        <v>3.292458834296242E-2</v>
      </c>
      <c r="AO684" s="13">
        <f t="shared" si="980"/>
        <v>1.8682187638441618E-2</v>
      </c>
      <c r="AP684" s="13">
        <f t="shared" si="981"/>
        <v>7.0671424716039887E-3</v>
      </c>
      <c r="AQ684" s="13">
        <f t="shared" si="982"/>
        <v>2.0050316247967139E-3</v>
      </c>
      <c r="AR684" s="13">
        <f t="shared" si="983"/>
        <v>2.9334065410273666E-4</v>
      </c>
      <c r="AS684" s="13">
        <f t="shared" si="984"/>
        <v>8.3435672917661814E-4</v>
      </c>
      <c r="AT684" s="13">
        <f t="shared" si="985"/>
        <v>1.1865916670358476E-3</v>
      </c>
      <c r="AU684" s="13">
        <f t="shared" si="986"/>
        <v>1.1250182206583596E-3</v>
      </c>
      <c r="AV684" s="13">
        <f t="shared" si="987"/>
        <v>7.9997991219779812E-4</v>
      </c>
      <c r="AW684" s="13">
        <f t="shared" si="988"/>
        <v>4.080402285523196E-5</v>
      </c>
      <c r="AX684" s="13">
        <f t="shared" si="989"/>
        <v>1.3753437191460069E-2</v>
      </c>
      <c r="AY684" s="13">
        <f t="shared" si="990"/>
        <v>1.5608049012360693E-2</v>
      </c>
      <c r="AZ684" s="13">
        <f t="shared" si="991"/>
        <v>8.8563749767047069E-3</v>
      </c>
      <c r="BA684" s="13">
        <f t="shared" si="992"/>
        <v>3.3502106366565497E-3</v>
      </c>
      <c r="BB684" s="13">
        <f t="shared" si="993"/>
        <v>9.5049424901464221E-4</v>
      </c>
      <c r="BC684" s="13">
        <f t="shared" si="994"/>
        <v>2.1573313809582429E-4</v>
      </c>
      <c r="BD684" s="13">
        <f t="shared" si="995"/>
        <v>5.548280092722778E-5</v>
      </c>
      <c r="BE684" s="13">
        <f t="shared" si="996"/>
        <v>1.5781122616228367E-4</v>
      </c>
      <c r="BF684" s="13">
        <f t="shared" si="997"/>
        <v>2.2443336211079611E-4</v>
      </c>
      <c r="BG684" s="13">
        <f t="shared" si="998"/>
        <v>2.1278728707828793E-4</v>
      </c>
      <c r="BH684" s="13">
        <f t="shared" si="999"/>
        <v>1.5130915402781708E-4</v>
      </c>
      <c r="BI684" s="13">
        <f t="shared" si="1000"/>
        <v>8.6074541038498877E-5</v>
      </c>
      <c r="BJ684" s="14">
        <f t="shared" si="1001"/>
        <v>0.70055705327886464</v>
      </c>
      <c r="BK684" s="14">
        <f t="shared" si="1002"/>
        <v>0.1648369730385526</v>
      </c>
      <c r="BL684" s="14">
        <f t="shared" si="1003"/>
        <v>0.11918212864339159</v>
      </c>
      <c r="BM684" s="14">
        <f t="shared" si="1004"/>
        <v>0.73239358315877456</v>
      </c>
      <c r="BN684" s="14">
        <f t="shared" si="1005"/>
        <v>0.24117073720618959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1.5981000000000001</v>
      </c>
      <c r="F685" s="10">
        <f>VLOOKUP(B685,home!$B$2:$E$405,3,FALSE)</f>
        <v>1.1071</v>
      </c>
      <c r="G685" s="10">
        <f>VLOOKUP(C685,away!$B$2:$E$405,4,FALSE)</f>
        <v>0.51200000000000001</v>
      </c>
      <c r="H685" s="10">
        <f>VLOOKUP(A685,away!$A$2:$E$405,3,FALSE)</f>
        <v>1.1214999999999999</v>
      </c>
      <c r="I685" s="10">
        <f>VLOOKUP(C685,away!$B$2:$E$405,3,FALSE)</f>
        <v>0.64849999999999997</v>
      </c>
      <c r="J685" s="10">
        <f>VLOOKUP(B685,home!$B$2:$E$405,4,FALSE)</f>
        <v>0.89170000000000005</v>
      </c>
      <c r="K685" s="12">
        <f t="shared" si="950"/>
        <v>0.90585933312</v>
      </c>
      <c r="L685" s="12">
        <f t="shared" si="951"/>
        <v>0.64852694517499998</v>
      </c>
      <c r="M685" s="13">
        <f t="shared" si="952"/>
        <v>0.21131903392979901</v>
      </c>
      <c r="N685" s="13">
        <f t="shared" si="953"/>
        <v>0.19142531915121039</v>
      </c>
      <c r="O685" s="13">
        <f t="shared" si="954"/>
        <v>0.13704608753182473</v>
      </c>
      <c r="P685" s="13">
        <f t="shared" si="955"/>
        <v>0.12414447745828391</v>
      </c>
      <c r="Q685" s="13">
        <f t="shared" si="956"/>
        <v>8.6702205974299285E-2</v>
      </c>
      <c r="R685" s="13">
        <f t="shared" si="957"/>
        <v>4.4439040247599967E-2</v>
      </c>
      <c r="S685" s="13">
        <f t="shared" si="958"/>
        <v>1.8232918962366434E-2</v>
      </c>
      <c r="T685" s="13">
        <f t="shared" si="959"/>
        <v>5.6228716780445956E-2</v>
      </c>
      <c r="U685" s="13">
        <f t="shared" si="960"/>
        <v>4.0255519363183744E-2</v>
      </c>
      <c r="V685" s="13">
        <f t="shared" si="961"/>
        <v>1.1901521363371186E-3</v>
      </c>
      <c r="W685" s="13">
        <f t="shared" si="962"/>
        <v>2.6180000827970548E-2</v>
      </c>
      <c r="X685" s="13">
        <f t="shared" si="963"/>
        <v>1.697843596164271E-2</v>
      </c>
      <c r="Y685" s="13">
        <f t="shared" si="964"/>
        <v>5.5054866040267544E-3</v>
      </c>
      <c r="Z685" s="13">
        <f t="shared" si="965"/>
        <v>9.6066383394282934E-3</v>
      </c>
      <c r="AA685" s="13">
        <f t="shared" si="966"/>
        <v>8.7022629996795393E-3</v>
      </c>
      <c r="AB685" s="13">
        <f t="shared" si="967"/>
        <v>3.9415130787622777E-3</v>
      </c>
      <c r="AC685" s="13">
        <f t="shared" si="968"/>
        <v>4.3698978599377843E-5</v>
      </c>
      <c r="AD685" s="13">
        <f t="shared" si="969"/>
        <v>5.9288495227766119E-3</v>
      </c>
      <c r="AE685" s="13">
        <f t="shared" si="970"/>
        <v>3.8450186694085728E-3</v>
      </c>
      <c r="AF685" s="13">
        <f t="shared" si="971"/>
        <v>1.2467991059061921E-3</v>
      </c>
      <c r="AG685" s="13">
        <f t="shared" si="972"/>
        <v>2.6952760513342138E-4</v>
      </c>
      <c r="AH685" s="13">
        <f t="shared" si="973"/>
        <v>1.5575409539176164E-3</v>
      </c>
      <c r="AI685" s="13">
        <f t="shared" si="974"/>
        <v>1.4109130098229007E-3</v>
      </c>
      <c r="AJ685" s="13">
        <f t="shared" si="975"/>
        <v>6.390443590842522E-4</v>
      </c>
      <c r="AK685" s="13">
        <f t="shared" si="976"/>
        <v>1.9296143231805287E-4</v>
      </c>
      <c r="AL685" s="13">
        <f t="shared" si="977"/>
        <v>1.0268808753844099E-6</v>
      </c>
      <c r="AM685" s="13">
        <f t="shared" si="978"/>
        <v>1.0741407349742506E-3</v>
      </c>
      <c r="AN685" s="13">
        <f t="shared" si="979"/>
        <v>6.9660920954088003E-4</v>
      </c>
      <c r="AO685" s="13">
        <f t="shared" si="980"/>
        <v>2.2588492132215914E-4</v>
      </c>
      <c r="AP685" s="13">
        <f t="shared" si="981"/>
        <v>4.8830819328718361E-5</v>
      </c>
      <c r="AQ685" s="13">
        <f t="shared" si="982"/>
        <v>7.9170255224115147E-6</v>
      </c>
      <c r="AR685" s="13">
        <f t="shared" si="983"/>
        <v>2.0202145536582947E-4</v>
      </c>
      <c r="AS685" s="13">
        <f t="shared" si="984"/>
        <v>1.8300302083362215E-4</v>
      </c>
      <c r="AT685" s="13">
        <f t="shared" si="985"/>
        <v>8.2887497205645194E-5</v>
      </c>
      <c r="AU685" s="13">
        <f t="shared" si="986"/>
        <v>2.5028137647563877E-5</v>
      </c>
      <c r="AV685" s="13">
        <f t="shared" si="987"/>
        <v>5.667993019664444E-6</v>
      </c>
      <c r="AW685" s="13">
        <f t="shared" si="988"/>
        <v>1.6757389068160808E-8</v>
      </c>
      <c r="AX685" s="13">
        <f t="shared" si="989"/>
        <v>1.6217006831013351E-4</v>
      </c>
      <c r="AY685" s="13">
        <f t="shared" si="990"/>
        <v>1.0517165899999196E-4</v>
      </c>
      <c r="AZ685" s="13">
        <f t="shared" si="991"/>
        <v>3.4103327365125779E-5</v>
      </c>
      <c r="BA685" s="13">
        <f t="shared" si="992"/>
        <v>7.3723089054693352E-6</v>
      </c>
      <c r="BB685" s="13">
        <f t="shared" si="993"/>
        <v>1.1952852433376188E-6</v>
      </c>
      <c r="BC685" s="13">
        <f t="shared" si="994"/>
        <v>1.5503493749490051E-7</v>
      </c>
      <c r="BD685" s="13">
        <f t="shared" si="995"/>
        <v>2.1836059551368156E-5</v>
      </c>
      <c r="BE685" s="13">
        <f t="shared" si="996"/>
        <v>1.9780398343170966E-5</v>
      </c>
      <c r="BF685" s="13">
        <f t="shared" si="997"/>
        <v>8.9591292259963995E-6</v>
      </c>
      <c r="BG685" s="13">
        <f t="shared" si="998"/>
        <v>2.7052369419990004E-6</v>
      </c>
      <c r="BH685" s="13">
        <f t="shared" si="999"/>
        <v>6.1264103305270064E-7</v>
      </c>
      <c r="BI685" s="13">
        <f t="shared" si="1000"/>
        <v>1.1099331952861348E-7</v>
      </c>
      <c r="BJ685" s="14">
        <f t="shared" si="1001"/>
        <v>0.39667391059727042</v>
      </c>
      <c r="BK685" s="14">
        <f t="shared" si="1002"/>
        <v>0.35503648000526128</v>
      </c>
      <c r="BL685" s="14">
        <f t="shared" si="1003"/>
        <v>0.23873749553868051</v>
      </c>
      <c r="BM685" s="14">
        <f t="shared" si="1004"/>
        <v>0.20487320528601216</v>
      </c>
      <c r="BN685" s="14">
        <f t="shared" si="1005"/>
        <v>0.79507616429301742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1.5981000000000001</v>
      </c>
      <c r="F686" s="10">
        <f>VLOOKUP(B686,home!$B$2:$E$405,3,FALSE)</f>
        <v>0.88649999999999995</v>
      </c>
      <c r="G686" s="10">
        <f>VLOOKUP(C686,away!$B$2:$E$405,4,FALSE)</f>
        <v>0.48670000000000002</v>
      </c>
      <c r="H686" s="10">
        <f>VLOOKUP(A686,away!$A$2:$E$405,3,FALSE)</f>
        <v>1.1214999999999999</v>
      </c>
      <c r="I686" s="10">
        <f>VLOOKUP(C686,away!$B$2:$E$405,3,FALSE)</f>
        <v>0.69350000000000001</v>
      </c>
      <c r="J686" s="10">
        <f>VLOOKUP(B686,home!$B$2:$E$405,4,FALSE)</f>
        <v>0.66869999999999996</v>
      </c>
      <c r="K686" s="12">
        <f t="shared" si="950"/>
        <v>0.68951550685500007</v>
      </c>
      <c r="L686" s="12">
        <f t="shared" si="951"/>
        <v>0.52008827917499989</v>
      </c>
      <c r="M686" s="13">
        <f t="shared" si="952"/>
        <v>0.29831545276723109</v>
      </c>
      <c r="N686" s="13">
        <f t="shared" si="953"/>
        <v>0.20569313061747618</v>
      </c>
      <c r="O686" s="13">
        <f t="shared" si="954"/>
        <v>0.15515037048102018</v>
      </c>
      <c r="P686" s="13">
        <f t="shared" si="955"/>
        <v>0.10697858634096166</v>
      </c>
      <c r="Q686" s="13">
        <f t="shared" si="956"/>
        <v>7.0914301607150412E-2</v>
      </c>
      <c r="R686" s="13">
        <f t="shared" si="957"/>
        <v>4.034594459841874E-2</v>
      </c>
      <c r="S686" s="13">
        <f t="shared" si="958"/>
        <v>9.5908691867534705E-3</v>
      </c>
      <c r="T686" s="13">
        <f t="shared" si="959"/>
        <v>3.6881697091759785E-2</v>
      </c>
      <c r="U686" s="13">
        <f t="shared" si="960"/>
        <v>2.7819154439322449E-2</v>
      </c>
      <c r="V686" s="13">
        <f t="shared" si="961"/>
        <v>3.8215237440860375E-4</v>
      </c>
      <c r="W686" s="13">
        <f t="shared" si="962"/>
        <v>1.6298836871974223E-2</v>
      </c>
      <c r="X686" s="13">
        <f t="shared" si="963"/>
        <v>8.4768340212991108E-3</v>
      </c>
      <c r="Y686" s="13">
        <f t="shared" si="964"/>
        <v>2.2043510094947746E-3</v>
      </c>
      <c r="Z686" s="13">
        <f t="shared" si="965"/>
        <v>6.9944842992938289E-3</v>
      </c>
      <c r="AA686" s="13">
        <f t="shared" si="966"/>
        <v>4.8228053868169243E-3</v>
      </c>
      <c r="AB686" s="13">
        <f t="shared" si="967"/>
        <v>1.6626995503770481E-3</v>
      </c>
      <c r="AC686" s="13">
        <f t="shared" si="968"/>
        <v>8.5652034620240013E-6</v>
      </c>
      <c r="AD686" s="13">
        <f t="shared" si="969"/>
        <v>2.8095751917315676E-3</v>
      </c>
      <c r="AE686" s="13">
        <f t="shared" si="970"/>
        <v>1.4612271266804411E-3</v>
      </c>
      <c r="AF686" s="13">
        <f t="shared" si="971"/>
        <v>3.7998355089953012E-4</v>
      </c>
      <c r="AG686" s="13">
        <f t="shared" si="972"/>
        <v>6.587499703404754E-5</v>
      </c>
      <c r="AH686" s="13">
        <f t="shared" si="973"/>
        <v>9.094373257340706E-4</v>
      </c>
      <c r="AI686" s="13">
        <f t="shared" si="974"/>
        <v>6.2707113860638352E-4</v>
      </c>
      <c r="AJ686" s="13">
        <f t="shared" si="975"/>
        <v>2.1618763698516124E-4</v>
      </c>
      <c r="AK686" s="13">
        <f t="shared" si="976"/>
        <v>4.9688242697202744E-5</v>
      </c>
      <c r="AL686" s="13">
        <f t="shared" si="977"/>
        <v>1.228623391232773E-7</v>
      </c>
      <c r="AM686" s="13">
        <f t="shared" si="978"/>
        <v>3.8744913247480526E-4</v>
      </c>
      <c r="AN686" s="13">
        <f t="shared" si="979"/>
        <v>2.01507752576668E-4</v>
      </c>
      <c r="AO686" s="13">
        <f t="shared" si="980"/>
        <v>5.2400910139010455E-5</v>
      </c>
      <c r="AP686" s="13">
        <f t="shared" si="981"/>
        <v>9.0843663938005852E-6</v>
      </c>
      <c r="AQ686" s="13">
        <f t="shared" si="982"/>
        <v>1.1811681212867364E-6</v>
      </c>
      <c r="AR686" s="13">
        <f t="shared" si="983"/>
        <v>9.4597538751709358E-5</v>
      </c>
      <c r="AS686" s="13">
        <f t="shared" si="984"/>
        <v>6.522646987962039E-5</v>
      </c>
      <c r="AT686" s="13">
        <f t="shared" si="985"/>
        <v>2.2487331219704421E-5</v>
      </c>
      <c r="AU686" s="13">
        <f t="shared" si="986"/>
        <v>5.1684545279235874E-6</v>
      </c>
      <c r="AV686" s="13">
        <f t="shared" si="987"/>
        <v>8.9093238586956314E-7</v>
      </c>
      <c r="AW686" s="13">
        <f t="shared" si="988"/>
        <v>1.223875899751711E-9</v>
      </c>
      <c r="AX686" s="13">
        <f t="shared" si="989"/>
        <v>4.4525364159815893E-5</v>
      </c>
      <c r="AY686" s="13">
        <f t="shared" si="990"/>
        <v>2.315712002551886E-5</v>
      </c>
      <c r="AZ686" s="13">
        <f t="shared" si="991"/>
        <v>6.0218733523605165E-6</v>
      </c>
      <c r="BA686" s="13">
        <f t="shared" si="992"/>
        <v>1.0439685830796564E-6</v>
      </c>
      <c r="BB686" s="13">
        <f t="shared" si="993"/>
        <v>1.3573895597166534E-7</v>
      </c>
      <c r="BC686" s="13">
        <f t="shared" si="994"/>
        <v>1.4119248005662905E-8</v>
      </c>
      <c r="BD686" s="13">
        <f t="shared" si="995"/>
        <v>8.199845190594477E-6</v>
      </c>
      <c r="BE686" s="13">
        <f t="shared" si="996"/>
        <v>5.6539204127252856E-6</v>
      </c>
      <c r="BF686" s="13">
        <f t="shared" si="997"/>
        <v>1.949232899549053E-6</v>
      </c>
      <c r="BG686" s="13">
        <f t="shared" si="998"/>
        <v>4.4800877023700229E-7</v>
      </c>
      <c r="BH686" s="13">
        <f t="shared" si="999"/>
        <v>7.7227248571362984E-8</v>
      </c>
      <c r="BI686" s="13">
        <f t="shared" si="1000"/>
        <v>1.0649877088340087E-8</v>
      </c>
      <c r="BJ686" s="14">
        <f t="shared" si="1001"/>
        <v>0.34591233359953044</v>
      </c>
      <c r="BK686" s="14">
        <f t="shared" si="1002"/>
        <v>0.41529890585518148</v>
      </c>
      <c r="BL686" s="14">
        <f t="shared" si="1003"/>
        <v>0.23180806841114177</v>
      </c>
      <c r="BM686" s="14">
        <f t="shared" si="1004"/>
        <v>0.12259284985673961</v>
      </c>
      <c r="BN686" s="14">
        <f t="shared" si="1005"/>
        <v>0.8773977864122583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1.5981000000000001</v>
      </c>
      <c r="F687" s="10">
        <f>VLOOKUP(B687,home!$B$2:$E$405,3,FALSE)</f>
        <v>0.7964</v>
      </c>
      <c r="G687" s="10">
        <f>VLOOKUP(C687,away!$B$2:$E$405,4,FALSE)</f>
        <v>1.3084</v>
      </c>
      <c r="H687" s="10">
        <f>VLOOKUP(A687,away!$A$2:$E$405,3,FALSE)</f>
        <v>1.1214999999999999</v>
      </c>
      <c r="I687" s="10">
        <f>VLOOKUP(C687,away!$B$2:$E$405,3,FALSE)</f>
        <v>0.4864</v>
      </c>
      <c r="J687" s="10">
        <f>VLOOKUP(B687,home!$B$2:$E$405,4,FALSE)</f>
        <v>0.72950000000000004</v>
      </c>
      <c r="K687" s="12">
        <f t="shared" si="950"/>
        <v>1.6652357974560001</v>
      </c>
      <c r="L687" s="12">
        <f t="shared" si="951"/>
        <v>0.39794049919999996</v>
      </c>
      <c r="M687" s="13">
        <f t="shared" si="952"/>
        <v>0.12704978052893298</v>
      </c>
      <c r="N687" s="13">
        <f t="shared" si="953"/>
        <v>0.21156784259570752</v>
      </c>
      <c r="O687" s="13">
        <f t="shared" si="954"/>
        <v>5.055825308693402E-2</v>
      </c>
      <c r="P687" s="13">
        <f t="shared" si="955"/>
        <v>8.4191412897202847E-2</v>
      </c>
      <c r="Q687" s="13">
        <f t="shared" si="956"/>
        <v>0.17615517254045426</v>
      </c>
      <c r="R687" s="13">
        <f t="shared" si="957"/>
        <v>1.005958823604723E-2</v>
      </c>
      <c r="S687" s="13">
        <f t="shared" si="958"/>
        <v>1.3947670700645377E-2</v>
      </c>
      <c r="T687" s="13">
        <f t="shared" si="959"/>
        <v>7.0099277297410487E-2</v>
      </c>
      <c r="U687" s="13">
        <f t="shared" si="960"/>
        <v>1.6751586438333108E-2</v>
      </c>
      <c r="V687" s="13">
        <f t="shared" si="961"/>
        <v>1.026958880057811E-3</v>
      </c>
      <c r="W687" s="13">
        <f t="shared" si="962"/>
        <v>9.7779966407134197E-2</v>
      </c>
      <c r="X687" s="13">
        <f t="shared" si="963"/>
        <v>3.891060864381421E-2</v>
      </c>
      <c r="Y687" s="13">
        <f t="shared" si="964"/>
        <v>7.7420535139476289E-3</v>
      </c>
      <c r="Z687" s="13">
        <f t="shared" si="965"/>
        <v>1.3343725214663604E-3</v>
      </c>
      <c r="AA687" s="13">
        <f t="shared" si="966"/>
        <v>2.2220448898874084E-3</v>
      </c>
      <c r="AB687" s="13">
        <f t="shared" si="967"/>
        <v>1.8501143470973445E-3</v>
      </c>
      <c r="AC687" s="13">
        <f t="shared" si="968"/>
        <v>4.253309152692047E-5</v>
      </c>
      <c r="AD687" s="13">
        <f t="shared" si="969"/>
        <v>4.0706675083801276E-2</v>
      </c>
      <c r="AE687" s="13">
        <f t="shared" si="970"/>
        <v>1.6198834603620076E-2</v>
      </c>
      <c r="AF687" s="13">
        <f t="shared" si="971"/>
        <v>3.2230861643114035E-3</v>
      </c>
      <c r="AG687" s="13">
        <f t="shared" si="972"/>
        <v>4.2753217239689759E-4</v>
      </c>
      <c r="AH687" s="13">
        <f t="shared" si="973"/>
        <v>1.3275021682777156E-4</v>
      </c>
      <c r="AI687" s="13">
        <f t="shared" si="974"/>
        <v>2.2106041318165109E-4</v>
      </c>
      <c r="AJ687" s="13">
        <f t="shared" si="975"/>
        <v>1.8405885671524984E-4</v>
      </c>
      <c r="AK687" s="13">
        <f t="shared" si="976"/>
        <v>1.0216713234701956E-4</v>
      </c>
      <c r="AL687" s="13">
        <f t="shared" si="977"/>
        <v>1.1274072432488777E-6</v>
      </c>
      <c r="AM687" s="13">
        <f t="shared" si="978"/>
        <v>1.3557242508991214E-2</v>
      </c>
      <c r="AN687" s="13">
        <f t="shared" si="979"/>
        <v>5.3949758518034236E-3</v>
      </c>
      <c r="AO687" s="13">
        <f t="shared" si="980"/>
        <v>1.0734396918192996E-3</v>
      </c>
      <c r="AP687" s="13">
        <f t="shared" si="981"/>
        <v>1.423883756078887E-4</v>
      </c>
      <c r="AQ687" s="13">
        <f t="shared" si="982"/>
        <v>1.4165525317420085E-5</v>
      </c>
      <c r="AR687" s="13">
        <f t="shared" si="983"/>
        <v>1.0565337510670333E-5</v>
      </c>
      <c r="AS687" s="13">
        <f t="shared" si="984"/>
        <v>1.7593778234972903E-5</v>
      </c>
      <c r="AT687" s="13">
        <f t="shared" si="985"/>
        <v>1.4648894664689562E-5</v>
      </c>
      <c r="AU687" s="13">
        <f t="shared" si="986"/>
        <v>8.1312879296010877E-6</v>
      </c>
      <c r="AV687" s="13">
        <f t="shared" si="987"/>
        <v>3.3851279349484057E-6</v>
      </c>
      <c r="AW687" s="13">
        <f t="shared" si="988"/>
        <v>2.0752584871435868E-8</v>
      </c>
      <c r="AX687" s="13">
        <f t="shared" si="989"/>
        <v>3.7626675901273935E-3</v>
      </c>
      <c r="AY687" s="13">
        <f t="shared" si="990"/>
        <v>1.4973178191389556E-3</v>
      </c>
      <c r="AZ687" s="13">
        <f t="shared" si="991"/>
        <v>2.979217002046056E-4</v>
      </c>
      <c r="BA687" s="13">
        <f t="shared" si="992"/>
        <v>3.9518370033977821E-5</v>
      </c>
      <c r="BB687" s="13">
        <f t="shared" si="993"/>
        <v>3.9314899747228637E-6</v>
      </c>
      <c r="BC687" s="13">
        <f t="shared" si="994"/>
        <v>3.1289981662820243E-7</v>
      </c>
      <c r="BD687" s="13">
        <f t="shared" si="995"/>
        <v>7.0072928053543879E-7</v>
      </c>
      <c r="BE687" s="13">
        <f t="shared" si="996"/>
        <v>1.1668794822732008E-6</v>
      </c>
      <c r="BF687" s="13">
        <f t="shared" si="997"/>
        <v>9.71564742599129E-7</v>
      </c>
      <c r="BG687" s="13">
        <f t="shared" si="998"/>
        <v>5.3929479630739793E-7</v>
      </c>
      <c r="BH687" s="13">
        <f t="shared" si="999"/>
        <v>2.2451325004820536E-7</v>
      </c>
      <c r="BI687" s="13">
        <f t="shared" si="1000"/>
        <v>7.4773500196692278E-8</v>
      </c>
      <c r="BJ687" s="14">
        <f t="shared" si="1001"/>
        <v>0.68859493084543355</v>
      </c>
      <c r="BK687" s="14">
        <f t="shared" si="1002"/>
        <v>0.22775680132474813</v>
      </c>
      <c r="BL687" s="14">
        <f t="shared" si="1003"/>
        <v>8.2139625798697671E-2</v>
      </c>
      <c r="BM687" s="14">
        <f t="shared" si="1004"/>
        <v>0.33874638353851255</v>
      </c>
      <c r="BN687" s="14">
        <f t="shared" si="1005"/>
        <v>0.65958204988527891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1.2726999999999999</v>
      </c>
      <c r="F688" s="10">
        <f>VLOOKUP(B688,home!$B$2:$E$405,3,FALSE)</f>
        <v>0.78569999999999995</v>
      </c>
      <c r="G688" s="10">
        <f>VLOOKUP(C688,away!$B$2:$E$405,4,FALSE)</f>
        <v>1.0476000000000001</v>
      </c>
      <c r="H688" s="10">
        <f>VLOOKUP(A688,away!$A$2:$E$405,3,FALSE)</f>
        <v>0.89510000000000001</v>
      </c>
      <c r="I688" s="10">
        <f>VLOOKUP(C688,away!$B$2:$E$405,3,FALSE)</f>
        <v>0.74480000000000002</v>
      </c>
      <c r="J688" s="10">
        <f>VLOOKUP(B688,home!$B$2:$E$405,4,FALSE)</f>
        <v>0.1862</v>
      </c>
      <c r="K688" s="12">
        <f t="shared" si="950"/>
        <v>1.0475585045639999</v>
      </c>
      <c r="L688" s="12">
        <f t="shared" si="951"/>
        <v>0.12413404337600001</v>
      </c>
      <c r="M688" s="13">
        <f t="shared" si="952"/>
        <v>0.30984207464466057</v>
      </c>
      <c r="N688" s="13">
        <f t="shared" si="953"/>
        <v>0.32457770036576788</v>
      </c>
      <c r="O688" s="13">
        <f t="shared" si="954"/>
        <v>3.8461949533650126E-2</v>
      </c>
      <c r="P688" s="13">
        <f t="shared" si="955"/>
        <v>4.0291142336086563E-2</v>
      </c>
      <c r="Q688" s="13">
        <f t="shared" si="956"/>
        <v>0.1700070652049929</v>
      </c>
      <c r="R688" s="13">
        <f t="shared" si="957"/>
        <v>2.387218655867824E-3</v>
      </c>
      <c r="S688" s="13">
        <f t="shared" si="958"/>
        <v>1.3098415964072504E-3</v>
      </c>
      <c r="T688" s="13">
        <f t="shared" si="959"/>
        <v>2.110366440638305E-2</v>
      </c>
      <c r="U688" s="13">
        <f t="shared" si="960"/>
        <v>2.5007512052081793E-3</v>
      </c>
      <c r="V688" s="13">
        <f t="shared" si="961"/>
        <v>1.8925416999072448E-5</v>
      </c>
      <c r="W688" s="13">
        <f t="shared" si="962"/>
        <v>5.9364115663818932E-2</v>
      </c>
      <c r="X688" s="13">
        <f t="shared" si="963"/>
        <v>7.3691077087903812E-3</v>
      </c>
      <c r="Y688" s="13">
        <f t="shared" si="964"/>
        <v>4.5737856798270057E-4</v>
      </c>
      <c r="Z688" s="13">
        <f t="shared" si="965"/>
        <v>9.8778368058497669E-5</v>
      </c>
      <c r="AA688" s="13">
        <f t="shared" si="966"/>
        <v>1.0347611952663219E-4</v>
      </c>
      <c r="AB688" s="13">
        <f t="shared" si="967"/>
        <v>5.4198644514702254E-5</v>
      </c>
      <c r="AC688" s="13">
        <f t="shared" si="968"/>
        <v>1.5381357401063028E-7</v>
      </c>
      <c r="AD688" s="13">
        <f t="shared" si="969"/>
        <v>1.5546846057388616E-2</v>
      </c>
      <c r="AE688" s="13">
        <f t="shared" si="970"/>
        <v>1.9298928628478731E-3</v>
      </c>
      <c r="AF688" s="13">
        <f t="shared" si="971"/>
        <v>1.1978270217389535E-4</v>
      </c>
      <c r="AG688" s="13">
        <f t="shared" si="972"/>
        <v>4.9563703824496068E-6</v>
      </c>
      <c r="AH688" s="13">
        <f t="shared" si="973"/>
        <v>3.0654395562960099E-6</v>
      </c>
      <c r="AI688" s="13">
        <f t="shared" si="974"/>
        <v>3.2112272774247794E-6</v>
      </c>
      <c r="AJ688" s="13">
        <f t="shared" si="975"/>
        <v>1.6819742222771132E-6</v>
      </c>
      <c r="AK688" s="13">
        <f t="shared" si="976"/>
        <v>5.8732213366793662E-7</v>
      </c>
      <c r="AL688" s="13">
        <f t="shared" si="977"/>
        <v>8.000623686491685E-10</v>
      </c>
      <c r="AM688" s="13">
        <f t="shared" si="978"/>
        <v>3.2572461613129488E-3</v>
      </c>
      <c r="AN688" s="13">
        <f t="shared" si="979"/>
        <v>4.0433513627473111E-4</v>
      </c>
      <c r="AO688" s="13">
        <f t="shared" si="980"/>
        <v>2.5095877672384171E-5</v>
      </c>
      <c r="AP688" s="13">
        <f t="shared" si="981"/>
        <v>1.0384175891808426E-6</v>
      </c>
      <c r="AQ688" s="13">
        <f t="shared" si="982"/>
        <v>3.2225743514444012E-8</v>
      </c>
      <c r="AR688" s="13">
        <f t="shared" si="983"/>
        <v>7.6105081369551007E-8</v>
      </c>
      <c r="AS688" s="13">
        <f t="shared" si="984"/>
        <v>7.9724525229208378E-8</v>
      </c>
      <c r="AT688" s="13">
        <f t="shared" si="985"/>
        <v>4.17580522130922E-8</v>
      </c>
      <c r="AU688" s="13">
        <f t="shared" si="986"/>
        <v>1.4581334243284099E-8</v>
      </c>
      <c r="AV688" s="13">
        <f t="shared" si="987"/>
        <v>3.818700173610632E-9</v>
      </c>
      <c r="AW688" s="13">
        <f t="shared" si="988"/>
        <v>2.8899513485986835E-12</v>
      </c>
      <c r="AX688" s="13">
        <f t="shared" si="989"/>
        <v>5.6869265295697005E-4</v>
      </c>
      <c r="AY688" s="13">
        <f t="shared" si="990"/>
        <v>7.0594118449773043E-5</v>
      </c>
      <c r="AZ688" s="13">
        <f t="shared" si="991"/>
        <v>4.3815666808673041E-6</v>
      </c>
      <c r="BA688" s="13">
        <f t="shared" si="992"/>
        <v>1.8130052947253951E-7</v>
      </c>
      <c r="BB688" s="13">
        <f t="shared" si="993"/>
        <v>5.6263919474089951E-9</v>
      </c>
      <c r="BC688" s="13">
        <f t="shared" si="994"/>
        <v>1.3968535641000905E-10</v>
      </c>
      <c r="BD688" s="13">
        <f t="shared" si="995"/>
        <v>1.5745385786436439E-9</v>
      </c>
      <c r="BE688" s="13">
        <f t="shared" si="996"/>
        <v>1.6494212788222615E-9</v>
      </c>
      <c r="BF688" s="13">
        <f t="shared" si="997"/>
        <v>8.6393264411954423E-10</v>
      </c>
      <c r="BG688" s="13">
        <f t="shared" si="998"/>
        <v>3.0167332957263073E-10</v>
      </c>
      <c r="BH688" s="13">
        <f t="shared" si="999"/>
        <v>7.9005115498486914E-11</v>
      </c>
      <c r="BI688" s="13">
        <f t="shared" si="1000"/>
        <v>1.6552496128900214E-11</v>
      </c>
      <c r="BJ688" s="14">
        <f t="shared" si="1001"/>
        <v>0.60481211313381589</v>
      </c>
      <c r="BK688" s="14">
        <f t="shared" si="1002"/>
        <v>0.35153273272623953</v>
      </c>
      <c r="BL688" s="14">
        <f t="shared" si="1003"/>
        <v>4.3516360594773797E-2</v>
      </c>
      <c r="BM688" s="14">
        <f t="shared" si="1004"/>
        <v>0.11432223996630207</v>
      </c>
      <c r="BN688" s="14">
        <f t="shared" si="1005"/>
        <v>0.88556715074102577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1.2726999999999999</v>
      </c>
      <c r="F689" s="10">
        <f>VLOOKUP(B689,home!$B$2:$E$405,3,FALSE)</f>
        <v>0.52380000000000004</v>
      </c>
      <c r="G689" s="10">
        <f>VLOOKUP(C689,away!$B$2:$E$405,4,FALSE)</f>
        <v>0.39290000000000003</v>
      </c>
      <c r="H689" s="10">
        <f>VLOOKUP(A689,away!$A$2:$E$405,3,FALSE)</f>
        <v>0.89510000000000001</v>
      </c>
      <c r="I689" s="10">
        <f>VLOOKUP(C689,away!$B$2:$E$405,3,FALSE)</f>
        <v>0.1862</v>
      </c>
      <c r="J689" s="10">
        <f>VLOOKUP(B689,home!$B$2:$E$405,4,FALSE)</f>
        <v>1.1172</v>
      </c>
      <c r="K689" s="12">
        <f t="shared" si="950"/>
        <v>0.26192295815400002</v>
      </c>
      <c r="L689" s="12">
        <f t="shared" si="951"/>
        <v>0.18620106506400003</v>
      </c>
      <c r="M689" s="13">
        <f t="shared" si="952"/>
        <v>0.63882544993054291</v>
      </c>
      <c r="N689" s="13">
        <f t="shared" si="953"/>
        <v>0.16732305158986782</v>
      </c>
      <c r="O689" s="13">
        <f t="shared" si="954"/>
        <v>0.11894997916705612</v>
      </c>
      <c r="P689" s="13">
        <f t="shared" si="955"/>
        <v>3.1155730415792011E-2</v>
      </c>
      <c r="Q689" s="13">
        <f t="shared" si="956"/>
        <v>2.1912874319886266E-2</v>
      </c>
      <c r="R689" s="13">
        <f t="shared" si="957"/>
        <v>1.1074306405123229E-2</v>
      </c>
      <c r="S689" s="13">
        <f t="shared" si="958"/>
        <v>3.7986884282985501E-4</v>
      </c>
      <c r="T689" s="13">
        <f t="shared" si="959"/>
        <v>4.0802005369763973E-3</v>
      </c>
      <c r="U689" s="13">
        <f t="shared" si="960"/>
        <v>2.9006150931336658E-3</v>
      </c>
      <c r="V689" s="13">
        <f t="shared" si="961"/>
        <v>2.0584811394189863E-6</v>
      </c>
      <c r="W689" s="13">
        <f t="shared" si="962"/>
        <v>1.913161621173811E-3</v>
      </c>
      <c r="X689" s="13">
        <f t="shared" si="963"/>
        <v>3.5623273150213252E-4</v>
      </c>
      <c r="Y689" s="13">
        <f t="shared" si="964"/>
        <v>3.3165457008177509E-5</v>
      </c>
      <c r="Z689" s="13">
        <f t="shared" si="965"/>
        <v>6.8734921582634114E-4</v>
      </c>
      <c r="AA689" s="13">
        <f t="shared" si="966"/>
        <v>1.8003253989406747E-4</v>
      </c>
      <c r="AB689" s="13">
        <f t="shared" si="967"/>
        <v>2.3577327706516083E-5</v>
      </c>
      <c r="AC689" s="13">
        <f t="shared" si="968"/>
        <v>6.2745507646790725E-9</v>
      </c>
      <c r="AD689" s="13">
        <f t="shared" si="969"/>
        <v>1.2527523781113669E-4</v>
      </c>
      <c r="AE689" s="13">
        <f t="shared" si="970"/>
        <v>2.3326382706579538E-5</v>
      </c>
      <c r="AF689" s="13">
        <f t="shared" si="971"/>
        <v>2.1716986520277904E-6</v>
      </c>
      <c r="AG689" s="13">
        <f t="shared" si="972"/>
        <v>1.3479086733520929E-7</v>
      </c>
      <c r="AH689" s="13">
        <f t="shared" si="973"/>
        <v>3.1996289014442468E-5</v>
      </c>
      <c r="AI689" s="13">
        <f t="shared" si="974"/>
        <v>8.380562668613104E-6</v>
      </c>
      <c r="AJ689" s="13">
        <f t="shared" si="975"/>
        <v>1.0975308825790623E-6</v>
      </c>
      <c r="AK689" s="13">
        <f t="shared" si="976"/>
        <v>9.5822845143492838E-8</v>
      </c>
      <c r="AL689" s="13">
        <f t="shared" si="977"/>
        <v>1.2240477402758304E-11</v>
      </c>
      <c r="AM689" s="13">
        <f t="shared" si="978"/>
        <v>6.5624921741877534E-6</v>
      </c>
      <c r="AN689" s="13">
        <f t="shared" si="979"/>
        <v>1.2219430323079248E-6</v>
      </c>
      <c r="AO689" s="13">
        <f t="shared" si="980"/>
        <v>1.1376354703163468E-7</v>
      </c>
      <c r="AP689" s="13">
        <f t="shared" si="981"/>
        <v>7.0609645409162811E-9</v>
      </c>
      <c r="AQ689" s="13">
        <f t="shared" si="982"/>
        <v>3.2868977947443723E-10</v>
      </c>
      <c r="AR689" s="13">
        <f t="shared" si="983"/>
        <v>1.1915486185169507E-6</v>
      </c>
      <c r="AS689" s="13">
        <f t="shared" si="984"/>
        <v>3.1209393894627178E-7</v>
      </c>
      <c r="AT689" s="13">
        <f t="shared" si="985"/>
        <v>4.0872283855370687E-8</v>
      </c>
      <c r="AU689" s="13">
        <f t="shared" si="986"/>
        <v>3.5684631646362228E-9</v>
      </c>
      <c r="AV689" s="13">
        <f t="shared" si="987"/>
        <v>2.3366560703627589E-10</v>
      </c>
      <c r="AW689" s="13">
        <f t="shared" si="988"/>
        <v>1.6582560235367872E-14</v>
      </c>
      <c r="AX689" s="13">
        <f t="shared" si="989"/>
        <v>2.8647789385428857E-7</v>
      </c>
      <c r="AY689" s="13">
        <f t="shared" si="990"/>
        <v>5.3342488952960067E-8</v>
      </c>
      <c r="AZ689" s="13">
        <f t="shared" si="991"/>
        <v>4.9662141281029096E-9</v>
      </c>
      <c r="BA689" s="13">
        <f t="shared" si="992"/>
        <v>3.0823811999621546E-10</v>
      </c>
      <c r="BB689" s="13">
        <f t="shared" si="993"/>
        <v>1.4348566559155082E-11</v>
      </c>
      <c r="BC689" s="13">
        <f t="shared" si="994"/>
        <v>5.3434367509127424E-13</v>
      </c>
      <c r="BD689" s="13">
        <f t="shared" si="995"/>
        <v>3.6977936973899009E-8</v>
      </c>
      <c r="BE689" s="13">
        <f t="shared" si="996"/>
        <v>9.6853706386357992E-9</v>
      </c>
      <c r="BF689" s="13">
        <f t="shared" si="997"/>
        <v>1.2684104642446924E-9</v>
      </c>
      <c r="BG689" s="13">
        <f t="shared" si="998"/>
        <v>1.1074194031615278E-10</v>
      </c>
      <c r="BH689" s="13">
        <f t="shared" si="999"/>
        <v>7.2514641498301108E-12</v>
      </c>
      <c r="BI689" s="13">
        <f t="shared" si="1000"/>
        <v>3.7986498821423684E-13</v>
      </c>
      <c r="BJ689" s="14">
        <f t="shared" si="1001"/>
        <v>0.19577784506457746</v>
      </c>
      <c r="BK689" s="14">
        <f t="shared" si="1002"/>
        <v>0.67036316729958434</v>
      </c>
      <c r="BL689" s="14">
        <f t="shared" si="1003"/>
        <v>0.1331716771053858</v>
      </c>
      <c r="BM689" s="14">
        <f t="shared" si="1004"/>
        <v>1.0758593514633314E-2</v>
      </c>
      <c r="BN689" s="14">
        <f t="shared" si="1005"/>
        <v>0.98924139182826831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1.2726999999999999</v>
      </c>
      <c r="F690" s="10">
        <f>VLOOKUP(B690,home!$B$2:$E$405,3,FALSE)</f>
        <v>0.91669999999999996</v>
      </c>
      <c r="G690" s="10">
        <f>VLOOKUP(C690,away!$B$2:$E$405,4,FALSE)</f>
        <v>1.2572000000000001</v>
      </c>
      <c r="H690" s="10">
        <f>VLOOKUP(A690,away!$A$2:$E$405,3,FALSE)</f>
        <v>0.89510000000000001</v>
      </c>
      <c r="I690" s="10">
        <f>VLOOKUP(C690,away!$B$2:$E$405,3,FALSE)</f>
        <v>2.2343999999999999</v>
      </c>
      <c r="J690" s="10">
        <f>VLOOKUP(B690,home!$B$2:$E$405,4,FALSE)</f>
        <v>2.0482</v>
      </c>
      <c r="K690" s="12">
        <f t="shared" si="950"/>
        <v>1.466755237948</v>
      </c>
      <c r="L690" s="12">
        <f t="shared" si="951"/>
        <v>4.0964234314079997</v>
      </c>
      <c r="M690" s="13">
        <f t="shared" si="952"/>
        <v>3.8365618333325445E-3</v>
      </c>
      <c r="N690" s="13">
        <f t="shared" si="953"/>
        <v>5.6272971647518917E-3</v>
      </c>
      <c r="O690" s="13">
        <f t="shared" si="954"/>
        <v>1.5716181790109068E-2</v>
      </c>
      <c r="P690" s="13">
        <f t="shared" si="955"/>
        <v>2.3051791961185453E-2</v>
      </c>
      <c r="Q690" s="13">
        <f t="shared" si="956"/>
        <v>4.126933795944884E-3</v>
      </c>
      <c r="R690" s="13">
        <f t="shared" si="957"/>
        <v>3.2190067668635254E-2</v>
      </c>
      <c r="S690" s="13">
        <f t="shared" si="958"/>
        <v>3.4626387877098173E-2</v>
      </c>
      <c r="T690" s="13">
        <f t="shared" si="959"/>
        <v>1.6905668301578181E-2</v>
      </c>
      <c r="U690" s="13">
        <f t="shared" si="960"/>
        <v>4.7214950362871329E-2</v>
      </c>
      <c r="V690" s="13">
        <f t="shared" si="961"/>
        <v>2.3116770934947083E-2</v>
      </c>
      <c r="W690" s="13">
        <f t="shared" si="962"/>
        <v>2.0177339206222614E-3</v>
      </c>
      <c r="X690" s="13">
        <f t="shared" si="963"/>
        <v>8.2654925107837601E-3</v>
      </c>
      <c r="Y690" s="13">
        <f t="shared" si="964"/>
        <v>1.6929478596650969E-2</v>
      </c>
      <c r="Z690" s="13">
        <f t="shared" si="965"/>
        <v>4.3954715818802184E-2</v>
      </c>
      <c r="AA690" s="13">
        <f t="shared" si="966"/>
        <v>6.4470809659743916E-2</v>
      </c>
      <c r="AB690" s="13">
        <f t="shared" si="967"/>
        <v>4.7281448881588958E-2</v>
      </c>
      <c r="AC690" s="13">
        <f t="shared" si="968"/>
        <v>8.6809984035872614E-3</v>
      </c>
      <c r="AD690" s="13">
        <f t="shared" si="969"/>
        <v>7.398804492145133E-4</v>
      </c>
      <c r="AE690" s="13">
        <f t="shared" si="970"/>
        <v>3.0308636086030087E-3</v>
      </c>
      <c r="AF690" s="13">
        <f t="shared" si="971"/>
        <v>6.2078503518415854E-3</v>
      </c>
      <c r="AG690" s="13">
        <f t="shared" si="972"/>
        <v>8.4766612133194211E-3</v>
      </c>
      <c r="AH690" s="13">
        <f t="shared" si="973"/>
        <v>4.501428195025528E-2</v>
      </c>
      <c r="AI690" s="13">
        <f t="shared" si="974"/>
        <v>6.6024933833005062E-2</v>
      </c>
      <c r="AJ690" s="13">
        <f t="shared" si="975"/>
        <v>4.8421208767365144E-2</v>
      </c>
      <c r="AK690" s="13">
        <f t="shared" si="976"/>
        <v>2.3674020529102162E-2</v>
      </c>
      <c r="AL690" s="13">
        <f t="shared" si="977"/>
        <v>2.0863739765773896E-3</v>
      </c>
      <c r="AM690" s="13">
        <f t="shared" si="978"/>
        <v>2.1704470486814124E-4</v>
      </c>
      <c r="AN690" s="13">
        <f t="shared" si="979"/>
        <v>8.8910701468488773E-4</v>
      </c>
      <c r="AO690" s="13">
        <f t="shared" si="980"/>
        <v>1.8210794039921954E-3</v>
      </c>
      <c r="AP690" s="13">
        <f t="shared" si="981"/>
        <v>2.4866374469893816E-3</v>
      </c>
      <c r="AQ690" s="13">
        <f t="shared" si="982"/>
        <v>2.5465799758159677E-3</v>
      </c>
      <c r="AR690" s="13">
        <f t="shared" si="983"/>
        <v>3.6879511865806389E-2</v>
      </c>
      <c r="AS690" s="13">
        <f t="shared" si="984"/>
        <v>5.4093217202136945E-2</v>
      </c>
      <c r="AT690" s="13">
        <f t="shared" si="985"/>
        <v>3.9670754834346608E-2</v>
      </c>
      <c r="AU690" s="13">
        <f t="shared" si="986"/>
        <v>1.939576248220962E-2</v>
      </c>
      <c r="AV690" s="13">
        <f t="shared" si="987"/>
        <v>7.1122090536940592E-3</v>
      </c>
      <c r="AW690" s="13">
        <f t="shared" si="988"/>
        <v>3.4821874485118845E-4</v>
      </c>
      <c r="AX690" s="13">
        <f t="shared" si="989"/>
        <v>5.3058576289037337E-5</v>
      </c>
      <c r="AY690" s="13">
        <f t="shared" si="990"/>
        <v>2.1735039514756145E-4</v>
      </c>
      <c r="AZ690" s="13">
        <f t="shared" si="991"/>
        <v>4.4517962575412921E-4</v>
      </c>
      <c r="BA690" s="13">
        <f t="shared" si="992"/>
        <v>6.0788141670821969E-4</v>
      </c>
      <c r="BB690" s="13">
        <f t="shared" si="993"/>
        <v>6.2253491973026048E-4</v>
      </c>
      <c r="BC690" s="13">
        <f t="shared" si="994"/>
        <v>5.1003332641054748E-4</v>
      </c>
      <c r="BD690" s="13">
        <f t="shared" si="995"/>
        <v>2.5179016090996435E-2</v>
      </c>
      <c r="BE690" s="13">
        <f t="shared" si="996"/>
        <v>3.6931453737846003E-2</v>
      </c>
      <c r="BF690" s="13">
        <f t="shared" si="997"/>
        <v>2.7084701607509934E-2</v>
      </c>
      <c r="BG690" s="13">
        <f t="shared" si="998"/>
        <v>1.3242209317024611E-2</v>
      </c>
      <c r="BH690" s="13">
        <f t="shared" si="999"/>
        <v>4.8557699694374091E-3</v>
      </c>
      <c r="BI690" s="13">
        <f t="shared" si="1000"/>
        <v>1.4244452073885836E-3</v>
      </c>
      <c r="BJ690" s="14">
        <f t="shared" si="1001"/>
        <v>8.2744346719700781E-2</v>
      </c>
      <c r="BK690" s="14">
        <f t="shared" si="1002"/>
        <v>9.5616235381875456E-2</v>
      </c>
      <c r="BL690" s="14">
        <f t="shared" si="1003"/>
        <v>0.65587695481107289</v>
      </c>
      <c r="BM690" s="14">
        <f t="shared" si="1004"/>
        <v>0.79377428686719576</v>
      </c>
      <c r="BN690" s="14">
        <f t="shared" si="1005"/>
        <v>8.454883421395909E-2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1.2726999999999999</v>
      </c>
      <c r="F691" s="10">
        <f>VLOOKUP(B691,home!$B$2:$E$405,3,FALSE)</f>
        <v>1.3096000000000001</v>
      </c>
      <c r="G691" s="10">
        <f>VLOOKUP(C691,away!$B$2:$E$405,4,FALSE)</f>
        <v>1.0476000000000001</v>
      </c>
      <c r="H691" s="10">
        <f>VLOOKUP(A691,away!$A$2:$E$405,3,FALSE)</f>
        <v>0.89510000000000001</v>
      </c>
      <c r="I691" s="10">
        <f>VLOOKUP(C691,away!$B$2:$E$405,3,FALSE)</f>
        <v>1.4896</v>
      </c>
      <c r="J691" s="10">
        <f>VLOOKUP(B691,home!$B$2:$E$405,4,FALSE)</f>
        <v>1.8620000000000001</v>
      </c>
      <c r="K691" s="12">
        <f t="shared" si="950"/>
        <v>1.7460641689920002</v>
      </c>
      <c r="L691" s="12">
        <f t="shared" si="951"/>
        <v>2.4826808675200005</v>
      </c>
      <c r="M691" s="13">
        <f t="shared" si="952"/>
        <v>1.4570664731535407E-2</v>
      </c>
      <c r="N691" s="13">
        <f t="shared" si="953"/>
        <v>2.5441315606129413E-2</v>
      </c>
      <c r="O691" s="13">
        <f t="shared" si="954"/>
        <v>3.6174310556031396E-2</v>
      </c>
      <c r="P691" s="13">
        <f t="shared" si="955"/>
        <v>6.3162667499875494E-2</v>
      </c>
      <c r="Q691" s="13">
        <f t="shared" si="956"/>
        <v>2.2211084795939785E-2</v>
      </c>
      <c r="R691" s="13">
        <f t="shared" si="957"/>
        <v>4.4904634356592983E-2</v>
      </c>
      <c r="S691" s="13">
        <f t="shared" si="958"/>
        <v>6.845127932058713E-2</v>
      </c>
      <c r="T691" s="13">
        <f t="shared" si="959"/>
        <v>5.5143035269744081E-2</v>
      </c>
      <c r="U691" s="13">
        <f t="shared" si="960"/>
        <v>7.8406373071734148E-2</v>
      </c>
      <c r="V691" s="13">
        <f t="shared" si="961"/>
        <v>3.2970091888424591E-2</v>
      </c>
      <c r="W691" s="13">
        <f t="shared" si="962"/>
        <v>1.2927326438877817E-2</v>
      </c>
      <c r="X691" s="13">
        <f t="shared" si="963"/>
        <v>3.2094426017987419E-2</v>
      </c>
      <c r="Y691" s="13">
        <f t="shared" si="964"/>
        <v>3.9840108714446751E-2</v>
      </c>
      <c r="Z691" s="13">
        <f t="shared" si="965"/>
        <v>3.7161292193364892E-2</v>
      </c>
      <c r="AA691" s="13">
        <f t="shared" si="966"/>
        <v>6.4886000772276575E-2</v>
      </c>
      <c r="AB691" s="13">
        <f t="shared" si="967"/>
        <v>5.66475605088297E-2</v>
      </c>
      <c r="AC691" s="13">
        <f t="shared" si="968"/>
        <v>8.9326696386137563E-3</v>
      </c>
      <c r="AD691" s="13">
        <f t="shared" si="969"/>
        <v>5.6429853739468775E-3</v>
      </c>
      <c r="AE691" s="13">
        <f t="shared" si="970"/>
        <v>1.4009731823593108E-2</v>
      </c>
      <c r="AF691" s="13">
        <f t="shared" si="971"/>
        <v>1.7390846578760354E-2</v>
      </c>
      <c r="AG691" s="13">
        <f t="shared" si="972"/>
        <v>1.4391974023687994E-2</v>
      </c>
      <c r="AH691" s="13">
        <f t="shared" si="973"/>
        <v>2.3064907285196844E-2</v>
      </c>
      <c r="AI691" s="13">
        <f t="shared" si="974"/>
        <v>4.0272808171804758E-2</v>
      </c>
      <c r="AJ691" s="13">
        <f t="shared" si="975"/>
        <v>3.5159453666738262E-2</v>
      </c>
      <c r="AK691" s="13">
        <f t="shared" si="976"/>
        <v>2.0463554082942027E-2</v>
      </c>
      <c r="AL691" s="13">
        <f t="shared" si="977"/>
        <v>1.5488963686025013E-3</v>
      </c>
      <c r="AM691" s="13">
        <f t="shared" si="978"/>
        <v>1.9706029135189117E-3</v>
      </c>
      <c r="AN691" s="13">
        <f t="shared" si="979"/>
        <v>4.8923781508725716E-3</v>
      </c>
      <c r="AO691" s="13">
        <f t="shared" si="980"/>
        <v>6.0731068159221076E-3</v>
      </c>
      <c r="AP691" s="13">
        <f t="shared" si="981"/>
        <v>5.0258620327650414E-3</v>
      </c>
      <c r="AQ691" s="13">
        <f t="shared" si="982"/>
        <v>3.119402877885237E-3</v>
      </c>
      <c r="AR691" s="13">
        <f t="shared" si="983"/>
        <v>1.1452560805616177E-2</v>
      </c>
      <c r="AS691" s="13">
        <f t="shared" si="984"/>
        <v>1.999690606588856E-2</v>
      </c>
      <c r="AT691" s="13">
        <f t="shared" si="985"/>
        <v>1.7457940586173403E-2</v>
      </c>
      <c r="AU691" s="13">
        <f t="shared" si="986"/>
        <v>1.0160894840636191E-2</v>
      </c>
      <c r="AV691" s="13">
        <f t="shared" si="987"/>
        <v>4.4353936015326337E-3</v>
      </c>
      <c r="AW691" s="13">
        <f t="shared" si="988"/>
        <v>1.8650950028012417E-4</v>
      </c>
      <c r="AX691" s="13">
        <f t="shared" si="989"/>
        <v>5.7346652310110216E-4</v>
      </c>
      <c r="AY691" s="13">
        <f t="shared" si="990"/>
        <v>1.4237343650663225E-3</v>
      </c>
      <c r="AZ691" s="13">
        <f t="shared" si="991"/>
        <v>1.767339034290448E-3</v>
      </c>
      <c r="BA691" s="13">
        <f t="shared" si="992"/>
        <v>1.4625796022847228E-3</v>
      </c>
      <c r="BB691" s="13">
        <f t="shared" si="993"/>
        <v>9.0777959895432336E-4</v>
      </c>
      <c r="BC691" s="13">
        <f t="shared" si="994"/>
        <v>4.5074540844977553E-4</v>
      </c>
      <c r="BD691" s="13">
        <f t="shared" si="995"/>
        <v>4.7388422660354515E-3</v>
      </c>
      <c r="BE691" s="13">
        <f t="shared" si="996"/>
        <v>8.2743226832293574E-3</v>
      </c>
      <c r="BF691" s="13">
        <f t="shared" si="997"/>
        <v>7.2237491799322642E-3</v>
      </c>
      <c r="BG691" s="13">
        <f t="shared" si="998"/>
        <v>4.2043765362883576E-3</v>
      </c>
      <c r="BH691" s="13">
        <f t="shared" si="999"/>
        <v>1.8352778057409487E-3</v>
      </c>
      <c r="BI691" s="13">
        <f t="shared" si="1000"/>
        <v>6.4090256335010566E-4</v>
      </c>
      <c r="BJ691" s="14">
        <f t="shared" si="1001"/>
        <v>0.26675983196622421</v>
      </c>
      <c r="BK691" s="14">
        <f t="shared" si="1002"/>
        <v>0.19106000381270519</v>
      </c>
      <c r="BL691" s="14">
        <f t="shared" si="1003"/>
        <v>0.49040076940657007</v>
      </c>
      <c r="BM691" s="14">
        <f t="shared" si="1004"/>
        <v>0.7776799949679738</v>
      </c>
      <c r="BN691" s="14">
        <f t="shared" si="1005"/>
        <v>0.20646467754610445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1.2726999999999999</v>
      </c>
      <c r="F692" s="10">
        <f>VLOOKUP(B692,home!$B$2:$E$405,3,FALSE)</f>
        <v>1.5714999999999999</v>
      </c>
      <c r="G692" s="10">
        <f>VLOOKUP(C692,away!$B$2:$E$405,4,FALSE)</f>
        <v>1.4142999999999999</v>
      </c>
      <c r="H692" s="10">
        <f>VLOOKUP(A692,away!$A$2:$E$405,3,FALSE)</f>
        <v>0.89510000000000001</v>
      </c>
      <c r="I692" s="10">
        <f>VLOOKUP(C692,away!$B$2:$E$405,3,FALSE)</f>
        <v>1.5641</v>
      </c>
      <c r="J692" s="10">
        <f>VLOOKUP(B692,home!$B$2:$E$405,4,FALSE)</f>
        <v>0.37240000000000001</v>
      </c>
      <c r="K692" s="12">
        <f t="shared" si="950"/>
        <v>2.8286679571149995</v>
      </c>
      <c r="L692" s="12">
        <f t="shared" si="951"/>
        <v>0.52136964888400006</v>
      </c>
      <c r="M692" s="13">
        <f t="shared" si="952"/>
        <v>3.5083034743467842E-2</v>
      </c>
      <c r="N692" s="13">
        <f t="shared" si="953"/>
        <v>9.9238256217199727E-2</v>
      </c>
      <c r="O692" s="13">
        <f t="shared" si="954"/>
        <v>1.8291229505987005E-2</v>
      </c>
      <c r="P692" s="13">
        <f t="shared" si="955"/>
        <v>5.1739814799821857E-2</v>
      </c>
      <c r="Q692" s="13">
        <f t="shared" si="956"/>
        <v>0.14035603774078068</v>
      </c>
      <c r="R692" s="13">
        <f t="shared" si="957"/>
        <v>4.7682459525965528E-3</v>
      </c>
      <c r="S692" s="13">
        <f t="shared" si="958"/>
        <v>1.9076231967206755E-2</v>
      </c>
      <c r="T692" s="13">
        <f t="shared" si="959"/>
        <v>7.3177378115660274E-2</v>
      </c>
      <c r="U692" s="13">
        <f t="shared" si="960"/>
        <v>1.3487784537753155E-2</v>
      </c>
      <c r="V692" s="13">
        <f t="shared" si="961"/>
        <v>3.1259195862957975E-3</v>
      </c>
      <c r="W692" s="13">
        <f t="shared" si="962"/>
        <v>0.13234020884832326</v>
      </c>
      <c r="X692" s="13">
        <f t="shared" si="963"/>
        <v>6.8998168220485531E-2</v>
      </c>
      <c r="Y692" s="13">
        <f t="shared" si="964"/>
        <v>1.7986775369376855E-2</v>
      </c>
      <c r="Z692" s="13">
        <f t="shared" si="965"/>
        <v>8.2867290603260639E-4</v>
      </c>
      <c r="AA692" s="13">
        <f t="shared" si="966"/>
        <v>2.3440404962238029E-3</v>
      </c>
      <c r="AB692" s="13">
        <f t="shared" si="967"/>
        <v>3.3152561209241079E-3</v>
      </c>
      <c r="AC692" s="13">
        <f t="shared" si="968"/>
        <v>2.8812804689058773E-4</v>
      </c>
      <c r="AD692" s="13">
        <f t="shared" si="969"/>
        <v>9.3586627051789745E-2</v>
      </c>
      <c r="AE692" s="13">
        <f t="shared" si="970"/>
        <v>4.8793226886229481E-2</v>
      </c>
      <c r="AF692" s="13">
        <f t="shared" si="971"/>
        <v>1.2719653784795408E-2</v>
      </c>
      <c r="AG692" s="13">
        <f t="shared" si="972"/>
        <v>2.2105471425682747E-3</v>
      </c>
      <c r="AH692" s="13">
        <f t="shared" si="973"/>
        <v>1.0801122551447597E-4</v>
      </c>
      <c r="AI692" s="13">
        <f t="shared" si="974"/>
        <v>3.0552789262152025E-4</v>
      </c>
      <c r="AJ692" s="13">
        <f t="shared" si="975"/>
        <v>4.3211847993168342E-4</v>
      </c>
      <c r="AK692" s="13">
        <f t="shared" si="976"/>
        <v>4.0743989928666461E-4</v>
      </c>
      <c r="AL692" s="13">
        <f t="shared" si="977"/>
        <v>1.6997037905940089E-5</v>
      </c>
      <c r="AM692" s="13">
        <f t="shared" si="978"/>
        <v>5.2945098631173887E-2</v>
      </c>
      <c r="AN692" s="13">
        <f t="shared" si="979"/>
        <v>2.760396748346388E-2</v>
      </c>
      <c r="AO692" s="13">
        <f t="shared" si="980"/>
        <v>7.1959354173294588E-3</v>
      </c>
      <c r="AP692" s="13">
        <f t="shared" si="981"/>
        <v>1.2505807739750002E-3</v>
      </c>
      <c r="AQ692" s="13">
        <f t="shared" si="982"/>
        <v>1.6300371475710669E-4</v>
      </c>
      <c r="AR692" s="13">
        <f t="shared" si="983"/>
        <v>1.126275494440258E-5</v>
      </c>
      <c r="AS692" s="13">
        <f t="shared" si="984"/>
        <v>3.1858594020070111E-5</v>
      </c>
      <c r="AT692" s="13">
        <f t="shared" si="985"/>
        <v>4.5058692031653941E-5</v>
      </c>
      <c r="AU692" s="13">
        <f t="shared" si="986"/>
        <v>4.2485359446484144E-5</v>
      </c>
      <c r="AV692" s="13">
        <f t="shared" si="987"/>
        <v>3.0044243728195692E-5</v>
      </c>
      <c r="AW692" s="13">
        <f t="shared" si="988"/>
        <v>6.9630330809730115E-7</v>
      </c>
      <c r="AX692" s="13">
        <f t="shared" si="989"/>
        <v>2.4960683997382455E-2</v>
      </c>
      <c r="AY692" s="13">
        <f t="shared" si="990"/>
        <v>1.301374305161977E-2</v>
      </c>
      <c r="AZ692" s="13">
        <f t="shared" si="991"/>
        <v>3.3924853227447977E-3</v>
      </c>
      <c r="BA692" s="13">
        <f t="shared" si="992"/>
        <v>5.895796271878596E-4</v>
      </c>
      <c r="BB692" s="13">
        <f t="shared" si="993"/>
        <v>7.6847230804023495E-5</v>
      </c>
      <c r="BC692" s="13">
        <f t="shared" si="994"/>
        <v>8.0131627484002897E-6</v>
      </c>
      <c r="BD692" s="13">
        <f t="shared" si="995"/>
        <v>9.7867643180495129E-7</v>
      </c>
      <c r="BE692" s="13">
        <f t="shared" si="996"/>
        <v>2.7683506630303084E-6</v>
      </c>
      <c r="BF692" s="13">
        <f t="shared" si="997"/>
        <v>3.9153724072859492E-6</v>
      </c>
      <c r="BG692" s="13">
        <f t="shared" si="998"/>
        <v>3.691762822887328E-6</v>
      </c>
      <c r="BH692" s="13">
        <f t="shared" si="999"/>
        <v>2.6106928005924508E-6</v>
      </c>
      <c r="BI692" s="13">
        <f t="shared" si="1000"/>
        <v>1.4769566141813368E-6</v>
      </c>
      <c r="BJ692" s="14">
        <f t="shared" si="1001"/>
        <v>0.8206068177903959</v>
      </c>
      <c r="BK692" s="14">
        <f t="shared" si="1002"/>
        <v>0.12234386923320856</v>
      </c>
      <c r="BL692" s="14">
        <f t="shared" si="1003"/>
        <v>4.3635805566749564E-2</v>
      </c>
      <c r="BM692" s="14">
        <f t="shared" si="1004"/>
        <v>0.62492549978822143</v>
      </c>
      <c r="BN692" s="14">
        <f t="shared" si="1005"/>
        <v>0.34947661895985366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1.5476000000000001</v>
      </c>
      <c r="F693" s="10">
        <f>VLOOKUP(B693,home!$B$2:$E$405,3,FALSE)</f>
        <v>1.0769</v>
      </c>
      <c r="G693" s="10">
        <f>VLOOKUP(C693,away!$B$2:$E$405,4,FALSE)</f>
        <v>0.6462</v>
      </c>
      <c r="H693" s="10">
        <f>VLOOKUP(A693,away!$A$2:$E$405,3,FALSE)</f>
        <v>1.3095000000000001</v>
      </c>
      <c r="I693" s="10">
        <f>VLOOKUP(C693,away!$B$2:$E$405,3,FALSE)</f>
        <v>2.0364</v>
      </c>
      <c r="J693" s="10">
        <f>VLOOKUP(B693,home!$B$2:$E$405,4,FALSE)</f>
        <v>0.5091</v>
      </c>
      <c r="K693" s="12">
        <f t="shared" si="950"/>
        <v>1.076963666328</v>
      </c>
      <c r="L693" s="12">
        <f t="shared" si="951"/>
        <v>1.35759955878</v>
      </c>
      <c r="M693" s="13">
        <f t="shared" si="952"/>
        <v>8.763601590139275E-2</v>
      </c>
      <c r="N693" s="13">
        <f t="shared" si="953"/>
        <v>9.4380804987542852E-2</v>
      </c>
      <c r="O693" s="13">
        <f t="shared" si="954"/>
        <v>0.11897461652096786</v>
      </c>
      <c r="P693" s="13">
        <f t="shared" si="955"/>
        <v>0.1281313392083894</v>
      </c>
      <c r="Q693" s="13">
        <f t="shared" si="956"/>
        <v>5.0822348885186067E-2</v>
      </c>
      <c r="R693" s="13">
        <f t="shared" si="957"/>
        <v>8.0759943447442847E-2</v>
      </c>
      <c r="S693" s="13">
        <f t="shared" si="958"/>
        <v>4.6834740028027767E-2</v>
      </c>
      <c r="T693" s="13">
        <f t="shared" si="959"/>
        <v>6.8996398422691826E-2</v>
      </c>
      <c r="U693" s="13">
        <f t="shared" si="960"/>
        <v>8.6975524787599998E-2</v>
      </c>
      <c r="V693" s="13">
        <f t="shared" si="961"/>
        <v>7.6084877249811009E-3</v>
      </c>
      <c r="W693" s="13">
        <f t="shared" si="962"/>
        <v>1.8244607728930246E-2</v>
      </c>
      <c r="X693" s="13">
        <f t="shared" si="963"/>
        <v>2.476887140290988E-2</v>
      </c>
      <c r="Y693" s="13">
        <f t="shared" si="964"/>
        <v>1.6813104444034509E-2</v>
      </c>
      <c r="Z693" s="13">
        <f t="shared" si="965"/>
        <v>3.6546554530448715E-2</v>
      </c>
      <c r="AA693" s="13">
        <f t="shared" si="966"/>
        <v>3.9359311358768231E-2</v>
      </c>
      <c r="AB693" s="13">
        <f t="shared" si="967"/>
        <v>2.1194274132542164E-2</v>
      </c>
      <c r="AC693" s="13">
        <f t="shared" si="968"/>
        <v>6.9526617533120826E-4</v>
      </c>
      <c r="AD693" s="13">
        <f t="shared" si="969"/>
        <v>4.9121949076162191E-3</v>
      </c>
      <c r="AE693" s="13">
        <f t="shared" si="970"/>
        <v>6.6687936392211423E-3</v>
      </c>
      <c r="AF693" s="13">
        <f t="shared" si="971"/>
        <v>4.5267756511007473E-3</v>
      </c>
      <c r="AG693" s="13">
        <f t="shared" si="972"/>
        <v>2.0485162088768071E-3</v>
      </c>
      <c r="AH693" s="13">
        <f t="shared" si="973"/>
        <v>1.2403896576366603E-2</v>
      </c>
      <c r="AI693" s="13">
        <f t="shared" si="974"/>
        <v>1.3358545933637106E-2</v>
      </c>
      <c r="AJ693" s="13">
        <f t="shared" si="975"/>
        <v>7.1933343027504064E-3</v>
      </c>
      <c r="AK693" s="13">
        <f t="shared" si="976"/>
        <v>2.5823198946043485E-3</v>
      </c>
      <c r="AL693" s="13">
        <f t="shared" si="977"/>
        <v>4.0661540913370853E-5</v>
      </c>
      <c r="AM693" s="13">
        <f t="shared" si="978"/>
        <v>1.0580510874848195E-3</v>
      </c>
      <c r="AN693" s="13">
        <f t="shared" si="979"/>
        <v>1.4364096895360902E-3</v>
      </c>
      <c r="AO693" s="13">
        <f t="shared" si="980"/>
        <v>9.750345803707565E-4</v>
      </c>
      <c r="AP693" s="13">
        <f t="shared" si="981"/>
        <v>4.4123550536886042E-4</v>
      </c>
      <c r="AQ693" s="13">
        <f t="shared" si="982"/>
        <v>1.4975528185170889E-4</v>
      </c>
      <c r="AR693" s="13">
        <f t="shared" si="983"/>
        <v>3.3679049038456061E-3</v>
      </c>
      <c r="AS693" s="13">
        <f t="shared" si="984"/>
        <v>3.6271112130896147E-3</v>
      </c>
      <c r="AT693" s="13">
        <f t="shared" si="985"/>
        <v>1.9531334951141954E-3</v>
      </c>
      <c r="AU693" s="13">
        <f t="shared" si="986"/>
        <v>7.0115126990873502E-4</v>
      </c>
      <c r="AV693" s="13">
        <f t="shared" si="987"/>
        <v>1.8877861057286106E-4</v>
      </c>
      <c r="AW693" s="13">
        <f t="shared" si="988"/>
        <v>1.6514068121924949E-6</v>
      </c>
      <c r="AX693" s="13">
        <f t="shared" si="989"/>
        <v>1.8991376305666302E-4</v>
      </c>
      <c r="AY693" s="13">
        <f t="shared" si="990"/>
        <v>2.5782684093197516E-4</v>
      </c>
      <c r="AZ693" s="13">
        <f t="shared" si="991"/>
        <v>1.7501280274544539E-4</v>
      </c>
      <c r="BA693" s="13">
        <f t="shared" si="992"/>
        <v>7.9199101262689272E-5</v>
      </c>
      <c r="BB693" s="13">
        <f t="shared" si="993"/>
        <v>2.6880166232499889E-5</v>
      </c>
      <c r="BC693" s="13">
        <f t="shared" si="994"/>
        <v>7.2985003634349711E-6</v>
      </c>
      <c r="BD693" s="13">
        <f t="shared" si="995"/>
        <v>7.6204436857896425E-4</v>
      </c>
      <c r="BE693" s="13">
        <f t="shared" si="996"/>
        <v>8.2069409708940722E-4</v>
      </c>
      <c r="BF693" s="13">
        <f t="shared" si="997"/>
        <v>4.4192886186757775E-4</v>
      </c>
      <c r="BG693" s="13">
        <f t="shared" si="998"/>
        <v>1.5864710911102229E-4</v>
      </c>
      <c r="BH693" s="13">
        <f t="shared" si="999"/>
        <v>4.2714293070136191E-5</v>
      </c>
      <c r="BI693" s="13">
        <f t="shared" si="1000"/>
        <v>9.2003483338845164E-6</v>
      </c>
      <c r="BJ693" s="14">
        <f t="shared" si="1001"/>
        <v>0.29697903359731515</v>
      </c>
      <c r="BK693" s="14">
        <f t="shared" si="1002"/>
        <v>0.27120433741996758</v>
      </c>
      <c r="BL693" s="14">
        <f t="shared" si="1003"/>
        <v>0.39487507552526152</v>
      </c>
      <c r="BM693" s="14">
        <f t="shared" si="1004"/>
        <v>0.43864375668795136</v>
      </c>
      <c r="BN693" s="14">
        <f t="shared" si="1005"/>
        <v>0.56070506895092176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1.5476000000000001</v>
      </c>
      <c r="F694" s="10">
        <f>VLOOKUP(B694,home!$B$2:$E$405,3,FALSE)</f>
        <v>0.6462</v>
      </c>
      <c r="G694" s="10">
        <f>VLOOKUP(C694,away!$B$2:$E$405,4,FALSE)</f>
        <v>0.86150000000000004</v>
      </c>
      <c r="H694" s="10">
        <f>VLOOKUP(A694,away!$A$2:$E$405,3,FALSE)</f>
        <v>1.3095000000000001</v>
      </c>
      <c r="I694" s="10">
        <f>VLOOKUP(C694,away!$B$2:$E$405,3,FALSE)</f>
        <v>0.76370000000000005</v>
      </c>
      <c r="J694" s="10">
        <f>VLOOKUP(B694,home!$B$2:$E$405,4,FALSE)</f>
        <v>0.76370000000000005</v>
      </c>
      <c r="K694" s="12">
        <f t="shared" si="950"/>
        <v>0.86155093187999998</v>
      </c>
      <c r="L694" s="12">
        <f t="shared" si="951"/>
        <v>0.7637497550550002</v>
      </c>
      <c r="M694" s="13">
        <f t="shared" si="952"/>
        <v>0.1968524753368705</v>
      </c>
      <c r="N694" s="13">
        <f t="shared" si="953"/>
        <v>0.16959843356936549</v>
      </c>
      <c r="O694" s="13">
        <f t="shared" si="954"/>
        <v>0.15034602982050532</v>
      </c>
      <c r="P694" s="13">
        <f t="shared" si="955"/>
        <v>0.12953076209631462</v>
      </c>
      <c r="Q694" s="13">
        <f t="shared" si="956"/>
        <v>7.3058844243537549E-2</v>
      </c>
      <c r="R694" s="13">
        <f t="shared" si="957"/>
        <v>5.7413371724451337E-2</v>
      </c>
      <c r="S694" s="13">
        <f t="shared" si="958"/>
        <v>2.1308111951017835E-2</v>
      </c>
      <c r="T694" s="13">
        <f t="shared" si="959"/>
        <v>5.5798674395603216E-2</v>
      </c>
      <c r="U694" s="13">
        <f t="shared" si="960"/>
        <v>4.9464543911573899E-2</v>
      </c>
      <c r="V694" s="13">
        <f t="shared" si="961"/>
        <v>1.5578817900312235E-3</v>
      </c>
      <c r="W694" s="13">
        <f t="shared" si="962"/>
        <v>2.0981305113365187E-2</v>
      </c>
      <c r="X694" s="13">
        <f t="shared" si="963"/>
        <v>1.6024466641066885E-2</v>
      </c>
      <c r="Y694" s="13">
        <f t="shared" si="964"/>
        <v>6.1193412360009275E-3</v>
      </c>
      <c r="Z694" s="13">
        <f t="shared" si="965"/>
        <v>1.4616482863810462E-2</v>
      </c>
      <c r="AA694" s="13">
        <f t="shared" si="966"/>
        <v>1.2592844432123955E-2</v>
      </c>
      <c r="AB694" s="13">
        <f t="shared" si="967"/>
        <v>5.4246884277581306E-3</v>
      </c>
      <c r="AC694" s="13">
        <f t="shared" si="968"/>
        <v>6.4068795418177014E-5</v>
      </c>
      <c r="AD694" s="13">
        <f t="shared" si="969"/>
        <v>4.5191157431195951E-3</v>
      </c>
      <c r="AE694" s="13">
        <f t="shared" si="970"/>
        <v>3.4514735418727858E-3</v>
      </c>
      <c r="AF694" s="13">
        <f t="shared" si="971"/>
        <v>1.3180310360920771E-3</v>
      </c>
      <c r="AG694" s="13">
        <f t="shared" si="972"/>
        <v>3.3554862699007067E-4</v>
      </c>
      <c r="AH694" s="13">
        <f t="shared" si="973"/>
        <v>2.7908338017502117E-3</v>
      </c>
      <c r="AI694" s="13">
        <f t="shared" si="974"/>
        <v>2.4044454626200979E-3</v>
      </c>
      <c r="AJ694" s="13">
        <f t="shared" si="975"/>
        <v>1.0357761144874915E-3</v>
      </c>
      <c r="AK694" s="13">
        <f t="shared" si="976"/>
        <v>2.97457958885248E-4</v>
      </c>
      <c r="AL694" s="13">
        <f t="shared" si="977"/>
        <v>1.6863145628029531E-6</v>
      </c>
      <c r="AM694" s="13">
        <f t="shared" si="978"/>
        <v>7.7868967595165354E-4</v>
      </c>
      <c r="AN694" s="13">
        <f t="shared" si="979"/>
        <v>5.9472404927193292E-4</v>
      </c>
      <c r="AO694" s="13">
        <f t="shared" si="980"/>
        <v>2.271101734783783E-4</v>
      </c>
      <c r="AP694" s="13">
        <f t="shared" si="981"/>
        <v>5.7818446454870009E-5</v>
      </c>
      <c r="AQ694" s="13">
        <f t="shared" si="982"/>
        <v>1.1039706079391902E-5</v>
      </c>
      <c r="AR694" s="13">
        <f t="shared" si="983"/>
        <v>4.2629972649718803E-4</v>
      </c>
      <c r="AS694" s="13">
        <f t="shared" si="984"/>
        <v>3.6727892662384148E-4</v>
      </c>
      <c r="AT694" s="13">
        <f t="shared" si="985"/>
        <v>1.5821475074632836E-4</v>
      </c>
      <c r="AU694" s="13">
        <f t="shared" si="986"/>
        <v>4.5436688647553719E-5</v>
      </c>
      <c r="AV694" s="13">
        <f t="shared" si="987"/>
        <v>9.7865053614603282E-6</v>
      </c>
      <c r="AW694" s="13">
        <f t="shared" si="988"/>
        <v>3.0822519091487274E-8</v>
      </c>
      <c r="AX694" s="13">
        <f t="shared" si="989"/>
        <v>1.1181346932691367E-4</v>
      </c>
      <c r="AY694" s="13">
        <f t="shared" si="990"/>
        <v>8.5397509810280088E-5</v>
      </c>
      <c r="AZ694" s="13">
        <f t="shared" si="991"/>
        <v>3.2611163599954198E-5</v>
      </c>
      <c r="BA694" s="13">
        <f t="shared" si="992"/>
        <v>8.3022560705078524E-6</v>
      </c>
      <c r="BB694" s="13">
        <f t="shared" si="993"/>
        <v>1.5852115100635649E-6</v>
      </c>
      <c r="BC694" s="13">
        <f t="shared" si="994"/>
        <v>2.4214098050428305E-7</v>
      </c>
      <c r="BD694" s="13">
        <f t="shared" si="995"/>
        <v>5.4264385282040125E-5</v>
      </c>
      <c r="BE694" s="13">
        <f t="shared" si="996"/>
        <v>4.6751531707637026E-5</v>
      </c>
      <c r="BF694" s="13">
        <f t="shared" si="997"/>
        <v>2.0139412854766021E-5</v>
      </c>
      <c r="BG694" s="13">
        <f t="shared" si="998"/>
        <v>5.7837099708465736E-6</v>
      </c>
      <c r="BH694" s="13">
        <f t="shared" si="999"/>
        <v>1.2457401787766278E-6</v>
      </c>
      <c r="BI694" s="13">
        <f t="shared" si="1000"/>
        <v>2.146537223810724E-7</v>
      </c>
      <c r="BJ694" s="14">
        <f t="shared" si="1001"/>
        <v>0.35311456794954821</v>
      </c>
      <c r="BK694" s="14">
        <f t="shared" si="1002"/>
        <v>0.34940038379402549</v>
      </c>
      <c r="BL694" s="14">
        <f t="shared" si="1003"/>
        <v>0.28290540768574862</v>
      </c>
      <c r="BM694" s="14">
        <f t="shared" si="1004"/>
        <v>0.22315155881479656</v>
      </c>
      <c r="BN694" s="14">
        <f t="shared" si="1005"/>
        <v>0.77679991679104488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1.5476000000000001</v>
      </c>
      <c r="F695" s="10">
        <f>VLOOKUP(B695,home!$B$2:$E$405,3,FALSE)</f>
        <v>1.0769</v>
      </c>
      <c r="G695" s="10">
        <f>VLOOKUP(C695,away!$B$2:$E$405,4,FALSE)</f>
        <v>0.43080000000000002</v>
      </c>
      <c r="H695" s="10">
        <f>VLOOKUP(A695,away!$A$2:$E$405,3,FALSE)</f>
        <v>1.3095000000000001</v>
      </c>
      <c r="I695" s="10">
        <f>VLOOKUP(C695,away!$B$2:$E$405,3,FALSE)</f>
        <v>0.5091</v>
      </c>
      <c r="J695" s="10">
        <f>VLOOKUP(B695,home!$B$2:$E$405,4,FALSE)</f>
        <v>0.5091</v>
      </c>
      <c r="K695" s="12">
        <f t="shared" si="950"/>
        <v>0.71797577755200004</v>
      </c>
      <c r="L695" s="12">
        <f t="shared" si="951"/>
        <v>0.33939988969500001</v>
      </c>
      <c r="M695" s="13">
        <f t="shared" si="952"/>
        <v>0.34736621974669069</v>
      </c>
      <c r="N695" s="13">
        <f t="shared" si="953"/>
        <v>0.2494005317179292</v>
      </c>
      <c r="O695" s="13">
        <f t="shared" si="954"/>
        <v>0.11789605666579597</v>
      </c>
      <c r="P695" s="13">
        <f t="shared" si="955"/>
        <v>8.4646512954939523E-2</v>
      </c>
      <c r="Q695" s="13">
        <f t="shared" si="956"/>
        <v>8.9531770341031228E-2</v>
      </c>
      <c r="R695" s="13">
        <f t="shared" si="957"/>
        <v>2.0006954313923311E-2</v>
      </c>
      <c r="S695" s="13">
        <f t="shared" si="958"/>
        <v>5.1566846084340669E-3</v>
      </c>
      <c r="T695" s="13">
        <f t="shared" si="959"/>
        <v>3.0387072977944074E-2</v>
      </c>
      <c r="U695" s="13">
        <f t="shared" si="960"/>
        <v>1.4364508579986434E-2</v>
      </c>
      <c r="V695" s="13">
        <f t="shared" si="961"/>
        <v>1.3962061609747406E-4</v>
      </c>
      <c r="W695" s="13">
        <f t="shared" si="962"/>
        <v>2.1427214142069665E-2</v>
      </c>
      <c r="X695" s="13">
        <f t="shared" si="963"/>
        <v>7.2723941162895897E-3</v>
      </c>
      <c r="Y695" s="13">
        <f t="shared" si="964"/>
        <v>1.2341248804436269E-3</v>
      </c>
      <c r="Z695" s="13">
        <f t="shared" si="965"/>
        <v>2.263452695759493E-3</v>
      </c>
      <c r="AA695" s="13">
        <f t="shared" si="966"/>
        <v>1.6251042091900926E-3</v>
      </c>
      <c r="AB695" s="13">
        <f t="shared" si="967"/>
        <v>5.8339272909814239E-4</v>
      </c>
      <c r="AC695" s="13">
        <f t="shared" si="968"/>
        <v>2.1264298342484522E-6</v>
      </c>
      <c r="AD695" s="13">
        <f t="shared" si="969"/>
        <v>3.8460551836064193E-3</v>
      </c>
      <c r="AE695" s="13">
        <f t="shared" si="970"/>
        <v>1.3053507050769019E-3</v>
      </c>
      <c r="AF695" s="13">
        <f t="shared" si="971"/>
        <v>2.2151794265819549E-4</v>
      </c>
      <c r="AG695" s="13">
        <f t="shared" si="972"/>
        <v>2.5061055101218303E-5</v>
      </c>
      <c r="AH695" s="13">
        <f t="shared" si="973"/>
        <v>1.9205389881765556E-4</v>
      </c>
      <c r="AI695" s="13">
        <f t="shared" si="974"/>
        <v>1.3789004733549939E-4</v>
      </c>
      <c r="AJ695" s="13">
        <f t="shared" si="975"/>
        <v>4.9500856976193632E-5</v>
      </c>
      <c r="AK695" s="13">
        <f t="shared" si="976"/>
        <v>1.1846805425657658E-5</v>
      </c>
      <c r="AL695" s="13">
        <f t="shared" si="977"/>
        <v>2.0726813406754275E-8</v>
      </c>
      <c r="AM695" s="13">
        <f t="shared" si="978"/>
        <v>5.5227489219154401E-4</v>
      </c>
      <c r="AN695" s="13">
        <f t="shared" si="979"/>
        <v>1.8744203749112805E-4</v>
      </c>
      <c r="AO695" s="13">
        <f t="shared" si="980"/>
        <v>3.1808903424347462E-5</v>
      </c>
      <c r="AP695" s="13">
        <f t="shared" si="981"/>
        <v>3.5986461045141461E-6</v>
      </c>
      <c r="AQ695" s="13">
        <f t="shared" si="982"/>
        <v>3.0534502273086064E-7</v>
      </c>
      <c r="AR695" s="13">
        <f t="shared" si="983"/>
        <v>1.3036614414841397E-5</v>
      </c>
      <c r="AS695" s="13">
        <f t="shared" si="984"/>
        <v>9.359973371141365E-6</v>
      </c>
      <c r="AT695" s="13">
        <f t="shared" si="985"/>
        <v>3.3601170795056181E-6</v>
      </c>
      <c r="AU695" s="13">
        <f t="shared" si="986"/>
        <v>8.0416089094126734E-7</v>
      </c>
      <c r="AV695" s="13">
        <f t="shared" si="987"/>
        <v>1.4434201023761635E-7</v>
      </c>
      <c r="AW695" s="13">
        <f t="shared" si="988"/>
        <v>1.402980149714452E-10</v>
      </c>
      <c r="AX695" s="13">
        <f t="shared" si="989"/>
        <v>6.608666585727843E-5</v>
      </c>
      <c r="AY695" s="13">
        <f t="shared" si="990"/>
        <v>2.2429807102270625E-5</v>
      </c>
      <c r="AZ695" s="13">
        <f t="shared" si="991"/>
        <v>3.8063370281953893E-6</v>
      </c>
      <c r="BA695" s="13">
        <f t="shared" si="992"/>
        <v>4.3062345583716984E-7</v>
      </c>
      <c r="BB695" s="13">
        <f t="shared" si="993"/>
        <v>3.6538388352803785E-8</v>
      </c>
      <c r="BC695" s="13">
        <f t="shared" si="994"/>
        <v>2.4802249953149357E-9</v>
      </c>
      <c r="BD695" s="13">
        <f t="shared" si="995"/>
        <v>7.3743758239890305E-7</v>
      </c>
      <c r="BE695" s="13">
        <f t="shared" si="996"/>
        <v>5.2946232161891954E-7</v>
      </c>
      <c r="BF695" s="13">
        <f t="shared" si="997"/>
        <v>1.9007056102441544E-7</v>
      </c>
      <c r="BG695" s="13">
        <f t="shared" si="998"/>
        <v>4.5488686280416521E-8</v>
      </c>
      <c r="BH695" s="13">
        <f t="shared" si="999"/>
        <v>8.1649437255002603E-9</v>
      </c>
      <c r="BI695" s="13">
        <f t="shared" si="1000"/>
        <v>1.172446363996875E-9</v>
      </c>
      <c r="BJ695" s="14">
        <f t="shared" si="1001"/>
        <v>0.40551931533844121</v>
      </c>
      <c r="BK695" s="14">
        <f t="shared" si="1002"/>
        <v>0.43733361488991168</v>
      </c>
      <c r="BL695" s="14">
        <f t="shared" si="1003"/>
        <v>0.15489552511085702</v>
      </c>
      <c r="BM695" s="14">
        <f t="shared" si="1004"/>
        <v>9.1141432627855332E-2</v>
      </c>
      <c r="BN695" s="14">
        <f t="shared" si="1005"/>
        <v>0.90884804574030986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1.1616</v>
      </c>
      <c r="F696" s="10">
        <f>VLOOKUP(B696,home!$B$2:$E$405,3,FALSE)</f>
        <v>0.77480000000000004</v>
      </c>
      <c r="G696" s="10">
        <f>VLOOKUP(C696,away!$B$2:$E$405,4,FALSE)</f>
        <v>0.39129999999999998</v>
      </c>
      <c r="H696" s="10">
        <f>VLOOKUP(A696,away!$A$2:$E$405,3,FALSE)</f>
        <v>1.0606</v>
      </c>
      <c r="I696" s="10">
        <f>VLOOKUP(C696,away!$B$2:$E$405,3,FALSE)</f>
        <v>0.77139999999999997</v>
      </c>
      <c r="J696" s="10">
        <f>VLOOKUP(B696,home!$B$2:$E$405,4,FALSE)</f>
        <v>0.66</v>
      </c>
      <c r="K696" s="12">
        <f t="shared" si="950"/>
        <v>0.35217300518399997</v>
      </c>
      <c r="L696" s="12">
        <f t="shared" si="951"/>
        <v>0.53997691439999995</v>
      </c>
      <c r="M696" s="13">
        <f t="shared" si="952"/>
        <v>0.40977382428456399</v>
      </c>
      <c r="N696" s="13">
        <f t="shared" si="953"/>
        <v>0.14431127914403524</v>
      </c>
      <c r="O696" s="13">
        <f t="shared" si="954"/>
        <v>0.22126840523906663</v>
      </c>
      <c r="P696" s="13">
        <f t="shared" si="955"/>
        <v>7.7924759225313223E-2</v>
      </c>
      <c r="Q696" s="13">
        <f t="shared" si="956"/>
        <v>2.5411268429050993E-2</v>
      </c>
      <c r="R696" s="13">
        <f t="shared" si="957"/>
        <v>5.9739915357599989E-2</v>
      </c>
      <c r="S696" s="13">
        <f t="shared" si="958"/>
        <v>3.7046461611626763E-3</v>
      </c>
      <c r="T696" s="13">
        <f t="shared" si="959"/>
        <v>1.3721498317309089E-2</v>
      </c>
      <c r="U696" s="13">
        <f t="shared" si="960"/>
        <v>2.1038785520923781E-2</v>
      </c>
      <c r="V696" s="13">
        <f t="shared" si="961"/>
        <v>7.8277235721329835E-5</v>
      </c>
      <c r="W696" s="13">
        <f t="shared" si="962"/>
        <v>2.9830542560653961E-3</v>
      </c>
      <c r="X696" s="13">
        <f t="shared" si="963"/>
        <v>1.6107804326779801E-3</v>
      </c>
      <c r="Y696" s="13">
        <f t="shared" si="964"/>
        <v>4.3489212390667619E-4</v>
      </c>
      <c r="Z696" s="13">
        <f t="shared" si="965"/>
        <v>1.0752725053771339E-2</v>
      </c>
      <c r="AA696" s="13">
        <f t="shared" si="966"/>
        <v>3.7868194961039399E-3</v>
      </c>
      <c r="AB696" s="13">
        <f t="shared" si="967"/>
        <v>6.6680780101614236E-4</v>
      </c>
      <c r="AC696" s="13">
        <f t="shared" si="968"/>
        <v>9.3035084004228081E-7</v>
      </c>
      <c r="AD696" s="13">
        <f t="shared" si="969"/>
        <v>2.6263779549636797E-4</v>
      </c>
      <c r="AE696" s="13">
        <f t="shared" si="970"/>
        <v>1.4181834641694698E-4</v>
      </c>
      <c r="AF696" s="13">
        <f t="shared" si="971"/>
        <v>3.8289316551766657E-5</v>
      </c>
      <c r="AG696" s="13">
        <f t="shared" si="972"/>
        <v>6.8917823353692697E-6</v>
      </c>
      <c r="AH696" s="13">
        <f t="shared" si="973"/>
        <v>1.451555823981755E-3</v>
      </c>
      <c r="AI696" s="13">
        <f t="shared" si="974"/>
        <v>5.1119877672399202E-4</v>
      </c>
      <c r="AJ696" s="13">
        <f t="shared" si="975"/>
        <v>9.0015204722636424E-5</v>
      </c>
      <c r="AK696" s="13">
        <f t="shared" si="976"/>
        <v>1.0566975053141282E-5</v>
      </c>
      <c r="AL696" s="13">
        <f t="shared" si="977"/>
        <v>7.0768175914543037E-9</v>
      </c>
      <c r="AM696" s="13">
        <f t="shared" si="978"/>
        <v>1.8498788342971352E-5</v>
      </c>
      <c r="AN696" s="13">
        <f t="shared" si="979"/>
        <v>9.988918649576358E-6</v>
      </c>
      <c r="AO696" s="13">
        <f t="shared" si="980"/>
        <v>2.6968927352954281E-6</v>
      </c>
      <c r="AP696" s="13">
        <f t="shared" si="981"/>
        <v>4.8541993922420036E-7</v>
      </c>
      <c r="AQ696" s="13">
        <f t="shared" si="982"/>
        <v>6.5528890242629797E-8</v>
      </c>
      <c r="AR696" s="13">
        <f t="shared" si="983"/>
        <v>1.5676132698260356E-4</v>
      </c>
      <c r="AS696" s="13">
        <f t="shared" si="984"/>
        <v>5.5207107620095163E-5</v>
      </c>
      <c r="AT696" s="13">
        <f t="shared" si="985"/>
        <v>9.7212264990427073E-6</v>
      </c>
      <c r="AU696" s="13">
        <f t="shared" si="986"/>
        <v>1.1411845167474015E-6</v>
      </c>
      <c r="AV696" s="13">
        <f t="shared" si="987"/>
        <v>1.0047359518309578E-7</v>
      </c>
      <c r="AW696" s="13">
        <f t="shared" si="988"/>
        <v>3.7382363568918203E-11</v>
      </c>
      <c r="AX696" s="13">
        <f t="shared" si="989"/>
        <v>1.0857956471678267E-6</v>
      </c>
      <c r="AY696" s="13">
        <f t="shared" si="990"/>
        <v>5.8630458322663415E-7</v>
      </c>
      <c r="AZ696" s="13">
        <f t="shared" si="991"/>
        <v>1.5829546987464792E-7</v>
      </c>
      <c r="BA696" s="13">
        <f t="shared" si="992"/>
        <v>2.8491966462136849E-8</v>
      </c>
      <c r="BB696" s="13">
        <f t="shared" si="993"/>
        <v>3.8462510338532342E-9</v>
      </c>
      <c r="BC696" s="13">
        <f t="shared" si="994"/>
        <v>4.1537735305357601E-10</v>
      </c>
      <c r="BD696" s="13">
        <f t="shared" si="995"/>
        <v>1.4107916273552612E-5</v>
      </c>
      <c r="BE696" s="13">
        <f t="shared" si="996"/>
        <v>4.9684272709412812E-6</v>
      </c>
      <c r="BF696" s="13">
        <f t="shared" si="997"/>
        <v>8.7487298152276524E-7</v>
      </c>
      <c r="BG696" s="13">
        <f t="shared" si="998"/>
        <v>1.0270221568571943E-7</v>
      </c>
      <c r="BH696" s="13">
        <f t="shared" si="999"/>
        <v>9.0422369842737881E-9</v>
      </c>
      <c r="BI696" s="13">
        <f t="shared" si="1000"/>
        <v>6.3688635446752198E-10</v>
      </c>
      <c r="BJ696" s="14">
        <f t="shared" si="1001"/>
        <v>0.18895600864169826</v>
      </c>
      <c r="BK696" s="14">
        <f t="shared" si="1002"/>
        <v>0.49148303063900206</v>
      </c>
      <c r="BL696" s="14">
        <f t="shared" si="1003"/>
        <v>0.30880706511227074</v>
      </c>
      <c r="BM696" s="14">
        <f t="shared" si="1004"/>
        <v>6.1568791499911471E-2</v>
      </c>
      <c r="BN696" s="14">
        <f t="shared" si="1005"/>
        <v>0.9384294516796301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1.1616</v>
      </c>
      <c r="F697" s="10">
        <f>VLOOKUP(B697,home!$B$2:$E$405,3,FALSE)</f>
        <v>1.5651999999999999</v>
      </c>
      <c r="G697" s="10">
        <f>VLOOKUP(C697,away!$B$2:$E$405,4,FALSE)</f>
        <v>1.0174000000000001</v>
      </c>
      <c r="H697" s="10">
        <f>VLOOKUP(A697,away!$A$2:$E$405,3,FALSE)</f>
        <v>1.0606</v>
      </c>
      <c r="I697" s="10">
        <f>VLOOKUP(C697,away!$B$2:$E$405,3,FALSE)</f>
        <v>1.1143000000000001</v>
      </c>
      <c r="J697" s="10">
        <f>VLOOKUP(B697,home!$B$2:$E$405,4,FALSE)</f>
        <v>1.3714</v>
      </c>
      <c r="K697" s="12">
        <f t="shared" si="950"/>
        <v>1.849771891968</v>
      </c>
      <c r="L697" s="12">
        <f t="shared" si="951"/>
        <v>1.6207569718120001</v>
      </c>
      <c r="M697" s="13">
        <f t="shared" si="952"/>
        <v>3.1100578341504509E-2</v>
      </c>
      <c r="N697" s="13">
        <f t="shared" si="953"/>
        <v>5.7528975640063797E-2</v>
      </c>
      <c r="O697" s="13">
        <f t="shared" si="954"/>
        <v>5.0406479174378724E-2</v>
      </c>
      <c r="P697" s="13">
        <f t="shared" si="955"/>
        <v>9.3240488349836115E-2</v>
      </c>
      <c r="Q697" s="13">
        <f t="shared" si="956"/>
        <v>5.3207741056350906E-2</v>
      </c>
      <c r="R697" s="13">
        <f t="shared" si="957"/>
        <v>4.0848326273185361E-2</v>
      </c>
      <c r="S697" s="13">
        <f t="shared" si="958"/>
        <v>6.9884461409788698E-2</v>
      </c>
      <c r="T697" s="13">
        <f t="shared" si="959"/>
        <v>8.6236817271448329E-2</v>
      </c>
      <c r="U697" s="13">
        <f t="shared" si="960"/>
        <v>7.5560085774076247E-2</v>
      </c>
      <c r="V697" s="13">
        <f t="shared" si="961"/>
        <v>2.3279528896942049E-2</v>
      </c>
      <c r="W697" s="13">
        <f t="shared" si="962"/>
        <v>3.280739461371656E-2</v>
      </c>
      <c r="X697" s="13">
        <f t="shared" si="963"/>
        <v>5.3172813547168567E-2</v>
      </c>
      <c r="Y697" s="13">
        <f t="shared" si="964"/>
        <v>4.3090104133716521E-2</v>
      </c>
      <c r="Z697" s="13">
        <f t="shared" si="965"/>
        <v>2.2068403198038825E-2</v>
      </c>
      <c r="AA697" s="13">
        <f t="shared" si="966"/>
        <v>4.0821511936348941E-2</v>
      </c>
      <c r="AB697" s="13">
        <f t="shared" si="967"/>
        <v>3.7755242683747241E-2</v>
      </c>
      <c r="AC697" s="13">
        <f t="shared" si="968"/>
        <v>4.3620463803567856E-3</v>
      </c>
      <c r="AD697" s="13">
        <f t="shared" si="969"/>
        <v>1.5171549101288812E-2</v>
      </c>
      <c r="AE697" s="13">
        <f t="shared" si="970"/>
        <v>2.4589393979101929E-2</v>
      </c>
      <c r="AF697" s="13">
        <f t="shared" si="971"/>
        <v>1.9926715862130739E-2</v>
      </c>
      <c r="AG697" s="13">
        <f t="shared" si="972"/>
        <v>1.0765454552955056E-2</v>
      </c>
      <c r="AH697" s="13">
        <f t="shared" si="973"/>
        <v>8.9418795849949152E-3</v>
      </c>
      <c r="AI697" s="13">
        <f t="shared" si="974"/>
        <v>1.654043751768608E-2</v>
      </c>
      <c r="AJ697" s="13">
        <f t="shared" si="975"/>
        <v>1.5298018200534336E-2</v>
      </c>
      <c r="AK697" s="13">
        <f t="shared" si="976"/>
        <v>9.4326146900544344E-3</v>
      </c>
      <c r="AL697" s="13">
        <f t="shared" si="977"/>
        <v>5.2310195681001153E-4</v>
      </c>
      <c r="AM697" s="13">
        <f t="shared" si="978"/>
        <v>5.6127810170352819E-3</v>
      </c>
      <c r="AN697" s="13">
        <f t="shared" si="979"/>
        <v>9.0969539646139821E-3</v>
      </c>
      <c r="AO697" s="13">
        <f t="shared" si="980"/>
        <v>7.3719757802004644E-3</v>
      </c>
      <c r="AP697" s="13">
        <f t="shared" si="981"/>
        <v>3.9827270472630374E-3</v>
      </c>
      <c r="AQ697" s="13">
        <f t="shared" si="982"/>
        <v>1.613758157168947E-3</v>
      </c>
      <c r="AR697" s="13">
        <f t="shared" si="983"/>
        <v>2.8985227356967819E-3</v>
      </c>
      <c r="AS697" s="13">
        <f t="shared" si="984"/>
        <v>5.3616058847220996E-3</v>
      </c>
      <c r="AT697" s="13">
        <f t="shared" si="985"/>
        <v>4.9588739306845805E-3</v>
      </c>
      <c r="AU697" s="13">
        <f t="shared" si="986"/>
        <v>3.0575952042644042E-3</v>
      </c>
      <c r="AV697" s="13">
        <f t="shared" si="987"/>
        <v>1.4139634164661125E-3</v>
      </c>
      <c r="AW697" s="13">
        <f t="shared" si="988"/>
        <v>4.3563214461218826E-5</v>
      </c>
      <c r="AX697" s="13">
        <f t="shared" si="989"/>
        <v>1.7303940935139036E-3</v>
      </c>
      <c r="AY697" s="13">
        <f t="shared" si="990"/>
        <v>2.8045482910449651E-3</v>
      </c>
      <c r="AZ697" s="13">
        <f t="shared" si="991"/>
        <v>2.2727455977472793E-3</v>
      </c>
      <c r="BA697" s="13">
        <f t="shared" si="992"/>
        <v>1.2278560909013115E-3</v>
      </c>
      <c r="BB697" s="13">
        <f t="shared" si="993"/>
        <v>4.9751407992753237E-4</v>
      </c>
      <c r="BC697" s="13">
        <f t="shared" si="994"/>
        <v>1.6126988272343622E-4</v>
      </c>
      <c r="BD697" s="13">
        <f t="shared" si="995"/>
        <v>7.8296682197269202E-4</v>
      </c>
      <c r="BE697" s="13">
        <f t="shared" si="996"/>
        <v>1.4483100196285988E-3</v>
      </c>
      <c r="BF697" s="13">
        <f t="shared" si="997"/>
        <v>1.3395215825823023E-3</v>
      </c>
      <c r="BG697" s="13">
        <f t="shared" si="998"/>
        <v>8.259364573817452E-4</v>
      </c>
      <c r="BH697" s="13">
        <f t="shared" si="999"/>
        <v>3.819485108540946E-4</v>
      </c>
      <c r="BI697" s="13">
        <f t="shared" si="1000"/>
        <v>1.413035239113877E-4</v>
      </c>
      <c r="BJ697" s="14">
        <f t="shared" si="1001"/>
        <v>0.43286948376008139</v>
      </c>
      <c r="BK697" s="14">
        <f t="shared" si="1002"/>
        <v>0.22519475362628311</v>
      </c>
      <c r="BL697" s="14">
        <f t="shared" si="1003"/>
        <v>0.31821514392317113</v>
      </c>
      <c r="BM697" s="14">
        <f t="shared" si="1004"/>
        <v>0.66925421059567125</v>
      </c>
      <c r="BN697" s="14">
        <f t="shared" si="1005"/>
        <v>0.3263325888353194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1.1616</v>
      </c>
      <c r="F698" s="10">
        <f>VLOOKUP(B698,home!$B$2:$E$405,3,FALSE)</f>
        <v>0.70440000000000003</v>
      </c>
      <c r="G698" s="10">
        <f>VLOOKUP(C698,away!$B$2:$E$405,4,FALSE)</f>
        <v>1.1191</v>
      </c>
      <c r="H698" s="10">
        <f>VLOOKUP(A698,away!$A$2:$E$405,3,FALSE)</f>
        <v>1.0606</v>
      </c>
      <c r="I698" s="10">
        <f>VLOOKUP(C698,away!$B$2:$E$405,3,FALSE)</f>
        <v>0.47139999999999999</v>
      </c>
      <c r="J698" s="10">
        <f>VLOOKUP(B698,home!$B$2:$E$405,4,FALSE)</f>
        <v>0.6</v>
      </c>
      <c r="K698" s="12">
        <f t="shared" si="950"/>
        <v>0.91568235686400001</v>
      </c>
      <c r="L698" s="12">
        <f t="shared" si="951"/>
        <v>0.29998010399999997</v>
      </c>
      <c r="M698" s="13">
        <f t="shared" si="952"/>
        <v>0.29651352061349134</v>
      </c>
      <c r="N698" s="13">
        <f t="shared" si="953"/>
        <v>0.27151219939740395</v>
      </c>
      <c r="O698" s="13">
        <f t="shared" si="954"/>
        <v>8.8948156751041244E-2</v>
      </c>
      <c r="P698" s="13">
        <f t="shared" si="955"/>
        <v>8.1448257812501951E-2</v>
      </c>
      <c r="Q698" s="13">
        <f t="shared" si="956"/>
        <v>0.12430946533077158</v>
      </c>
      <c r="R698" s="13">
        <f t="shared" si="957"/>
        <v>1.3341338656392823E-2</v>
      </c>
      <c r="S698" s="13">
        <f t="shared" si="958"/>
        <v>5.5931839861520531E-3</v>
      </c>
      <c r="T698" s="13">
        <f t="shared" si="959"/>
        <v>3.729036633810924E-2</v>
      </c>
      <c r="U698" s="13">
        <f t="shared" si="960"/>
        <v>1.2216428424606572E-2</v>
      </c>
      <c r="V698" s="13">
        <f t="shared" si="961"/>
        <v>1.7070800772116902E-4</v>
      </c>
      <c r="W698" s="13">
        <f t="shared" si="962"/>
        <v>3.7942661398194882E-2</v>
      </c>
      <c r="X698" s="13">
        <f t="shared" si="963"/>
        <v>1.1382043512267282E-2</v>
      </c>
      <c r="Y698" s="13">
        <f t="shared" si="964"/>
        <v>1.7071932982712318E-3</v>
      </c>
      <c r="Z698" s="13">
        <f t="shared" si="965"/>
        <v>1.3340453858813129E-3</v>
      </c>
      <c r="AA698" s="13">
        <f t="shared" si="966"/>
        <v>1.2215618231073448E-3</v>
      </c>
      <c r="AB698" s="13">
        <f t="shared" si="967"/>
        <v>5.5928130461900907E-4</v>
      </c>
      <c r="AC698" s="13">
        <f t="shared" si="968"/>
        <v>2.9306989515109238E-6</v>
      </c>
      <c r="AD698" s="13">
        <f t="shared" si="969"/>
        <v>8.6858564036979471E-3</v>
      </c>
      <c r="AE698" s="13">
        <f t="shared" si="970"/>
        <v>2.6055841073103756E-3</v>
      </c>
      <c r="AF698" s="13">
        <f t="shared" si="971"/>
        <v>3.9081169574585667E-4</v>
      </c>
      <c r="AG698" s="13">
        <f t="shared" si="972"/>
        <v>3.9078577711419475E-5</v>
      </c>
      <c r="AH698" s="13">
        <f t="shared" si="973"/>
        <v>1.0004676839934908E-4</v>
      </c>
      <c r="AI698" s="13">
        <f t="shared" si="974"/>
        <v>9.1611060684542719E-5</v>
      </c>
      <c r="AJ698" s="13">
        <f t="shared" si="975"/>
        <v>4.1943315981216501E-5</v>
      </c>
      <c r="AK698" s="13">
        <f t="shared" si="976"/>
        <v>1.280225147745727E-5</v>
      </c>
      <c r="AL698" s="13">
        <f t="shared" si="977"/>
        <v>3.2200936170413584E-8</v>
      </c>
      <c r="AM698" s="13">
        <f t="shared" si="978"/>
        <v>1.5906970926240812E-3</v>
      </c>
      <c r="AN698" s="13">
        <f t="shared" si="979"/>
        <v>4.7717747927786941E-4</v>
      </c>
      <c r="AO698" s="13">
        <f t="shared" si="980"/>
        <v>7.1571874930116539E-5</v>
      </c>
      <c r="AP698" s="13">
        <f t="shared" si="981"/>
        <v>7.1567128283371148E-6</v>
      </c>
      <c r="AQ698" s="13">
        <f t="shared" si="982"/>
        <v>5.3671786463567545E-7</v>
      </c>
      <c r="AR698" s="13">
        <f t="shared" si="983"/>
        <v>6.0024079978601327E-6</v>
      </c>
      <c r="AS698" s="13">
        <f t="shared" si="984"/>
        <v>5.4962991023398895E-6</v>
      </c>
      <c r="AT698" s="13">
        <f t="shared" si="985"/>
        <v>2.5164320580300385E-6</v>
      </c>
      <c r="AU698" s="13">
        <f t="shared" si="986"/>
        <v>7.6808414592835741E-7</v>
      </c>
      <c r="AV698" s="13">
        <f t="shared" si="987"/>
        <v>1.7583027525338763E-7</v>
      </c>
      <c r="AW698" s="13">
        <f t="shared" si="988"/>
        <v>2.4569894687969892E-10</v>
      </c>
      <c r="AX698" s="13">
        <f t="shared" si="989"/>
        <v>2.4276221047178851E-4</v>
      </c>
      <c r="AY698" s="13">
        <f t="shared" si="990"/>
        <v>7.2823833144596977E-5</v>
      </c>
      <c r="AZ698" s="13">
        <f t="shared" si="991"/>
        <v>1.0922850520197422E-5</v>
      </c>
      <c r="BA698" s="13">
        <f t="shared" si="992"/>
        <v>1.092212611675092E-6</v>
      </c>
      <c r="BB698" s="13">
        <f t="shared" si="993"/>
        <v>8.1910513210101419E-8</v>
      </c>
      <c r="BC698" s="13">
        <f t="shared" si="994"/>
        <v>4.9143048542919215E-9</v>
      </c>
      <c r="BD698" s="13">
        <f t="shared" si="995"/>
        <v>3.0010049590808538E-7</v>
      </c>
      <c r="BE698" s="13">
        <f t="shared" si="996"/>
        <v>2.7479672938917076E-7</v>
      </c>
      <c r="BF698" s="13">
        <f t="shared" si="997"/>
        <v>1.2581325841279735E-7</v>
      </c>
      <c r="BG698" s="13">
        <f t="shared" si="998"/>
        <v>3.8401660329389924E-8</v>
      </c>
      <c r="BH698" s="13">
        <f t="shared" si="999"/>
        <v>8.7909307094766313E-9</v>
      </c>
      <c r="BI698" s="13">
        <f t="shared" si="1000"/>
        <v>1.6099400302163359E-9</v>
      </c>
      <c r="BJ698" s="14">
        <f t="shared" si="1001"/>
        <v>0.4983400878685752</v>
      </c>
      <c r="BK698" s="14">
        <f t="shared" si="1002"/>
        <v>0.38380145715289887</v>
      </c>
      <c r="BL698" s="14">
        <f t="shared" si="1003"/>
        <v>0.11654887892290373</v>
      </c>
      <c r="BM698" s="14">
        <f t="shared" si="1004"/>
        <v>0.12387870718121038</v>
      </c>
      <c r="BN698" s="14">
        <f t="shared" si="1005"/>
        <v>0.87607293856160307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1.1616</v>
      </c>
      <c r="F699" s="10">
        <f>VLOOKUP(B699,home!$B$2:$E$405,3,FALSE)</f>
        <v>0.78259999999999996</v>
      </c>
      <c r="G699" s="10">
        <f>VLOOKUP(C699,away!$B$2:$E$405,4,FALSE)</f>
        <v>1.2196</v>
      </c>
      <c r="H699" s="10">
        <f>VLOOKUP(A699,away!$A$2:$E$405,3,FALSE)</f>
        <v>1.0606</v>
      </c>
      <c r="I699" s="10">
        <f>VLOOKUP(C699,away!$B$2:$E$405,3,FALSE)</f>
        <v>0.78569999999999995</v>
      </c>
      <c r="J699" s="10">
        <f>VLOOKUP(B699,home!$B$2:$E$405,4,FALSE)</f>
        <v>1.1143000000000001</v>
      </c>
      <c r="K699" s="12">
        <f t="shared" si="950"/>
        <v>1.1086995279359999</v>
      </c>
      <c r="L699" s="12">
        <f t="shared" si="951"/>
        <v>0.92856114390599997</v>
      </c>
      <c r="M699" s="13">
        <f t="shared" si="952"/>
        <v>0.13038539049570194</v>
      </c>
      <c r="N699" s="13">
        <f t="shared" si="953"/>
        <v>0.14455822089233575</v>
      </c>
      <c r="O699" s="13">
        <f t="shared" si="954"/>
        <v>0.12107080734731948</v>
      </c>
      <c r="P699" s="13">
        <f t="shared" si="955"/>
        <v>0.1342311469528035</v>
      </c>
      <c r="Q699" s="13">
        <f t="shared" si="956"/>
        <v>8.0135815631300344E-2</v>
      </c>
      <c r="R699" s="13">
        <f t="shared" si="957"/>
        <v>5.621082368202495E-2</v>
      </c>
      <c r="S699" s="13">
        <f t="shared" si="958"/>
        <v>3.4547583789418267E-2</v>
      </c>
      <c r="T699" s="13">
        <f t="shared" si="959"/>
        <v>7.4411004630440564E-2</v>
      </c>
      <c r="U699" s="13">
        <f t="shared" si="960"/>
        <v>6.2320913681154791E-2</v>
      </c>
      <c r="V699" s="13">
        <f t="shared" si="961"/>
        <v>3.9518416892765831E-3</v>
      </c>
      <c r="W699" s="13">
        <f t="shared" si="962"/>
        <v>2.961551365372966E-2</v>
      </c>
      <c r="X699" s="13">
        <f t="shared" si="963"/>
        <v>2.7499815235670976E-2</v>
      </c>
      <c r="Y699" s="13">
        <f t="shared" si="964"/>
        <v>1.276762994621914E-2</v>
      </c>
      <c r="Z699" s="13">
        <f t="shared" si="965"/>
        <v>1.7398395579359859E-2</v>
      </c>
      <c r="AA699" s="13">
        <f t="shared" si="966"/>
        <v>1.9289592965680065E-2</v>
      </c>
      <c r="AB699" s="13">
        <f t="shared" si="967"/>
        <v>1.0693181307563538E-2</v>
      </c>
      <c r="AC699" s="13">
        <f t="shared" si="968"/>
        <v>2.542751533122238E-4</v>
      </c>
      <c r="AD699" s="13">
        <f t="shared" si="969"/>
        <v>8.2086765018680626E-3</v>
      </c>
      <c r="AE699" s="13">
        <f t="shared" si="970"/>
        <v>7.6222580425289108E-3</v>
      </c>
      <c r="AF699" s="13">
        <f t="shared" si="971"/>
        <v>3.5388663235586758E-3</v>
      </c>
      <c r="AG699" s="13">
        <f t="shared" si="972"/>
        <v>1.0953512538446886E-3</v>
      </c>
      <c r="AH699" s="13">
        <f t="shared" si="973"/>
        <v>4.0388685253248697E-3</v>
      </c>
      <c r="AI699" s="13">
        <f t="shared" si="974"/>
        <v>4.4778916274232517E-3</v>
      </c>
      <c r="AJ699" s="13">
        <f t="shared" si="975"/>
        <v>2.4823181667363633E-3</v>
      </c>
      <c r="AK699" s="13">
        <f t="shared" si="976"/>
        <v>9.1738165988252058E-4</v>
      </c>
      <c r="AL699" s="13">
        <f t="shared" si="977"/>
        <v>1.0471003029077813E-5</v>
      </c>
      <c r="AM699" s="13">
        <f t="shared" si="978"/>
        <v>1.8201911525200884E-3</v>
      </c>
      <c r="AN699" s="13">
        <f t="shared" si="979"/>
        <v>1.6901587787116338E-3</v>
      </c>
      <c r="AO699" s="13">
        <f t="shared" si="980"/>
        <v>7.847078844716211E-4</v>
      </c>
      <c r="AP699" s="13">
        <f t="shared" si="981"/>
        <v>2.4288308361234198E-4</v>
      </c>
      <c r="AQ699" s="13">
        <f t="shared" si="982"/>
        <v>5.6382948488623217E-5</v>
      </c>
      <c r="AR699" s="13">
        <f t="shared" si="983"/>
        <v>7.5006727559232044E-4</v>
      </c>
      <c r="AS699" s="13">
        <f t="shared" si="984"/>
        <v>8.3159923436944717E-4</v>
      </c>
      <c r="AT699" s="13">
        <f t="shared" si="985"/>
        <v>4.6099683928867266E-4</v>
      </c>
      <c r="AU699" s="13">
        <f t="shared" si="986"/>
        <v>1.7036899269977972E-4</v>
      </c>
      <c r="AV699" s="13">
        <f t="shared" si="987"/>
        <v>4.7222005445294426E-5</v>
      </c>
      <c r="AW699" s="13">
        <f t="shared" si="988"/>
        <v>2.9944023401953135E-7</v>
      </c>
      <c r="AX699" s="13">
        <f t="shared" si="989"/>
        <v>3.3634084525871786E-4</v>
      </c>
      <c r="AY699" s="13">
        <f t="shared" si="990"/>
        <v>3.1231304001574597E-4</v>
      </c>
      <c r="AZ699" s="13">
        <f t="shared" si="991"/>
        <v>1.4500087684689067E-4</v>
      </c>
      <c r="BA699" s="13">
        <f t="shared" si="992"/>
        <v>4.4880726690773952E-5</v>
      </c>
      <c r="BB699" s="13">
        <f t="shared" si="993"/>
        <v>1.0418624728829401E-5</v>
      </c>
      <c r="BC699" s="13">
        <f t="shared" si="994"/>
        <v>1.9348660192258342E-6</v>
      </c>
      <c r="BD699" s="13">
        <f t="shared" si="995"/>
        <v>1.160805545717436E-4</v>
      </c>
      <c r="BE699" s="13">
        <f t="shared" si="996"/>
        <v>1.286984560562412E-4</v>
      </c>
      <c r="BF699" s="13">
        <f t="shared" si="997"/>
        <v>7.1343958737823355E-5</v>
      </c>
      <c r="BG699" s="13">
        <f t="shared" si="998"/>
        <v>2.6366337791236725E-5</v>
      </c>
      <c r="BH699" s="13">
        <f t="shared" si="999"/>
        <v>7.3080865656363215E-6</v>
      </c>
      <c r="BI699" s="13">
        <f t="shared" si="1000"/>
        <v>1.62049442508728E-6</v>
      </c>
      <c r="BJ699" s="14">
        <f t="shared" si="1001"/>
        <v>0.39489836493886132</v>
      </c>
      <c r="BK699" s="14">
        <f t="shared" si="1002"/>
        <v>0.30369302212355731</v>
      </c>
      <c r="BL699" s="14">
        <f t="shared" si="1003"/>
        <v>0.28411345119865311</v>
      </c>
      <c r="BM699" s="14">
        <f t="shared" si="1004"/>
        <v>0.3331990152391639</v>
      </c>
      <c r="BN699" s="14">
        <f t="shared" si="1005"/>
        <v>0.66659220500148586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1.1616</v>
      </c>
      <c r="F700" s="10">
        <f>VLOOKUP(B700,home!$B$2:$E$405,3,FALSE)</f>
        <v>0.70440000000000003</v>
      </c>
      <c r="G700" s="10">
        <f>VLOOKUP(C700,away!$B$2:$E$405,4,FALSE)</f>
        <v>0.93910000000000005</v>
      </c>
      <c r="H700" s="10">
        <f>VLOOKUP(A700,away!$A$2:$E$405,3,FALSE)</f>
        <v>1.0606</v>
      </c>
      <c r="I700" s="10">
        <f>VLOOKUP(C700,away!$B$2:$E$405,3,FALSE)</f>
        <v>1.2</v>
      </c>
      <c r="J700" s="10">
        <f>VLOOKUP(B700,home!$B$2:$E$405,4,FALSE)</f>
        <v>0.77139999999999997</v>
      </c>
      <c r="K700" s="12">
        <f t="shared" si="950"/>
        <v>0.76840076966400006</v>
      </c>
      <c r="L700" s="12">
        <f t="shared" si="951"/>
        <v>0.98177620799999987</v>
      </c>
      <c r="M700" s="13">
        <f t="shared" si="952"/>
        <v>0.17374319206510366</v>
      </c>
      <c r="N700" s="13">
        <f t="shared" si="953"/>
        <v>0.13350440250670581</v>
      </c>
      <c r="O700" s="13">
        <f t="shared" si="954"/>
        <v>0.17057693227149312</v>
      </c>
      <c r="P700" s="13">
        <f t="shared" si="955"/>
        <v>0.13107144604433932</v>
      </c>
      <c r="Q700" s="13">
        <f t="shared" si="956"/>
        <v>5.1292442819842611E-2</v>
      </c>
      <c r="R700" s="13">
        <f t="shared" si="957"/>
        <v>8.3734186868889657E-2</v>
      </c>
      <c r="S700" s="13">
        <f t="shared" si="958"/>
        <v>2.4719995880064047E-2</v>
      </c>
      <c r="T700" s="13">
        <f t="shared" si="959"/>
        <v>5.0357700010721894E-2</v>
      </c>
      <c r="U700" s="13">
        <f t="shared" si="960"/>
        <v>6.4341413637244008E-2</v>
      </c>
      <c r="V700" s="13">
        <f t="shared" si="961"/>
        <v>2.0720783791414571E-3</v>
      </c>
      <c r="W700" s="13">
        <f t="shared" si="962"/>
        <v>1.3137717513571259E-2</v>
      </c>
      <c r="X700" s="13">
        <f t="shared" si="963"/>
        <v>1.2898298482249177E-2</v>
      </c>
      <c r="Y700" s="13">
        <f t="shared" si="964"/>
        <v>6.3316212867773744E-3</v>
      </c>
      <c r="Z700" s="13">
        <f t="shared" si="965"/>
        <v>2.7402744154700627E-2</v>
      </c>
      <c r="AA700" s="13">
        <f t="shared" si="966"/>
        <v>2.1056289699377638E-2</v>
      </c>
      <c r="AB700" s="13">
        <f t="shared" si="967"/>
        <v>8.0898346056349664E-3</v>
      </c>
      <c r="AC700" s="13">
        <f t="shared" si="968"/>
        <v>9.769818397025068E-5</v>
      </c>
      <c r="AD700" s="13">
        <f t="shared" si="969"/>
        <v>2.5237580622640915E-3</v>
      </c>
      <c r="AE700" s="13">
        <f t="shared" si="970"/>
        <v>2.4777656202790675E-3</v>
      </c>
      <c r="AF700" s="13">
        <f t="shared" si="971"/>
        <v>1.216305667495175E-3</v>
      </c>
      <c r="AG700" s="13">
        <f t="shared" si="972"/>
        <v>3.9804665533410728E-4</v>
      </c>
      <c r="AH700" s="13">
        <f t="shared" si="973"/>
        <v>6.7258405612490345E-3</v>
      </c>
      <c r="AI700" s="13">
        <f t="shared" si="974"/>
        <v>5.1681410639011077E-3</v>
      </c>
      <c r="AJ700" s="13">
        <f t="shared" si="975"/>
        <v>1.9856017856168676E-3</v>
      </c>
      <c r="AK700" s="13">
        <f t="shared" si="976"/>
        <v>5.0857931343807139E-4</v>
      </c>
      <c r="AL700" s="13">
        <f t="shared" si="977"/>
        <v>2.9481309964855036E-6</v>
      </c>
      <c r="AM700" s="13">
        <f t="shared" si="978"/>
        <v>3.8785152749789078E-4</v>
      </c>
      <c r="AN700" s="13">
        <f t="shared" si="979"/>
        <v>3.8078340193388688E-4</v>
      </c>
      <c r="AO700" s="13">
        <f t="shared" si="980"/>
        <v>1.8692204220999563E-4</v>
      </c>
      <c r="AP700" s="13">
        <f t="shared" si="981"/>
        <v>6.1171871264181814E-5</v>
      </c>
      <c r="AQ700" s="13">
        <f t="shared" si="982"/>
        <v>1.5014271951503143E-5</v>
      </c>
      <c r="AR700" s="13">
        <f t="shared" si="983"/>
        <v>1.320654048367134E-3</v>
      </c>
      <c r="AS700" s="13">
        <f t="shared" si="984"/>
        <v>1.0147915872251831E-3</v>
      </c>
      <c r="AT700" s="13">
        <f t="shared" si="985"/>
        <v>3.8988331833619149E-4</v>
      </c>
      <c r="AU700" s="13">
        <f t="shared" si="986"/>
        <v>9.9862213962894643E-5</v>
      </c>
      <c r="AV700" s="13">
        <f t="shared" si="987"/>
        <v>1.918355051735982E-5</v>
      </c>
      <c r="AW700" s="13">
        <f t="shared" si="988"/>
        <v>6.1779525837430464E-8</v>
      </c>
      <c r="AX700" s="13">
        <f t="shared" si="989"/>
        <v>4.967090204078954E-5</v>
      </c>
      <c r="AY700" s="13">
        <f t="shared" si="990"/>
        <v>4.8765709853545808E-5</v>
      </c>
      <c r="AZ700" s="13">
        <f t="shared" si="991"/>
        <v>2.3938506850221214E-5</v>
      </c>
      <c r="BA700" s="13">
        <f t="shared" si="992"/>
        <v>7.8340854935307355E-6</v>
      </c>
      <c r="BB700" s="13">
        <f t="shared" si="993"/>
        <v>1.9228296872466029E-6</v>
      </c>
      <c r="BC700" s="13">
        <f t="shared" si="994"/>
        <v>3.7755768779495924E-7</v>
      </c>
      <c r="BD700" s="13">
        <f t="shared" si="995"/>
        <v>2.1609778728095546E-4</v>
      </c>
      <c r="BE700" s="13">
        <f t="shared" si="996"/>
        <v>1.6604970606937352E-4</v>
      </c>
      <c r="BF700" s="13">
        <f t="shared" si="997"/>
        <v>6.3796360973093807E-5</v>
      </c>
      <c r="BG700" s="13">
        <f t="shared" si="998"/>
        <v>1.6340390957829217E-5</v>
      </c>
      <c r="BH700" s="13">
        <f t="shared" si="999"/>
        <v>3.138992247151659E-6</v>
      </c>
      <c r="BI700" s="13">
        <f t="shared" si="1000"/>
        <v>4.8240081173613294E-7</v>
      </c>
      <c r="BJ700" s="14">
        <f t="shared" si="1001"/>
        <v>0.27530231133171118</v>
      </c>
      <c r="BK700" s="14">
        <f t="shared" si="1002"/>
        <v>0.33175612439346885</v>
      </c>
      <c r="BL700" s="14">
        <f t="shared" si="1003"/>
        <v>0.36549710016359321</v>
      </c>
      <c r="BM700" s="14">
        <f t="shared" si="1004"/>
        <v>0.25598697353677191</v>
      </c>
      <c r="BN700" s="14">
        <f t="shared" si="1005"/>
        <v>0.74392260257637421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1.3125</v>
      </c>
      <c r="F701" s="10">
        <f>VLOOKUP(B701,home!$B$2:$E$405,3,FALSE)</f>
        <v>1.1429</v>
      </c>
      <c r="G701" s="10">
        <f>VLOOKUP(C701,away!$B$2:$E$405,4,FALSE)</f>
        <v>0.76190000000000002</v>
      </c>
      <c r="H701" s="10">
        <f>VLOOKUP(A701,away!$A$2:$E$405,3,FALSE)</f>
        <v>1.2082999999999999</v>
      </c>
      <c r="I701" s="10">
        <f>VLOOKUP(C701,away!$B$2:$E$405,3,FALSE)</f>
        <v>1.4482999999999999</v>
      </c>
      <c r="J701" s="10">
        <f>VLOOKUP(B701,home!$B$2:$E$405,4,FALSE)</f>
        <v>0.4138</v>
      </c>
      <c r="K701" s="12">
        <f t="shared" si="950"/>
        <v>1.1428928568750001</v>
      </c>
      <c r="L701" s="12">
        <f t="shared" si="951"/>
        <v>0.72414209228199988</v>
      </c>
      <c r="M701" s="13">
        <f t="shared" si="952"/>
        <v>0.15458132446974651</v>
      </c>
      <c r="N701" s="13">
        <f t="shared" si="953"/>
        <v>0.17666989154274992</v>
      </c>
      <c r="O701" s="13">
        <f t="shared" si="954"/>
        <v>0.11193884372924494</v>
      </c>
      <c r="P701" s="13">
        <f t="shared" si="955"/>
        <v>0.12793410490500093</v>
      </c>
      <c r="Q701" s="13">
        <f t="shared" si="956"/>
        <v>0.10095737853454495</v>
      </c>
      <c r="R701" s="13">
        <f t="shared" si="957"/>
        <v>4.0529814252861611E-2</v>
      </c>
      <c r="S701" s="13">
        <f t="shared" si="958"/>
        <v>2.6470104415891187E-2</v>
      </c>
      <c r="T701" s="13">
        <f t="shared" si="959"/>
        <v>7.3107487323311252E-2</v>
      </c>
      <c r="U701" s="13">
        <f t="shared" si="960"/>
        <v>4.6321235200066105E-2</v>
      </c>
      <c r="V701" s="13">
        <f t="shared" si="961"/>
        <v>2.4341226404830177E-3</v>
      </c>
      <c r="W701" s="13">
        <f t="shared" si="962"/>
        <v>3.8461155591985638E-2</v>
      </c>
      <c r="X701" s="13">
        <f t="shared" si="963"/>
        <v>2.7851341681964018E-2</v>
      </c>
      <c r="Y701" s="13">
        <f t="shared" si="964"/>
        <v>1.0084164419219145E-2</v>
      </c>
      <c r="Z701" s="13">
        <f t="shared" si="965"/>
        <v>9.7831148309560131E-3</v>
      </c>
      <c r="AA701" s="13">
        <f t="shared" si="966"/>
        <v>1.11810520582875E-2</v>
      </c>
      <c r="AB701" s="13">
        <f t="shared" si="967"/>
        <v>6.3893722648821517E-3</v>
      </c>
      <c r="AC701" s="13">
        <f t="shared" si="968"/>
        <v>1.2590755315502973E-4</v>
      </c>
      <c r="AD701" s="13">
        <f t="shared" si="969"/>
        <v>1.0989244998309585E-2</v>
      </c>
      <c r="AE701" s="13">
        <f t="shared" si="970"/>
        <v>7.9577748656754037E-3</v>
      </c>
      <c r="AF701" s="13">
        <f t="shared" si="971"/>
        <v>2.8812798705696481E-3</v>
      </c>
      <c r="AG701" s="13">
        <f t="shared" si="972"/>
        <v>6.9548534464143846E-4</v>
      </c>
      <c r="AH701" s="13">
        <f t="shared" si="973"/>
        <v>1.7710913106808873E-3</v>
      </c>
      <c r="AI701" s="13">
        <f t="shared" si="974"/>
        <v>2.0241676078505675E-3</v>
      </c>
      <c r="AJ701" s="13">
        <f t="shared" si="975"/>
        <v>1.156703350065085E-3</v>
      </c>
      <c r="AK701" s="13">
        <f t="shared" si="976"/>
        <v>4.406626654375895E-4</v>
      </c>
      <c r="AL701" s="13">
        <f t="shared" si="977"/>
        <v>4.1681283735720796E-6</v>
      </c>
      <c r="AM701" s="13">
        <f t="shared" si="978"/>
        <v>2.511905922203469E-3</v>
      </c>
      <c r="AN701" s="13">
        <f t="shared" si="979"/>
        <v>1.8189768101199665E-3</v>
      </c>
      <c r="AO701" s="13">
        <f t="shared" si="980"/>
        <v>6.5859883654635512E-4</v>
      </c>
      <c r="AP701" s="13">
        <f t="shared" si="981"/>
        <v>1.5897304649038952E-4</v>
      </c>
      <c r="AQ701" s="13">
        <f t="shared" si="982"/>
        <v>2.8779768625498569E-5</v>
      </c>
      <c r="AR701" s="13">
        <f t="shared" si="983"/>
        <v>2.5650435346778549E-4</v>
      </c>
      <c r="AS701" s="13">
        <f t="shared" si="984"/>
        <v>2.9315699333567216E-4</v>
      </c>
      <c r="AT701" s="13">
        <f t="shared" si="985"/>
        <v>1.675235168131459E-4</v>
      </c>
      <c r="AU701" s="13">
        <f t="shared" si="986"/>
        <v>6.3820476908107808E-5</v>
      </c>
      <c r="AV701" s="13">
        <f t="shared" si="987"/>
        <v>1.8234991795158074E-5</v>
      </c>
      <c r="AW701" s="13">
        <f t="shared" si="988"/>
        <v>9.5822588033129429E-8</v>
      </c>
      <c r="AX701" s="13">
        <f t="shared" si="989"/>
        <v>4.7847322260472565E-4</v>
      </c>
      <c r="AY701" s="13">
        <f t="shared" si="990"/>
        <v>3.4648260051789708E-4</v>
      </c>
      <c r="AZ701" s="13">
        <f t="shared" si="991"/>
        <v>1.2545131763916912E-4</v>
      </c>
      <c r="BA701" s="13">
        <f t="shared" si="992"/>
        <v>3.0281526544920573E-5</v>
      </c>
      <c r="BB701" s="13">
        <f t="shared" si="993"/>
        <v>5.4820319974329246E-6</v>
      </c>
      <c r="BC701" s="13">
        <f t="shared" si="994"/>
        <v>7.9395402411558995E-7</v>
      </c>
      <c r="BD701" s="13">
        <f t="shared" si="995"/>
        <v>3.0957599866600629E-5</v>
      </c>
      <c r="BE701" s="13">
        <f t="shared" si="996"/>
        <v>3.5381219753532312E-5</v>
      </c>
      <c r="BF701" s="13">
        <f t="shared" si="997"/>
        <v>2.0218471661918369E-5</v>
      </c>
      <c r="BG701" s="13">
        <f t="shared" si="998"/>
        <v>7.7025156131120397E-6</v>
      </c>
      <c r="BH701" s="13">
        <f t="shared" si="999"/>
        <v>2.2007875185484771E-6</v>
      </c>
      <c r="BI701" s="13">
        <f t="shared" si="1000"/>
        <v>5.0305286688974227E-7</v>
      </c>
      <c r="BJ701" s="14">
        <f t="shared" si="1001"/>
        <v>0.45581940321028491</v>
      </c>
      <c r="BK701" s="14">
        <f t="shared" si="1002"/>
        <v>0.31189621471316814</v>
      </c>
      <c r="BL701" s="14">
        <f t="shared" si="1003"/>
        <v>0.22264914641897696</v>
      </c>
      <c r="BM701" s="14">
        <f t="shared" si="1004"/>
        <v>0.28719013496130708</v>
      </c>
      <c r="BN701" s="14">
        <f t="shared" si="1005"/>
        <v>0.71261135743414883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1.3125</v>
      </c>
      <c r="F702" s="10">
        <f>VLOOKUP(B702,home!$B$2:$E$405,3,FALSE)</f>
        <v>0.57140000000000002</v>
      </c>
      <c r="G702" s="10">
        <f>VLOOKUP(C702,away!$B$2:$E$405,4,FALSE)</f>
        <v>1.5238</v>
      </c>
      <c r="H702" s="10">
        <f>VLOOKUP(A702,away!$A$2:$E$405,3,FALSE)</f>
        <v>1.2082999999999999</v>
      </c>
      <c r="I702" s="10">
        <f>VLOOKUP(C702,away!$B$2:$E$405,3,FALSE)</f>
        <v>1.2414000000000001</v>
      </c>
      <c r="J702" s="10">
        <f>VLOOKUP(B702,home!$B$2:$E$405,4,FALSE)</f>
        <v>1.2414000000000001</v>
      </c>
      <c r="K702" s="12">
        <f t="shared" si="950"/>
        <v>1.1427928574999999</v>
      </c>
      <c r="L702" s="12">
        <f t="shared" si="951"/>
        <v>1.8620796658680001</v>
      </c>
      <c r="M702" s="13">
        <f t="shared" si="952"/>
        <v>4.9545069764525843E-2</v>
      </c>
      <c r="N702" s="13">
        <f t="shared" si="953"/>
        <v>5.6619751851239332E-2</v>
      </c>
      <c r="O702" s="13">
        <f t="shared" si="954"/>
        <v>9.2256866952535058E-2</v>
      </c>
      <c r="P702" s="13">
        <f t="shared" si="955"/>
        <v>0.10543048860868483</v>
      </c>
      <c r="Q702" s="13">
        <f t="shared" si="956"/>
        <v>3.235232400450936E-2</v>
      </c>
      <c r="R702" s="13">
        <f t="shared" si="957"/>
        <v>8.589481799450252E-2</v>
      </c>
      <c r="S702" s="13">
        <f t="shared" si="958"/>
        <v>5.6088264589672455E-2</v>
      </c>
      <c r="T702" s="13">
        <f t="shared" si="959"/>
        <v>6.0242604672370074E-2</v>
      </c>
      <c r="U702" s="13">
        <f t="shared" si="960"/>
        <v>9.8159984500379938E-2</v>
      </c>
      <c r="V702" s="13">
        <f t="shared" si="961"/>
        <v>1.3261579964817216E-2</v>
      </c>
      <c r="W702" s="13">
        <f t="shared" si="962"/>
        <v>1.2324001598626368E-2</v>
      </c>
      <c r="X702" s="13">
        <f t="shared" si="963"/>
        <v>2.294827277892689E-2</v>
      </c>
      <c r="Y702" s="13">
        <f t="shared" si="964"/>
        <v>2.1365756054215958E-2</v>
      </c>
      <c r="Z702" s="13">
        <f t="shared" si="965"/>
        <v>5.3314331330331977E-2</v>
      </c>
      <c r="AA702" s="13">
        <f t="shared" si="966"/>
        <v>6.0927237046691847E-2</v>
      </c>
      <c r="AB702" s="13">
        <f t="shared" si="967"/>
        <v>3.4813605662084419E-2</v>
      </c>
      <c r="AC702" s="13">
        <f t="shared" si="968"/>
        <v>1.7637663823804343E-3</v>
      </c>
      <c r="AD702" s="13">
        <f t="shared" si="969"/>
        <v>3.5209452506821978E-3</v>
      </c>
      <c r="AE702" s="13">
        <f t="shared" si="970"/>
        <v>6.5562805559298293E-3</v>
      </c>
      <c r="AF702" s="13">
        <f t="shared" si="971"/>
        <v>6.1041583534613428E-3</v>
      </c>
      <c r="AG702" s="13">
        <f t="shared" si="972"/>
        <v>3.7888097157395529E-3</v>
      </c>
      <c r="AH702" s="13">
        <f t="shared" si="973"/>
        <v>2.48188830673901E-2</v>
      </c>
      <c r="AI702" s="13">
        <f t="shared" si="974"/>
        <v>2.8362842300541091E-2</v>
      </c>
      <c r="AJ702" s="13">
        <f t="shared" si="975"/>
        <v>1.6206426799728616E-2</v>
      </c>
      <c r="AK702" s="13">
        <f t="shared" si="976"/>
        <v>6.173529597442151E-3</v>
      </c>
      <c r="AL702" s="13">
        <f t="shared" si="977"/>
        <v>1.5012977264517629E-4</v>
      </c>
      <c r="AM702" s="13">
        <f t="shared" si="978"/>
        <v>8.0474221682563254E-4</v>
      </c>
      <c r="AN702" s="13">
        <f t="shared" si="979"/>
        <v>1.4984941182165476E-3</v>
      </c>
      <c r="AO702" s="13">
        <f t="shared" si="980"/>
        <v>1.3951577134769166E-3</v>
      </c>
      <c r="AP702" s="13">
        <f t="shared" si="981"/>
        <v>8.6596493631475326E-4</v>
      </c>
      <c r="AQ702" s="13">
        <f t="shared" si="982"/>
        <v>4.0312392481659486E-4</v>
      </c>
      <c r="AR702" s="13">
        <f t="shared" si="983"/>
        <v>9.2429474978685412E-3</v>
      </c>
      <c r="AS702" s="13">
        <f t="shared" si="984"/>
        <v>1.0562774382811665E-2</v>
      </c>
      <c r="AT702" s="13">
        <f t="shared" si="985"/>
        <v>6.0355315600305708E-3</v>
      </c>
      <c r="AU702" s="13">
        <f t="shared" si="986"/>
        <v>2.299120786006257E-3</v>
      </c>
      <c r="AV702" s="13">
        <f t="shared" si="987"/>
        <v>6.568547031944339E-4</v>
      </c>
      <c r="AW702" s="13">
        <f t="shared" si="988"/>
        <v>8.8742181613176109E-6</v>
      </c>
      <c r="AX702" s="13">
        <f t="shared" si="989"/>
        <v>1.532756095861748E-4</v>
      </c>
      <c r="AY702" s="13">
        <f t="shared" si="990"/>
        <v>2.8541139588393849E-4</v>
      </c>
      <c r="AZ702" s="13">
        <f t="shared" si="991"/>
        <v>2.6572937834124188E-4</v>
      </c>
      <c r="BA702" s="13">
        <f t="shared" si="992"/>
        <v>1.6493642401099035E-4</v>
      </c>
      <c r="BB702" s="13">
        <f t="shared" si="993"/>
        <v>7.678119032796191E-5</v>
      </c>
      <c r="BC702" s="13">
        <f t="shared" si="994"/>
        <v>2.859453864616772E-5</v>
      </c>
      <c r="BD702" s="13">
        <f t="shared" si="995"/>
        <v>2.8685174314110906E-3</v>
      </c>
      <c r="BE702" s="13">
        <f t="shared" si="996"/>
        <v>3.2781212322308398E-3</v>
      </c>
      <c r="BF702" s="13">
        <f t="shared" si="997"/>
        <v>1.8731067651062514E-3</v>
      </c>
      <c r="BG702" s="13">
        <f t="shared" si="998"/>
        <v>7.1352434416611834E-4</v>
      </c>
      <c r="BH702" s="13">
        <f t="shared" si="999"/>
        <v>2.0385263104135291E-4</v>
      </c>
      <c r="BI702" s="13">
        <f t="shared" si="1000"/>
        <v>4.6592266147328172E-5</v>
      </c>
      <c r="BJ702" s="14">
        <f t="shared" si="1001"/>
        <v>0.23176511628214783</v>
      </c>
      <c r="BK702" s="14">
        <f t="shared" si="1002"/>
        <v>0.22652471047860989</v>
      </c>
      <c r="BL702" s="14">
        <f t="shared" si="1003"/>
        <v>0.48539513752131014</v>
      </c>
      <c r="BM702" s="14">
        <f t="shared" si="1004"/>
        <v>0.57462343925868009</v>
      </c>
      <c r="BN702" s="14">
        <f t="shared" si="1005"/>
        <v>0.42209931917599697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1.3125</v>
      </c>
      <c r="F703" s="10">
        <f>VLOOKUP(B703,home!$B$2:$E$405,3,FALSE)</f>
        <v>0.38100000000000001</v>
      </c>
      <c r="G703" s="10">
        <f>VLOOKUP(C703,away!$B$2:$E$405,4,FALSE)</f>
        <v>0.1905</v>
      </c>
      <c r="H703" s="10">
        <f>VLOOKUP(A703,away!$A$2:$E$405,3,FALSE)</f>
        <v>1.2082999999999999</v>
      </c>
      <c r="I703" s="10">
        <f>VLOOKUP(C703,away!$B$2:$E$405,3,FALSE)</f>
        <v>2.2759</v>
      </c>
      <c r="J703" s="10">
        <f>VLOOKUP(B703,home!$B$2:$E$405,4,FALSE)</f>
        <v>1.8621000000000001</v>
      </c>
      <c r="K703" s="12">
        <f t="shared" si="950"/>
        <v>9.526190625E-2</v>
      </c>
      <c r="L703" s="12">
        <f t="shared" si="951"/>
        <v>5.1207190811370005</v>
      </c>
      <c r="M703" s="13">
        <f t="shared" si="952"/>
        <v>5.4291049798063009E-3</v>
      </c>
      <c r="N703" s="13">
        <f t="shared" si="953"/>
        <v>5.1718688960771604E-4</v>
      </c>
      <c r="O703" s="13">
        <f t="shared" si="954"/>
        <v>2.7800921463590034E-2</v>
      </c>
      <c r="P703" s="13">
        <f t="shared" si="955"/>
        <v>2.648368774128127E-3</v>
      </c>
      <c r="Q703" s="13">
        <f t="shared" si="956"/>
        <v>2.4634104495769674E-5</v>
      </c>
      <c r="R703" s="13">
        <f t="shared" si="957"/>
        <v>7.1180354505898352E-2</v>
      </c>
      <c r="S703" s="13">
        <f t="shared" si="958"/>
        <v>3.229748360855586E-4</v>
      </c>
      <c r="T703" s="13">
        <f t="shared" si="959"/>
        <v>1.2614432893821054E-4</v>
      </c>
      <c r="U703" s="13">
        <f t="shared" si="960"/>
        <v>6.7807762577826551E-3</v>
      </c>
      <c r="V703" s="13">
        <f t="shared" si="961"/>
        <v>1.7505575635592577E-5</v>
      </c>
      <c r="W703" s="13">
        <f t="shared" si="962"/>
        <v>7.8223058434290497E-7</v>
      </c>
      <c r="X703" s="13">
        <f t="shared" si="963"/>
        <v>4.0055830790936585E-6</v>
      </c>
      <c r="Y703" s="13">
        <f t="shared" si="964"/>
        <v>1.0255732852097201E-5</v>
      </c>
      <c r="Z703" s="13">
        <f t="shared" si="965"/>
        <v>0.12149819984014992</v>
      </c>
      <c r="AA703" s="13">
        <f t="shared" si="966"/>
        <v>1.1574150122716129E-2</v>
      </c>
      <c r="AB703" s="13">
        <f t="shared" si="967"/>
        <v>5.5128780195680491E-4</v>
      </c>
      <c r="AC703" s="13">
        <f t="shared" si="968"/>
        <v>5.3371158849943156E-7</v>
      </c>
      <c r="AD703" s="13">
        <f t="shared" si="969"/>
        <v>1.862919414788913E-8</v>
      </c>
      <c r="AE703" s="13">
        <f t="shared" si="970"/>
        <v>9.5394869939301612E-8</v>
      </c>
      <c r="AF703" s="13">
        <f t="shared" si="971"/>
        <v>2.4424516537038217E-7</v>
      </c>
      <c r="AG703" s="13">
        <f t="shared" si="972"/>
        <v>4.1690362626252606E-7</v>
      </c>
      <c r="AH703" s="13">
        <f t="shared" si="973"/>
        <v>0.15553953756131306</v>
      </c>
      <c r="AI703" s="13">
        <f t="shared" si="974"/>
        <v>1.4816992845334161E-2</v>
      </c>
      <c r="AJ703" s="13">
        <f t="shared" si="975"/>
        <v>7.0574749166957187E-4</v>
      </c>
      <c r="AK703" s="13">
        <f t="shared" si="976"/>
        <v>2.2410283795866473E-5</v>
      </c>
      <c r="AL703" s="13">
        <f t="shared" si="977"/>
        <v>1.041398249346539E-8</v>
      </c>
      <c r="AM703" s="13">
        <f t="shared" si="978"/>
        <v>3.5493050928585272E-10</v>
      </c>
      <c r="AN703" s="13">
        <f t="shared" si="979"/>
        <v>1.8174994313777391E-9</v>
      </c>
      <c r="AO703" s="13">
        <f t="shared" si="980"/>
        <v>4.6534520091058198E-9</v>
      </c>
      <c r="AP703" s="13">
        <f t="shared" si="981"/>
        <v>7.9430068320611608E-9</v>
      </c>
      <c r="AQ703" s="13">
        <f t="shared" si="982"/>
        <v>1.0168476661634288E-8</v>
      </c>
      <c r="AR703" s="13">
        <f t="shared" si="983"/>
        <v>0.15929485557228815</v>
      </c>
      <c r="AS703" s="13">
        <f t="shared" si="984"/>
        <v>1.5174731597634607E-2</v>
      </c>
      <c r="AT703" s="13">
        <f t="shared" si="985"/>
        <v>7.227869294113903E-4</v>
      </c>
      <c r="AU703" s="13">
        <f t="shared" si="986"/>
        <v>2.295135356943775E-5</v>
      </c>
      <c r="AV703" s="13">
        <f t="shared" si="987"/>
        <v>5.4659742301059549E-7</v>
      </c>
      <c r="AW703" s="13">
        <f t="shared" si="988"/>
        <v>1.4111219965044104E-10</v>
      </c>
      <c r="AX703" s="13">
        <f t="shared" si="989"/>
        <v>5.6352261501422741E-12</v>
      </c>
      <c r="AY703" s="13">
        <f t="shared" si="990"/>
        <v>2.8856410073555743E-11</v>
      </c>
      <c r="AZ703" s="13">
        <f t="shared" si="991"/>
        <v>7.3882784838385445E-11</v>
      </c>
      <c r="BA703" s="13">
        <f t="shared" si="992"/>
        <v>1.2611099536315328E-10</v>
      </c>
      <c r="BB703" s="13">
        <f t="shared" si="993"/>
        <v>1.614447450743197E-10</v>
      </c>
      <c r="BC703" s="13">
        <f t="shared" si="994"/>
        <v>1.6534263733027351E-10</v>
      </c>
      <c r="BD703" s="13">
        <f t="shared" si="995"/>
        <v>0.13595070107599641</v>
      </c>
      <c r="BE703" s="13">
        <f t="shared" si="996"/>
        <v>1.2950922940523345E-2</v>
      </c>
      <c r="BF703" s="13">
        <f t="shared" si="997"/>
        <v>6.1686480350555469E-4</v>
      </c>
      <c r="BG703" s="13">
        <f t="shared" si="998"/>
        <v>1.9587905693490278E-5</v>
      </c>
      <c r="BH703" s="13">
        <f t="shared" si="999"/>
        <v>4.6649530895177797E-7</v>
      </c>
      <c r="BI703" s="13">
        <f t="shared" si="1000"/>
        <v>8.8878464774858136E-9</v>
      </c>
      <c r="BJ703" s="14">
        <f t="shared" si="1001"/>
        <v>6.8380954105119241E-4</v>
      </c>
      <c r="BK703" s="14">
        <f t="shared" si="1002"/>
        <v>8.4184983200829809E-3</v>
      </c>
      <c r="BL703" s="14">
        <f t="shared" si="1003"/>
        <v>0.61372660249325739</v>
      </c>
      <c r="BM703" s="14">
        <f t="shared" si="1004"/>
        <v>0.63672653958927106</v>
      </c>
      <c r="BN703" s="14">
        <f t="shared" si="1005"/>
        <v>0.10760057071752629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1.3125</v>
      </c>
      <c r="F704" s="10">
        <f>VLOOKUP(B704,home!$B$2:$E$405,3,FALSE)</f>
        <v>0.9143</v>
      </c>
      <c r="G704" s="10">
        <f>VLOOKUP(C704,away!$B$2:$E$405,4,FALSE)</f>
        <v>1.3332999999999999</v>
      </c>
      <c r="H704" s="10">
        <f>VLOOKUP(A704,away!$A$2:$E$405,3,FALSE)</f>
        <v>1.2082999999999999</v>
      </c>
      <c r="I704" s="10">
        <f>VLOOKUP(C704,away!$B$2:$E$405,3,FALSE)</f>
        <v>1.2414000000000001</v>
      </c>
      <c r="J704" s="10">
        <f>VLOOKUP(B704,home!$B$2:$E$405,4,FALSE)</f>
        <v>1.3242</v>
      </c>
      <c r="K704" s="12">
        <f t="shared" si="950"/>
        <v>1.5999849993749997</v>
      </c>
      <c r="L704" s="12">
        <f t="shared" si="951"/>
        <v>1.9862783096040002</v>
      </c>
      <c r="M704" s="13">
        <f t="shared" si="952"/>
        <v>2.7701649772759806E-2</v>
      </c>
      <c r="N704" s="13">
        <f t="shared" si="953"/>
        <v>4.4322224094355558E-2</v>
      </c>
      <c r="O704" s="13">
        <f t="shared" si="954"/>
        <v>5.502318608387937E-2</v>
      </c>
      <c r="P704" s="13">
        <f t="shared" si="955"/>
        <v>8.8036272352026226E-2</v>
      </c>
      <c r="Q704" s="13">
        <f t="shared" si="956"/>
        <v>3.5457446844953042E-2</v>
      </c>
      <c r="R704" s="13">
        <f t="shared" si="957"/>
        <v>5.464568052185715E-2</v>
      </c>
      <c r="S704" s="13">
        <f t="shared" si="958"/>
        <v>6.9945159523147074E-2</v>
      </c>
      <c r="T704" s="13">
        <f t="shared" si="959"/>
        <v>7.0428357582067003E-2</v>
      </c>
      <c r="U704" s="13">
        <f t="shared" si="960"/>
        <v>8.7432269115610042E-2</v>
      </c>
      <c r="V704" s="13">
        <f t="shared" si="961"/>
        <v>2.4698533456784445E-2</v>
      </c>
      <c r="W704" s="13">
        <f t="shared" si="962"/>
        <v>1.8910461022687095E-2</v>
      </c>
      <c r="X704" s="13">
        <f t="shared" si="963"/>
        <v>3.756143855397525E-2</v>
      </c>
      <c r="Y704" s="13">
        <f t="shared" si="964"/>
        <v>3.7303735338642244E-2</v>
      </c>
      <c r="Z704" s="13">
        <f t="shared" si="965"/>
        <v>3.6180509978038219E-2</v>
      </c>
      <c r="AA704" s="13">
        <f t="shared" si="966"/>
        <v>5.788827323459865E-2</v>
      </c>
      <c r="AB704" s="13">
        <f t="shared" si="967"/>
        <v>4.6310184407539576E-2</v>
      </c>
      <c r="AC704" s="13">
        <f t="shared" si="968"/>
        <v>4.9057701344814219E-3</v>
      </c>
      <c r="AD704" s="13">
        <f t="shared" si="969"/>
        <v>7.5641134918912386E-3</v>
      </c>
      <c r="AE704" s="13">
        <f t="shared" si="970"/>
        <v>1.5024434560326538E-2</v>
      </c>
      <c r="AF704" s="13">
        <f t="shared" si="971"/>
        <v>1.4921354240620662E-2</v>
      </c>
      <c r="AG704" s="13">
        <f t="shared" si="972"/>
        <v>9.8793207593541633E-3</v>
      </c>
      <c r="AH704" s="13">
        <f t="shared" si="973"/>
        <v>1.7966140549947097E-2</v>
      </c>
      <c r="AI704" s="13">
        <f t="shared" si="974"/>
        <v>2.8745555376578261E-2</v>
      </c>
      <c r="AJ704" s="13">
        <f t="shared" si="975"/>
        <v>2.29962287006143E-2</v>
      </c>
      <c r="AK704" s="13">
        <f t="shared" si="976"/>
        <v>1.2264540321059907E-2</v>
      </c>
      <c r="AL704" s="13">
        <f t="shared" si="977"/>
        <v>6.2362454106301539E-4</v>
      </c>
      <c r="AM704" s="13">
        <f t="shared" si="978"/>
        <v>2.4204936241192057E-3</v>
      </c>
      <c r="AN704" s="13">
        <f t="shared" si="979"/>
        <v>4.8077739841227551E-3</v>
      </c>
      <c r="AO704" s="13">
        <f t="shared" si="980"/>
        <v>4.7747885910707187E-3</v>
      </c>
      <c r="AP704" s="13">
        <f t="shared" si="981"/>
        <v>3.1613530037961383E-3</v>
      </c>
      <c r="AQ704" s="13">
        <f t="shared" si="982"/>
        <v>1.5698317251104299E-3</v>
      </c>
      <c r="AR704" s="13">
        <f t="shared" si="983"/>
        <v>7.1371510563313628E-3</v>
      </c>
      <c r="AS704" s="13">
        <f t="shared" si="984"/>
        <v>1.1419334628403614E-2</v>
      </c>
      <c r="AT704" s="13">
        <f t="shared" si="985"/>
        <v>9.1353820541446359E-3</v>
      </c>
      <c r="AU704" s="13">
        <f t="shared" si="986"/>
        <v>4.8721580833969965E-3</v>
      </c>
      <c r="AV704" s="13">
        <f t="shared" si="987"/>
        <v>1.94884496200471E-3</v>
      </c>
      <c r="AW704" s="13">
        <f t="shared" si="988"/>
        <v>5.5052457156879959E-5</v>
      </c>
      <c r="AX704" s="13">
        <f t="shared" si="989"/>
        <v>6.4545891494559391E-4</v>
      </c>
      <c r="AY704" s="13">
        <f t="shared" si="990"/>
        <v>1.2820610424969662E-3</v>
      </c>
      <c r="AZ704" s="13">
        <f t="shared" si="991"/>
        <v>1.2732650201500084E-3</v>
      </c>
      <c r="BA704" s="13">
        <f t="shared" si="992"/>
        <v>8.4301956396715398E-4</v>
      </c>
      <c r="BB704" s="13">
        <f t="shared" si="993"/>
        <v>4.1861786861994483E-4</v>
      </c>
      <c r="BC704" s="13">
        <f t="shared" si="994"/>
        <v>1.6629831849049073E-4</v>
      </c>
      <c r="BD704" s="13">
        <f t="shared" si="995"/>
        <v>2.3627280559263782E-3</v>
      </c>
      <c r="BE704" s="13">
        <f t="shared" si="996"/>
        <v>3.7803294470846603E-3</v>
      </c>
      <c r="BF704" s="13">
        <f t="shared" si="997"/>
        <v>3.0242352040155225E-3</v>
      </c>
      <c r="BG704" s="13">
        <f t="shared" si="998"/>
        <v>1.6129103203355425E-3</v>
      </c>
      <c r="BH704" s="13">
        <f t="shared" si="999"/>
        <v>6.4515807946849825E-4</v>
      </c>
      <c r="BI704" s="13">
        <f t="shared" si="1000"/>
        <v>2.0644864987503619E-4</v>
      </c>
      <c r="BJ704" s="14">
        <f t="shared" si="1001"/>
        <v>0.31273584814576227</v>
      </c>
      <c r="BK704" s="14">
        <f t="shared" si="1002"/>
        <v>0.21719307082275899</v>
      </c>
      <c r="BL704" s="14">
        <f t="shared" si="1003"/>
        <v>0.42941673885267129</v>
      </c>
      <c r="BM704" s="14">
        <f t="shared" si="1004"/>
        <v>0.68911269954405974</v>
      </c>
      <c r="BN704" s="14">
        <f t="shared" si="1005"/>
        <v>0.30518645966983116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1.3125</v>
      </c>
      <c r="F705" s="10">
        <f>VLOOKUP(B705,home!$B$2:$E$405,3,FALSE)</f>
        <v>0.76190000000000002</v>
      </c>
      <c r="G705" s="10">
        <f>VLOOKUP(C705,away!$B$2:$E$405,4,FALSE)</f>
        <v>0.38100000000000001</v>
      </c>
      <c r="H705" s="10">
        <f>VLOOKUP(A705,away!$A$2:$E$405,3,FALSE)</f>
        <v>1.2082999999999999</v>
      </c>
      <c r="I705" s="10">
        <f>VLOOKUP(C705,away!$B$2:$E$405,3,FALSE)</f>
        <v>1.0345</v>
      </c>
      <c r="J705" s="10">
        <f>VLOOKUP(B705,home!$B$2:$E$405,4,FALSE)</f>
        <v>0.62070000000000003</v>
      </c>
      <c r="K705" s="12">
        <f t="shared" si="950"/>
        <v>0.38099761874999999</v>
      </c>
      <c r="L705" s="12">
        <f t="shared" si="951"/>
        <v>0.77586652744499995</v>
      </c>
      <c r="M705" s="13">
        <f t="shared" si="952"/>
        <v>0.3144707706737257</v>
      </c>
      <c r="N705" s="13">
        <f t="shared" si="953"/>
        <v>0.11981261479316682</v>
      </c>
      <c r="O705" s="13">
        <f t="shared" si="954"/>
        <v>0.24398734482557649</v>
      </c>
      <c r="P705" s="13">
        <f t="shared" si="955"/>
        <v>9.2958597383679772E-2</v>
      </c>
      <c r="Q705" s="13">
        <f t="shared" si="956"/>
        <v>2.2824160466203794E-2</v>
      </c>
      <c r="R705" s="13">
        <f t="shared" si="957"/>
        <v>9.4650806985172892E-2</v>
      </c>
      <c r="S705" s="13">
        <f t="shared" si="958"/>
        <v>6.8697170241194877E-3</v>
      </c>
      <c r="T705" s="13">
        <f t="shared" si="959"/>
        <v>1.770850212276099E-2</v>
      </c>
      <c r="U705" s="13">
        <f t="shared" si="960"/>
        <v>3.6061732074116733E-2</v>
      </c>
      <c r="V705" s="13">
        <f t="shared" si="961"/>
        <v>2.2563455760461445E-4</v>
      </c>
      <c r="W705" s="13">
        <f t="shared" si="962"/>
        <v>2.8986502625305117E-3</v>
      </c>
      <c r="X705" s="13">
        <f t="shared" si="963"/>
        <v>2.2489657134670857E-3</v>
      </c>
      <c r="Y705" s="13">
        <f t="shared" si="964"/>
        <v>8.7244860922528703E-4</v>
      </c>
      <c r="Z705" s="13">
        <f t="shared" si="965"/>
        <v>2.4478797645151016E-2</v>
      </c>
      <c r="AA705" s="13">
        <f t="shared" si="966"/>
        <v>9.3263636126656446E-3</v>
      </c>
      <c r="AB705" s="13">
        <f t="shared" si="967"/>
        <v>1.7766611640111292E-3</v>
      </c>
      <c r="AC705" s="13">
        <f t="shared" si="968"/>
        <v>4.1686449807552225E-6</v>
      </c>
      <c r="AD705" s="13">
        <f t="shared" si="969"/>
        <v>2.7609471190329679E-4</v>
      </c>
      <c r="AE705" s="13">
        <f t="shared" si="970"/>
        <v>2.1421264537033855E-4</v>
      </c>
      <c r="AF705" s="13">
        <f t="shared" si="971"/>
        <v>8.3100210649145886E-5</v>
      </c>
      <c r="AG705" s="13">
        <f t="shared" si="972"/>
        <v>2.149155728876695E-5</v>
      </c>
      <c r="AH705" s="13">
        <f t="shared" si="973"/>
        <v>4.7480699312430407E-3</v>
      </c>
      <c r="AI705" s="13">
        <f t="shared" si="974"/>
        <v>1.8090033374620743E-3</v>
      </c>
      <c r="AJ705" s="13">
        <f t="shared" si="975"/>
        <v>3.4461298194192659E-4</v>
      </c>
      <c r="AK705" s="13">
        <f t="shared" si="976"/>
        <v>4.3765575170070255E-5</v>
      </c>
      <c r="AL705" s="13">
        <f t="shared" si="977"/>
        <v>4.929060841760445E-8</v>
      </c>
      <c r="AM705" s="13">
        <f t="shared" si="978"/>
        <v>2.1038285556924682E-5</v>
      </c>
      <c r="AN705" s="13">
        <f t="shared" si="979"/>
        <v>1.6322901558447449E-5</v>
      </c>
      <c r="AO705" s="13">
        <f t="shared" si="980"/>
        <v>6.3321964749895986E-6</v>
      </c>
      <c r="AP705" s="13">
        <f t="shared" si="981"/>
        <v>1.6376464300498835E-6</v>
      </c>
      <c r="AQ705" s="13">
        <f t="shared" si="982"/>
        <v>3.1764876221637605E-7</v>
      </c>
      <c r="AR705" s="13">
        <f t="shared" si="983"/>
        <v>7.3677370592391169E-4</v>
      </c>
      <c r="AS705" s="13">
        <f t="shared" si="984"/>
        <v>2.8070902751462309E-4</v>
      </c>
      <c r="AT705" s="13">
        <f t="shared" si="985"/>
        <v>5.3474735522349823E-5</v>
      </c>
      <c r="AU705" s="13">
        <f t="shared" si="986"/>
        <v>6.791248965767106E-6</v>
      </c>
      <c r="AV705" s="13">
        <f t="shared" si="987"/>
        <v>6.4686242107391681E-7</v>
      </c>
      <c r="AW705" s="13">
        <f t="shared" si="988"/>
        <v>4.0473517996885569E-10</v>
      </c>
      <c r="AX705" s="13">
        <f t="shared" si="989"/>
        <v>1.3359227832951359E-6</v>
      </c>
      <c r="AY705" s="13">
        <f t="shared" si="990"/>
        <v>1.0364977708098564E-6</v>
      </c>
      <c r="AZ705" s="13">
        <f t="shared" si="991"/>
        <v>4.0209196307136321E-7</v>
      </c>
      <c r="BA705" s="13">
        <f t="shared" si="992"/>
        <v>1.039898983672406E-7</v>
      </c>
      <c r="BB705" s="13">
        <f t="shared" si="993"/>
        <v>2.0170570333887359E-8</v>
      </c>
      <c r="BC705" s="13">
        <f t="shared" si="994"/>
        <v>3.1299340723076646E-9</v>
      </c>
      <c r="BD705" s="13">
        <f t="shared" si="995"/>
        <v>9.5273009454661454E-5</v>
      </c>
      <c r="BE705" s="13">
        <f t="shared" si="996"/>
        <v>3.6298789733372248E-5</v>
      </c>
      <c r="BF705" s="13">
        <f t="shared" si="997"/>
        <v>6.9148762259608878E-6</v>
      </c>
      <c r="BG705" s="13">
        <f t="shared" si="998"/>
        <v>8.7818379201402833E-7</v>
      </c>
      <c r="BH705" s="13">
        <f t="shared" si="999"/>
        <v>8.3646483395547497E-8</v>
      </c>
      <c r="BI705" s="13">
        <f t="shared" si="1000"/>
        <v>6.3738221981030053E-9</v>
      </c>
      <c r="BJ705" s="14">
        <f t="shared" si="1001"/>
        <v>0.16700879157426851</v>
      </c>
      <c r="BK705" s="14">
        <f t="shared" si="1002"/>
        <v>0.41452997407248959</v>
      </c>
      <c r="BL705" s="14">
        <f t="shared" si="1003"/>
        <v>0.3939662109472194</v>
      </c>
      <c r="BM705" s="14">
        <f t="shared" si="1004"/>
        <v>0.11127844301856739</v>
      </c>
      <c r="BN705" s="14">
        <f t="shared" si="1005"/>
        <v>0.88870429512752547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1.2301</v>
      </c>
      <c r="F706" s="10">
        <f>VLOOKUP(B706,home!$B$2:$E$405,3,FALSE)</f>
        <v>1.5356000000000001</v>
      </c>
      <c r="G706" s="10">
        <f>VLOOKUP(C706,away!$B$2:$E$405,4,FALSE)</f>
        <v>0.72260000000000002</v>
      </c>
      <c r="H706" s="10">
        <f>VLOOKUP(A706,away!$A$2:$E$405,3,FALSE)</f>
        <v>1.1415999999999999</v>
      </c>
      <c r="I706" s="10">
        <f>VLOOKUP(C706,away!$B$2:$E$405,3,FALSE)</f>
        <v>1.6546000000000001</v>
      </c>
      <c r="J706" s="10">
        <f>VLOOKUP(B706,home!$B$2:$E$405,4,FALSE)</f>
        <v>0.48659999999999998</v>
      </c>
      <c r="K706" s="12">
        <f t="shared" ref="K706:K755" si="1006">E706*F706*G706</f>
        <v>1.3649491712560002</v>
      </c>
      <c r="L706" s="12">
        <f t="shared" ref="L706:L755" si="1007">H706*I706*J706</f>
        <v>0.91913453577599991</v>
      </c>
      <c r="M706" s="13">
        <f t="shared" ref="M706:M755" si="1008">_xlfn.POISSON.DIST(0,K706,FALSE) * _xlfn.POISSON.DIST(0,L706,FALSE)</f>
        <v>0.10186735970115389</v>
      </c>
      <c r="N706" s="13">
        <f t="shared" ref="N706:N755" si="1009">_xlfn.POISSON.DIST(1,K706,FALSE) * _xlfn.POISSON.DIST(0,L706,FALSE)</f>
        <v>0.13904376820212688</v>
      </c>
      <c r="O706" s="13">
        <f t="shared" ref="O706:O755" si="1010">_xlfn.POISSON.DIST(0,K706,FALSE) * _xlfn.POISSON.DIST(1,L706,FALSE)</f>
        <v>9.3629808369646877E-2</v>
      </c>
      <c r="P706" s="13">
        <f t="shared" ref="P706:P755" si="1011">_xlfn.POISSON.DIST(1,K706,FALSE) * _xlfn.POISSON.DIST(1,L706,FALSE)</f>
        <v>0.12779992933900763</v>
      </c>
      <c r="Q706" s="13">
        <f t="shared" ref="Q706:Q755" si="1012">_xlfn.POISSON.DIST(2,K706,FALSE) * _xlfn.POISSON.DIST(0,L706,FALSE)</f>
        <v>9.4893838087902263E-2</v>
      </c>
      <c r="R706" s="13">
        <f t="shared" ref="R706:R755" si="1013">_xlfn.POISSON.DIST(0,K706,FALSE) * _xlfn.POISSON.DIST(2,L706,FALSE)</f>
        <v>4.3029195225315599E-2</v>
      </c>
      <c r="S706" s="13">
        <f t="shared" ref="S706:S755" si="1014">_xlfn.POISSON.DIST(2,K706,FALSE) * _xlfn.POISSON.DIST(2,L706,FALSE)</f>
        <v>4.0083550773698746E-2</v>
      </c>
      <c r="T706" s="13">
        <f t="shared" ref="T706:T755" si="1015">_xlfn.POISSON.DIST(2,K706,FALSE) * _xlfn.POISSON.DIST(1,L706,FALSE)</f>
        <v>8.7220203818926936E-2</v>
      </c>
      <c r="U706" s="13">
        <f t="shared" ref="U706:U755" si="1016">_xlfn.POISSON.DIST(1,K706,FALSE) * _xlfn.POISSON.DIST(2,L706,FALSE)</f>
        <v>5.873266436260717E-2</v>
      </c>
      <c r="V706" s="13">
        <f t="shared" ref="V706:V755" si="1017">_xlfn.POISSON.DIST(3,K706,FALSE) * _xlfn.POISSON.DIST(3,L706,FALSE)</f>
        <v>5.5875219300029078E-3</v>
      </c>
      <c r="W706" s="13">
        <f t="shared" ref="W706:W755" si="1018">_xlfn.POISSON.DIST(3,K706,FALSE) * _xlfn.POISSON.DIST(0,L706,FALSE)</f>
        <v>4.317508855179443E-2</v>
      </c>
      <c r="X706" s="13">
        <f t="shared" ref="X706:X755" si="1019">_xlfn.POISSON.DIST(3,K706,FALSE) * _xlfn.POISSON.DIST(1,L706,FALSE)</f>
        <v>3.9683714973141257E-2</v>
      </c>
      <c r="Y706" s="13">
        <f t="shared" ref="Y706:Y755" si="1020">_xlfn.POISSON.DIST(3,K706,FALSE) * _xlfn.POISSON.DIST(2,L706,FALSE)</f>
        <v>1.8237336469852639E-2</v>
      </c>
      <c r="Z706" s="13">
        <f t="shared" ref="Z706:Z755" si="1021">_xlfn.POISSON.DIST(0,K706,FALSE) * _xlfn.POISSON.DIST(3,L706,FALSE)</f>
        <v>1.3183206459411779E-2</v>
      </c>
      <c r="AA706" s="13">
        <f t="shared" ref="AA706:AA755" si="1022">_xlfn.POISSON.DIST(1,K706,FALSE) * _xlfn.POISSON.DIST(3,L706,FALSE)</f>
        <v>1.7994406731270857E-2</v>
      </c>
      <c r="AB706" s="13">
        <f t="shared" ref="AB706:AB755" si="1023">_xlfn.POISSON.DIST(2,K706,FALSE) * _xlfn.POISSON.DIST(3,L706,FALSE)</f>
        <v>1.2280725277545777E-2</v>
      </c>
      <c r="AC706" s="13">
        <f t="shared" ref="AC706:AC755" si="1024">_xlfn.POISSON.DIST(4,K706,FALSE) * _xlfn.POISSON.DIST(4,L706,FALSE)</f>
        <v>4.3812175824119642E-4</v>
      </c>
      <c r="AD706" s="13">
        <f t="shared" ref="AD706:AD755" si="1025">_xlfn.POISSON.DIST(4,K706,FALSE) * _xlfn.POISSON.DIST(0,L706,FALSE)</f>
        <v>1.4732950334419058E-2</v>
      </c>
      <c r="AE706" s="13">
        <f t="shared" ref="AE706:AE755" si="1026">_xlfn.POISSON.DIST(4,K706,FALSE) * _xlfn.POISSON.DIST(1,L706,FALSE)</f>
        <v>1.3541563466237123E-2</v>
      </c>
      <c r="AF706" s="13">
        <f t="shared" ref="AF706:AF755" si="1027">_xlfn.POISSON.DIST(4,K706,FALSE) * _xlfn.POISSON.DIST(2,L706,FALSE)</f>
        <v>6.2232593251105479E-3</v>
      </c>
      <c r="AG706" s="13">
        <f t="shared" ref="AG706:AG755" si="1028">_xlfn.POISSON.DIST(4,K706,FALSE) * _xlfn.POISSON.DIST(3,L706,FALSE)</f>
        <v>1.9066708569330493E-3</v>
      </c>
      <c r="AH706" s="13">
        <f t="shared" ref="AH706:AH755" si="1029">_xlfn.POISSON.DIST(0,K706,FALSE) * _xlfn.POISSON.DIST(4,L706,FALSE)</f>
        <v>3.0292850872776513E-3</v>
      </c>
      <c r="AI706" s="13">
        <f t="shared" ref="AI706:AI755" si="1030">_xlfn.POISSON.DIST(1,K706,FALSE) * _xlfn.POISSON.DIST(4,L706,FALSE)</f>
        <v>4.1348201693777913E-3</v>
      </c>
      <c r="AJ706" s="13">
        <f t="shared" ref="AJ706:AJ755" si="1031">_xlfn.POISSON.DIST(2,K706,FALSE) * _xlfn.POISSON.DIST(4,L706,FALSE)</f>
        <v>2.8219096817424056E-3</v>
      </c>
      <c r="AK706" s="13">
        <f t="shared" ref="AK706:AK755" si="1032">_xlfn.POISSON.DIST(3,K706,FALSE) * _xlfn.POISSON.DIST(4,L706,FALSE)</f>
        <v>1.2839210938178601E-3</v>
      </c>
      <c r="AL706" s="13">
        <f t="shared" ref="AL706:AL755" si="1033">_xlfn.POISSON.DIST(5,K706,FALSE) * _xlfn.POISSON.DIST(5,L706,FALSE)</f>
        <v>2.1986210267692793E-5</v>
      </c>
      <c r="AM706" s="13">
        <f t="shared" ref="AM706:AM755" si="1034">_xlfn.POISSON.DIST(5,K706,FALSE) * _xlfn.POISSON.DIST(0,L706,FALSE)</f>
        <v>4.0219456698242159E-3</v>
      </c>
      <c r="AN706" s="13">
        <f t="shared" ref="AN706:AN755" si="1035">_xlfn.POISSON.DIST(5,K706,FALSE) * _xlfn.POISSON.DIST(1,L706,FALSE)</f>
        <v>3.6967091661501729E-3</v>
      </c>
      <c r="AO706" s="13">
        <f t="shared" ref="AO706:AO755" si="1036">_xlfn.POISSON.DIST(5,K706,FALSE) * _xlfn.POISSON.DIST(2,L706,FALSE)</f>
        <v>1.6988865316641612E-3</v>
      </c>
      <c r="AP706" s="13">
        <f t="shared" ref="AP706:AP755" si="1037">_xlfn.POISSON.DIST(5,K706,FALSE) * _xlfn.POISSON.DIST(3,L706,FALSE)</f>
        <v>5.2050176120574593E-4</v>
      </c>
      <c r="AQ706" s="13">
        <f t="shared" ref="AQ706:AQ755" si="1038">_xlfn.POISSON.DIST(5,K706,FALSE) * _xlfn.POISSON.DIST(4,L706,FALSE)</f>
        <v>1.1960278616410839E-4</v>
      </c>
      <c r="AR706" s="13">
        <f t="shared" ref="AR706:AR755" si="1039">_xlfn.POISSON.DIST(0,K706,FALSE) * _xlfn.POISSON.DIST(5,L706,FALSE)</f>
        <v>5.5686410848562089E-4</v>
      </c>
      <c r="AS706" s="13">
        <f t="shared" ref="AS706:AS755" si="1040">_xlfn.POISSON.DIST(1,K706,FALSE) * _xlfn.POISSON.DIST(5,L706,FALSE)</f>
        <v>7.6009120337965964E-4</v>
      </c>
      <c r="AT706" s="13">
        <f t="shared" ref="AT706:AT755" si="1041">_xlfn.POISSON.DIST(2,K706,FALSE) * _xlfn.POISSON.DIST(5,L706,FALSE)</f>
        <v>5.1874292906602126E-4</v>
      </c>
      <c r="AU706" s="13">
        <f t="shared" ref="AU706:AU755" si="1042">_xlfn.POISSON.DIST(3,K706,FALSE) * _xlfn.POISSON.DIST(5,L706,FALSE)</f>
        <v>2.3601924370785865E-4</v>
      </c>
      <c r="AV706" s="13">
        <f t="shared" ref="AV706:AV755" si="1043">_xlfn.POISSON.DIST(4,K706,FALSE) * _xlfn.POISSON.DIST(5,L706,FALSE)</f>
        <v>8.0538567774877414E-5</v>
      </c>
      <c r="AW706" s="13">
        <f t="shared" ref="AW706:AW755" si="1044">_xlfn.POISSON.DIST(6,K706,FALSE) * _xlfn.POISSON.DIST(6,L706,FALSE)</f>
        <v>7.6620228034411569E-7</v>
      </c>
      <c r="AX706" s="13">
        <f t="shared" ref="AX706:AX755" si="1045">_xlfn.POISSON.DIST(6,K706,FALSE) * _xlfn.POISSON.DIST(0,L706,FALSE)</f>
        <v>9.1495856814387039E-4</v>
      </c>
      <c r="AY706" s="13">
        <f t="shared" ref="AY706:AY755" si="1046">_xlfn.POISSON.DIST(6,K706,FALSE) * _xlfn.POISSON.DIST(1,L706,FALSE)</f>
        <v>8.4097001878518979E-4</v>
      </c>
      <c r="AZ706" s="13">
        <f t="shared" ref="AZ706:AZ755" si="1047">_xlfn.POISSON.DIST(6,K706,FALSE) * _xlfn.POISSON.DIST(2,L706,FALSE)</f>
        <v>3.8648229390882962E-4</v>
      </c>
      <c r="BA706" s="13">
        <f t="shared" ref="BA706:BA755" si="1048">_xlfn.POISSON.DIST(6,K706,FALSE) * _xlfn.POISSON.DIST(3,L706,FALSE)</f>
        <v>1.1840974126584527E-4</v>
      </c>
      <c r="BB706" s="13">
        <f t="shared" ref="BB706:BB755" si="1049">_xlfn.POISSON.DIST(6,K706,FALSE) * _xlfn.POISSON.DIST(4,L706,FALSE)</f>
        <v>2.7208620642434728E-5</v>
      </c>
      <c r="BC706" s="13">
        <f t="shared" ref="BC706:BC755" si="1050">_xlfn.POISSON.DIST(6,K706,FALSE) * _xlfn.POISSON.DIST(5,L706,FALSE)</f>
        <v>5.0016765806579075E-6</v>
      </c>
      <c r="BD706" s="13">
        <f t="shared" ref="BD706:BD755" si="1051">_xlfn.POISSON.DIST(0,K706,FALSE) * _xlfn.POISSON.DIST(6,L706,FALSE)</f>
        <v>8.5305505640541153E-5</v>
      </c>
      <c r="BE706" s="13">
        <f t="shared" ref="BE706:BE755" si="1052">_xlfn.POISSON.DIST(1,K706,FALSE) * _xlfn.POISSON.DIST(6,L706,FALSE)</f>
        <v>1.1643767922763071E-4</v>
      </c>
      <c r="BF706" s="13">
        <f t="shared" ref="BF706:BF755" si="1053">_xlfn.POISSON.DIST(2,K706,FALSE) * _xlfn.POISSON.DIST(6,L706,FALSE)</f>
        <v>7.9465756882363275E-5</v>
      </c>
      <c r="BG706" s="13">
        <f t="shared" ref="BG706:BG755" si="1054">_xlfn.POISSON.DIST(3,K706,FALSE) * _xlfn.POISSON.DIST(6,L706,FALSE)</f>
        <v>3.6155572999937519E-5</v>
      </c>
      <c r="BH706" s="13">
        <f t="shared" ref="BH706:BH755" si="1055">_xlfn.POISSON.DIST(4,K706,FALSE) * _xlfn.POISSON.DIST(6,L706,FALSE)</f>
        <v>1.2337629850637636E-5</v>
      </c>
      <c r="BI706" s="13">
        <f t="shared" ref="BI706:BI755" si="1056">_xlfn.POISSON.DIST(5,K706,FALSE) * _xlfn.POISSON.DIST(6,L706,FALSE)</f>
        <v>3.3680475279782213E-6</v>
      </c>
      <c r="BJ706" s="14">
        <f t="shared" ref="BJ706:BJ755" si="1057">SUM(N706,Q706,T706,W706,X706,Y706,AD706,AE706,AF706,AG706,AM706,AN706,AO706,AP706,AQ706,AX706,AY706,AZ706,BA706,BB706,BC706)</f>
        <v>0.47100907092077948</v>
      </c>
      <c r="BK706" s="14">
        <f t="shared" ref="BK706:BK755" si="1058">SUM(M706,P706,S706,V706,AC706,AL706,AY706)</f>
        <v>0.27663943973115723</v>
      </c>
      <c r="BL706" s="14">
        <f t="shared" ref="BL706:BL755" si="1059">SUM(O706,R706,U706,AA706,AB706,AH706,AI706,AJ706,AK706,AR706,AS706,AT706,AU706,AV706,BD706,BE706,BF706,BG706,BH706,BI706)</f>
        <v>0.23942206224314516</v>
      </c>
      <c r="BM706" s="14">
        <f t="shared" ref="BM706:BM755" si="1060">SUM(S706:BI706)</f>
        <v>0.39914967661283579</v>
      </c>
      <c r="BN706" s="14">
        <f t="shared" ref="BN706:BN755" si="1061">SUM(M706:R706)</f>
        <v>0.60026389892515319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1.2301</v>
      </c>
      <c r="F707" s="10">
        <f>VLOOKUP(B707,home!$B$2:$E$405,3,FALSE)</f>
        <v>0.40649999999999997</v>
      </c>
      <c r="G707" s="10">
        <f>VLOOKUP(C707,away!$B$2:$E$405,4,FALSE)</f>
        <v>1.3007</v>
      </c>
      <c r="H707" s="10">
        <f>VLOOKUP(A707,away!$A$2:$E$405,3,FALSE)</f>
        <v>1.1415999999999999</v>
      </c>
      <c r="I707" s="10">
        <f>VLOOKUP(C707,away!$B$2:$E$405,3,FALSE)</f>
        <v>0.61319999999999997</v>
      </c>
      <c r="J707" s="10">
        <f>VLOOKUP(B707,home!$B$2:$E$405,4,FALSE)</f>
        <v>1.3139000000000001</v>
      </c>
      <c r="K707" s="12">
        <f t="shared" si="1006"/>
        <v>0.65039636995499994</v>
      </c>
      <c r="L707" s="12">
        <f t="shared" si="1007"/>
        <v>0.919768260768</v>
      </c>
      <c r="M707" s="13">
        <f t="shared" si="1008"/>
        <v>0.20801093454743055</v>
      </c>
      <c r="N707" s="13">
        <f t="shared" si="1009"/>
        <v>0.1352895567405959</v>
      </c>
      <c r="O707" s="13">
        <f t="shared" si="1010"/>
        <v>0.19132185548941646</v>
      </c>
      <c r="P707" s="13">
        <f t="shared" si="1011"/>
        <v>0.12443504030337153</v>
      </c>
      <c r="Q707" s="13">
        <f t="shared" si="1012"/>
        <v>4.3995918298452286E-2</v>
      </c>
      <c r="R707" s="13">
        <f t="shared" si="1013"/>
        <v>8.7985885135203598E-2</v>
      </c>
      <c r="S707" s="13">
        <f t="shared" si="1014"/>
        <v>1.8609693871370771E-2</v>
      </c>
      <c r="T707" s="13">
        <f t="shared" si="1015"/>
        <v>4.0466049254258479E-2</v>
      </c>
      <c r="U707" s="13">
        <f t="shared" si="1016"/>
        <v>5.7225700299214005E-2</v>
      </c>
      <c r="V707" s="13">
        <f t="shared" si="1017"/>
        <v>1.236953139536574E-3</v>
      </c>
      <c r="W707" s="13">
        <f t="shared" si="1018"/>
        <v>9.5382618513833745E-3</v>
      </c>
      <c r="X707" s="13">
        <f t="shared" si="1019"/>
        <v>8.7729905137966489E-3</v>
      </c>
      <c r="Y707" s="13">
        <f t="shared" si="1020"/>
        <v>4.0345591133044536E-3</v>
      </c>
      <c r="Z707" s="13">
        <f t="shared" si="1021"/>
        <v>2.6975541514313087E-2</v>
      </c>
      <c r="AA707" s="13">
        <f t="shared" si="1022"/>
        <v>1.7544794278479631E-2</v>
      </c>
      <c r="AB707" s="13">
        <f t="shared" si="1023"/>
        <v>5.7055352551652018E-3</v>
      </c>
      <c r="AC707" s="13">
        <f t="shared" si="1024"/>
        <v>4.6247663045484849E-5</v>
      </c>
      <c r="AD707" s="13">
        <f t="shared" si="1025"/>
        <v>1.550912720955001E-3</v>
      </c>
      <c r="AE707" s="13">
        <f t="shared" si="1026"/>
        <v>1.4264802959557477E-3</v>
      </c>
      <c r="AF707" s="13">
        <f t="shared" si="1027"/>
        <v>6.5601565041551986E-4</v>
      </c>
      <c r="AG707" s="13">
        <f t="shared" si="1028"/>
        <v>2.0112745793975705E-4</v>
      </c>
      <c r="AH707" s="13">
        <f t="shared" si="1029"/>
        <v>6.2028117254736819E-3</v>
      </c>
      <c r="AI707" s="13">
        <f t="shared" si="1030"/>
        <v>4.0342862297623912E-3</v>
      </c>
      <c r="AJ707" s="13">
        <f t="shared" si="1031"/>
        <v>1.3119425595984511E-3</v>
      </c>
      <c r="AK707" s="13">
        <f t="shared" si="1032"/>
        <v>2.8442755945076796E-4</v>
      </c>
      <c r="AL707" s="13">
        <f t="shared" si="1033"/>
        <v>1.1066398653556255E-6</v>
      </c>
      <c r="AM707" s="13">
        <f t="shared" si="1034"/>
        <v>2.0174160076523296E-4</v>
      </c>
      <c r="AN707" s="13">
        <f t="shared" si="1035"/>
        <v>1.8555552126039052E-4</v>
      </c>
      <c r="AO707" s="13">
        <f t="shared" si="1036"/>
        <v>8.533403953278451E-5</v>
      </c>
      <c r="AP707" s="13">
        <f t="shared" si="1037"/>
        <v>2.6162513708458992E-5</v>
      </c>
      <c r="AQ707" s="13">
        <f t="shared" si="1038"/>
        <v>6.0158624327370715E-6</v>
      </c>
      <c r="AR707" s="13">
        <f t="shared" si="1039"/>
        <v>1.1410298705220574E-3</v>
      </c>
      <c r="AS707" s="13">
        <f t="shared" si="1040"/>
        <v>7.4212168579776958E-4</v>
      </c>
      <c r="AT707" s="13">
        <f t="shared" si="1041"/>
        <v>2.4133662525387719E-4</v>
      </c>
      <c r="AU707" s="13">
        <f t="shared" si="1042"/>
        <v>5.2321488334103965E-5</v>
      </c>
      <c r="AV707" s="13">
        <f t="shared" si="1043"/>
        <v>8.5074265207860243E-6</v>
      </c>
      <c r="AW707" s="13">
        <f t="shared" si="1044"/>
        <v>1.8389094216829552E-8</v>
      </c>
      <c r="AX707" s="13">
        <f t="shared" si="1045"/>
        <v>2.1868667467769713E-5</v>
      </c>
      <c r="AY707" s="13">
        <f t="shared" si="1046"/>
        <v>2.0114106242144291E-5</v>
      </c>
      <c r="AZ707" s="13">
        <f t="shared" si="1047"/>
        <v>9.2501582576199126E-6</v>
      </c>
      <c r="BA707" s="13">
        <f t="shared" si="1048"/>
        <v>2.8360006574799405E-6</v>
      </c>
      <c r="BB707" s="13">
        <f t="shared" si="1049"/>
        <v>6.5211584806680725E-7</v>
      </c>
      <c r="BC707" s="13">
        <f t="shared" si="1050"/>
        <v>1.1995909187913137E-7</v>
      </c>
      <c r="BD707" s="13">
        <f t="shared" si="1051"/>
        <v>1.7491384324906808E-4</v>
      </c>
      <c r="BE707" s="13">
        <f t="shared" si="1052"/>
        <v>1.1376332870407172E-4</v>
      </c>
      <c r="BF707" s="13">
        <f t="shared" si="1053"/>
        <v>3.6995628011562845E-5</v>
      </c>
      <c r="BG707" s="13">
        <f t="shared" si="1054"/>
        <v>8.0206073876419973E-6</v>
      </c>
      <c r="BH707" s="13">
        <f t="shared" si="1055"/>
        <v>1.3041434824391524E-6</v>
      </c>
      <c r="BI707" s="13">
        <f t="shared" si="1056"/>
        <v>1.6964203737577945E-7</v>
      </c>
      <c r="BJ707" s="14">
        <f t="shared" si="1057"/>
        <v>0.2464915224423217</v>
      </c>
      <c r="BK707" s="14">
        <f t="shared" si="1058"/>
        <v>0.35236009027086246</v>
      </c>
      <c r="BL707" s="14">
        <f t="shared" si="1059"/>
        <v>0.374137722821065</v>
      </c>
      <c r="BM707" s="14">
        <f t="shared" si="1060"/>
        <v>0.20890559081694393</v>
      </c>
      <c r="BN707" s="14">
        <f t="shared" si="1061"/>
        <v>0.79103919051447025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1.2796000000000001</v>
      </c>
      <c r="F708" s="10">
        <f>VLOOKUP(B708,home!$B$2:$E$405,3,FALSE)</f>
        <v>0.83730000000000004</v>
      </c>
      <c r="G708" s="10">
        <f>VLOOKUP(C708,away!$B$2:$E$405,4,FALSE)</f>
        <v>1.042</v>
      </c>
      <c r="H708" s="10">
        <f>VLOOKUP(A708,away!$A$2:$E$405,3,FALSE)</f>
        <v>1.129</v>
      </c>
      <c r="I708" s="10">
        <f>VLOOKUP(C708,away!$B$2:$E$405,3,FALSE)</f>
        <v>1.0038</v>
      </c>
      <c r="J708" s="10">
        <f>VLOOKUP(B708,home!$B$2:$E$405,4,FALSE)</f>
        <v>0.63270000000000004</v>
      </c>
      <c r="K708" s="12">
        <f t="shared" si="1006"/>
        <v>1.1164082613600002</v>
      </c>
      <c r="L708" s="12">
        <f t="shared" si="1007"/>
        <v>0.71703270954000009</v>
      </c>
      <c r="M708" s="13">
        <f t="shared" si="1008"/>
        <v>0.15986253793900437</v>
      </c>
      <c r="N708" s="13">
        <f t="shared" si="1009"/>
        <v>0.17847185803708093</v>
      </c>
      <c r="O708" s="13">
        <f t="shared" si="1010"/>
        <v>0.11462666873234535</v>
      </c>
      <c r="P708" s="13">
        <f t="shared" si="1011"/>
        <v>0.12797015994496636</v>
      </c>
      <c r="Q708" s="13">
        <f t="shared" si="1012"/>
        <v>9.962372836643317E-2</v>
      </c>
      <c r="R708" s="13">
        <f t="shared" si="1013"/>
        <v>4.1095535433348797E-2</v>
      </c>
      <c r="S708" s="13">
        <f t="shared" si="1014"/>
        <v>2.5610067948797183E-2</v>
      </c>
      <c r="T708" s="13">
        <f t="shared" si="1015"/>
        <v>7.1433471885060537E-2</v>
      </c>
      <c r="U708" s="13">
        <f t="shared" si="1016"/>
        <v>4.5879395262803206E-2</v>
      </c>
      <c r="V708" s="13">
        <f t="shared" si="1017"/>
        <v>2.2778767960838801E-3</v>
      </c>
      <c r="W708" s="13">
        <f t="shared" si="1018"/>
        <v>3.7073584458590186E-2</v>
      </c>
      <c r="X708" s="13">
        <f t="shared" si="1019"/>
        <v>2.6582972716702957E-2</v>
      </c>
      <c r="Y708" s="13">
        <f t="shared" si="1020"/>
        <v>9.5304304773427082E-3</v>
      </c>
      <c r="Z708" s="13">
        <f t="shared" si="1021"/>
        <v>9.8222810405903908E-3</v>
      </c>
      <c r="AA708" s="13">
        <f t="shared" si="1022"/>
        <v>1.0965675699114812E-2</v>
      </c>
      <c r="AB708" s="13">
        <f t="shared" si="1023"/>
        <v>6.1210854709431873E-3</v>
      </c>
      <c r="AC708" s="13">
        <f t="shared" si="1024"/>
        <v>1.1396520007434594E-4</v>
      </c>
      <c r="AD708" s="13">
        <f t="shared" si="1025"/>
        <v>1.0347313991949448E-2</v>
      </c>
      <c r="AE708" s="13">
        <f t="shared" si="1026"/>
        <v>7.4193625881086665E-3</v>
      </c>
      <c r="AF708" s="13">
        <f t="shared" si="1027"/>
        <v>2.6599628298056323E-3</v>
      </c>
      <c r="AG708" s="13">
        <f t="shared" si="1028"/>
        <v>6.3576011837707298E-4</v>
      </c>
      <c r="AH708" s="13">
        <f t="shared" si="1029"/>
        <v>1.7607241970994745E-3</v>
      </c>
      <c r="AI708" s="13">
        <f t="shared" si="1030"/>
        <v>1.9656870396183067E-3</v>
      </c>
      <c r="AJ708" s="13">
        <f t="shared" si="1031"/>
        <v>1.09725462513908E-3</v>
      </c>
      <c r="AK708" s="13">
        <f t="shared" si="1032"/>
        <v>4.0832804277357956E-4</v>
      </c>
      <c r="AL708" s="13">
        <f t="shared" si="1033"/>
        <v>3.6491713617705047E-6</v>
      </c>
      <c r="AM708" s="13">
        <f t="shared" si="1034"/>
        <v>2.3103653646996559E-3</v>
      </c>
      <c r="AN708" s="13">
        <f t="shared" si="1035"/>
        <v>1.6566075374779643E-3</v>
      </c>
      <c r="AO708" s="13">
        <f t="shared" si="1036"/>
        <v>5.9392089562110598E-4</v>
      </c>
      <c r="AP708" s="13">
        <f t="shared" si="1037"/>
        <v>1.4195356967987511E-4</v>
      </c>
      <c r="AQ708" s="13">
        <f t="shared" si="1038"/>
        <v>2.5446338174109006E-5</v>
      </c>
      <c r="AR708" s="13">
        <f t="shared" si="1039"/>
        <v>2.5249936835977557E-4</v>
      </c>
      <c r="AS708" s="13">
        <f t="shared" si="1040"/>
        <v>2.8189238082503525E-4</v>
      </c>
      <c r="AT708" s="13">
        <f t="shared" si="1041"/>
        <v>1.5735349138375437E-4</v>
      </c>
      <c r="AU708" s="13">
        <f t="shared" si="1042"/>
        <v>5.8556912578220985E-5</v>
      </c>
      <c r="AV708" s="13">
        <f t="shared" si="1043"/>
        <v>1.6343355240515304E-5</v>
      </c>
      <c r="AW708" s="13">
        <f t="shared" si="1044"/>
        <v>8.1143505617887685E-8</v>
      </c>
      <c r="AX708" s="13">
        <f t="shared" si="1045"/>
        <v>4.2988516331845069E-4</v>
      </c>
      <c r="AY708" s="13">
        <f t="shared" si="1046"/>
        <v>3.0824172344527412E-4</v>
      </c>
      <c r="AZ708" s="13">
        <f t="shared" si="1047"/>
        <v>1.1050969907762213E-4</v>
      </c>
      <c r="BA708" s="13">
        <f t="shared" si="1048"/>
        <v>2.6413022986692488E-5</v>
      </c>
      <c r="BB708" s="13">
        <f t="shared" si="1049"/>
        <v>4.7347503598226037E-6</v>
      </c>
      <c r="BC708" s="13">
        <f t="shared" si="1050"/>
        <v>6.7899417589981858E-7</v>
      </c>
      <c r="BD708" s="13">
        <f t="shared" si="1051"/>
        <v>3.0175051042024724E-5</v>
      </c>
      <c r="BE708" s="13">
        <f t="shared" si="1052"/>
        <v>3.3687676270276084E-5</v>
      </c>
      <c r="BF708" s="13">
        <f t="shared" si="1053"/>
        <v>1.8804600047078731E-5</v>
      </c>
      <c r="BG708" s="13">
        <f t="shared" si="1054"/>
        <v>6.9978702813764465E-6</v>
      </c>
      <c r="BH708" s="13">
        <f t="shared" si="1055"/>
        <v>1.9531200485135737E-6</v>
      </c>
      <c r="BI708" s="13">
        <f t="shared" si="1056"/>
        <v>4.3609587151767927E-7</v>
      </c>
      <c r="BJ708" s="14">
        <f t="shared" si="1057"/>
        <v>0.4493872025284677</v>
      </c>
      <c r="BK708" s="14">
        <f t="shared" si="1058"/>
        <v>0.31614649872373313</v>
      </c>
      <c r="BL708" s="14">
        <f t="shared" si="1059"/>
        <v>0.22477905442513391</v>
      </c>
      <c r="BM708" s="14">
        <f t="shared" si="1060"/>
        <v>0.27817638768480651</v>
      </c>
      <c r="BN708" s="14">
        <f t="shared" si="1061"/>
        <v>0.72165048845317892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1.2796000000000001</v>
      </c>
      <c r="F709" s="10">
        <f>VLOOKUP(B709,home!$B$2:$E$405,3,FALSE)</f>
        <v>1.0047999999999999</v>
      </c>
      <c r="G709" s="10">
        <f>VLOOKUP(C709,away!$B$2:$E$405,4,FALSE)</f>
        <v>1.3955</v>
      </c>
      <c r="H709" s="10">
        <f>VLOOKUP(A709,away!$A$2:$E$405,3,FALSE)</f>
        <v>1.129</v>
      </c>
      <c r="I709" s="10">
        <f>VLOOKUP(C709,away!$B$2:$E$405,3,FALSE)</f>
        <v>0.56940000000000002</v>
      </c>
      <c r="J709" s="10">
        <f>VLOOKUP(B709,home!$B$2:$E$405,4,FALSE)</f>
        <v>0.82250000000000001</v>
      </c>
      <c r="K709" s="12">
        <f t="shared" si="1006"/>
        <v>1.7942530726399999</v>
      </c>
      <c r="L709" s="12">
        <f t="shared" si="1007"/>
        <v>0.52874626349999998</v>
      </c>
      <c r="M709" s="13">
        <f t="shared" si="1008"/>
        <v>9.7979271681281732E-2</v>
      </c>
      <c r="N709" s="13">
        <f t="shared" si="1009"/>
        <v>0.17579960926916907</v>
      </c>
      <c r="O709" s="13">
        <f t="shared" si="1010"/>
        <v>5.1806173801929069E-2</v>
      </c>
      <c r="P709" s="13">
        <f t="shared" si="1011"/>
        <v>9.2953386525833098E-2</v>
      </c>
      <c r="Q709" s="13">
        <f t="shared" si="1012"/>
        <v>0.15771449455005904</v>
      </c>
      <c r="R709" s="13">
        <f t="shared" si="1013"/>
        <v>1.369616041200079E-2</v>
      </c>
      <c r="S709" s="13">
        <f t="shared" si="1014"/>
        <v>2.2046326529980748E-2</v>
      </c>
      <c r="T709" s="13">
        <f t="shared" si="1015"/>
        <v>8.3390949693134819E-2</v>
      </c>
      <c r="U709" s="13">
        <f t="shared" si="1016"/>
        <v>2.4574377902602744E-2</v>
      </c>
      <c r="V709" s="13">
        <f t="shared" si="1017"/>
        <v>2.3239390629957442E-3</v>
      </c>
      <c r="W709" s="13">
        <f t="shared" si="1018"/>
        <v>9.4326572148769314E-2</v>
      </c>
      <c r="X709" s="13">
        <f t="shared" si="1019"/>
        <v>4.9874822572424933E-2</v>
      </c>
      <c r="Y709" s="13">
        <f t="shared" si="1020"/>
        <v>1.3185563038947568E-2</v>
      </c>
      <c r="Z709" s="13">
        <f t="shared" si="1021"/>
        <v>2.4139312140473461E-3</v>
      </c>
      <c r="AA709" s="13">
        <f t="shared" si="1022"/>
        <v>4.3312034979460555E-3</v>
      </c>
      <c r="AB709" s="13">
        <f t="shared" si="1023"/>
        <v>3.8856375922094138E-3</v>
      </c>
      <c r="AC709" s="13">
        <f t="shared" si="1024"/>
        <v>1.3779573110104729E-4</v>
      </c>
      <c r="AD709" s="13">
        <f t="shared" si="1025"/>
        <v>4.2311435477381976E-2</v>
      </c>
      <c r="AE709" s="13">
        <f t="shared" si="1026"/>
        <v>2.2372013411987055E-2</v>
      </c>
      <c r="AF709" s="13">
        <f t="shared" si="1027"/>
        <v>5.9145592492800192E-3</v>
      </c>
      <c r="AG709" s="13">
        <f t="shared" si="1028"/>
        <v>1.0424337011020585E-3</v>
      </c>
      <c r="AH709" s="13">
        <f t="shared" si="1029"/>
        <v>3.1908927744338819E-4</v>
      </c>
      <c r="AI709" s="13">
        <f t="shared" si="1030"/>
        <v>5.725269164992766E-4</v>
      </c>
      <c r="AJ709" s="13">
        <f t="shared" si="1031"/>
        <v>5.1362908954896594E-4</v>
      </c>
      <c r="AK709" s="13">
        <f t="shared" si="1032"/>
        <v>3.0719352404017262E-4</v>
      </c>
      <c r="AL709" s="13">
        <f t="shared" si="1033"/>
        <v>5.229097801955756E-6</v>
      </c>
      <c r="AM709" s="13">
        <f t="shared" si="1034"/>
        <v>1.5183484622620327E-2</v>
      </c>
      <c r="AN709" s="13">
        <f t="shared" si="1035"/>
        <v>8.0282107611202042E-3</v>
      </c>
      <c r="AO709" s="13">
        <f t="shared" si="1036"/>
        <v>2.1224432212663992E-3</v>
      </c>
      <c r="AP709" s="13">
        <f t="shared" si="1037"/>
        <v>3.7407797424517076E-4</v>
      </c>
      <c r="AQ709" s="13">
        <f t="shared" si="1038"/>
        <v>4.9448082784945807E-5</v>
      </c>
      <c r="AR709" s="13">
        <f t="shared" si="1039"/>
        <v>3.3743452634221281E-5</v>
      </c>
      <c r="AS709" s="13">
        <f t="shared" si="1040"/>
        <v>6.054429357043382E-5</v>
      </c>
      <c r="AT709" s="13">
        <f t="shared" si="1041"/>
        <v>5.4315892384784548E-5</v>
      </c>
      <c r="AU709" s="13">
        <f t="shared" si="1042"/>
        <v>3.248548560152775E-5</v>
      </c>
      <c r="AV709" s="13">
        <f t="shared" si="1043"/>
        <v>1.4571795589185903E-5</v>
      </c>
      <c r="AW709" s="13">
        <f t="shared" si="1044"/>
        <v>1.3780192166781789E-7</v>
      </c>
      <c r="AX709" s="13">
        <f t="shared" si="1045"/>
        <v>4.5405023229197908E-3</v>
      </c>
      <c r="AY709" s="13">
        <f t="shared" si="1046"/>
        <v>2.4007736376569096E-3</v>
      </c>
      <c r="AZ709" s="13">
        <f t="shared" si="1047"/>
        <v>6.3470004521019678E-4</v>
      </c>
      <c r="BA709" s="13">
        <f t="shared" si="1048"/>
        <v>1.1186509244939088E-4</v>
      </c>
      <c r="BB709" s="13">
        <f t="shared" si="1049"/>
        <v>1.4787062412174369E-5</v>
      </c>
      <c r="BC709" s="13">
        <f t="shared" si="1050"/>
        <v>1.5637207997156993E-6</v>
      </c>
      <c r="BD709" s="13">
        <f t="shared" si="1051"/>
        <v>2.97362074965562E-6</v>
      </c>
      <c r="BE709" s="13">
        <f t="shared" si="1052"/>
        <v>5.335428166935656E-6</v>
      </c>
      <c r="BF709" s="13">
        <f t="shared" si="1053"/>
        <v>4.7865541911871524E-6</v>
      </c>
      <c r="BG709" s="13">
        <f t="shared" si="1054"/>
        <v>2.8627631882984726E-6</v>
      </c>
      <c r="BH709" s="13">
        <f t="shared" si="1055"/>
        <v>1.2841304117113038E-6</v>
      </c>
      <c r="BI709" s="13">
        <f t="shared" si="1056"/>
        <v>4.6081098737669449E-7</v>
      </c>
      <c r="BJ709" s="14">
        <f t="shared" si="1057"/>
        <v>0.67939430965574099</v>
      </c>
      <c r="BK709" s="14">
        <f t="shared" si="1058"/>
        <v>0.21784672226665125</v>
      </c>
      <c r="BL709" s="14">
        <f t="shared" si="1059"/>
        <v>0.10021935624169519</v>
      </c>
      <c r="BM709" s="14">
        <f t="shared" si="1060"/>
        <v>0.40752458730212682</v>
      </c>
      <c r="BN709" s="14">
        <f t="shared" si="1061"/>
        <v>0.58994909624027281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1.2796000000000001</v>
      </c>
      <c r="F710" s="10">
        <f>VLOOKUP(B710,home!$B$2:$E$405,3,FALSE)</f>
        <v>0.94899999999999995</v>
      </c>
      <c r="G710" s="10">
        <f>VLOOKUP(C710,away!$B$2:$E$405,4,FALSE)</f>
        <v>2.0095999999999998</v>
      </c>
      <c r="H710" s="10">
        <f>VLOOKUP(A710,away!$A$2:$E$405,3,FALSE)</f>
        <v>1.129</v>
      </c>
      <c r="I710" s="10">
        <f>VLOOKUP(C710,away!$B$2:$E$405,3,FALSE)</f>
        <v>0.44290000000000002</v>
      </c>
      <c r="J710" s="10">
        <f>VLOOKUP(B710,home!$B$2:$E$405,4,FALSE)</f>
        <v>1.3918999999999999</v>
      </c>
      <c r="K710" s="12">
        <f t="shared" si="1006"/>
        <v>2.4403384678399997</v>
      </c>
      <c r="L710" s="12">
        <f t="shared" si="1007"/>
        <v>0.69599746379000005</v>
      </c>
      <c r="M710" s="13">
        <f t="shared" si="1008"/>
        <v>4.3441679932280035E-2</v>
      </c>
      <c r="N710" s="13">
        <f t="shared" si="1009"/>
        <v>0.10601240264633591</v>
      </c>
      <c r="O710" s="13">
        <f t="shared" si="1010"/>
        <v>3.0235299055643844E-2</v>
      </c>
      <c r="P710" s="13">
        <f t="shared" si="1011"/>
        <v>7.3784363372134079E-2</v>
      </c>
      <c r="Q710" s="13">
        <f t="shared" si="1012"/>
        <v>0.12935307212299829</v>
      </c>
      <c r="R710" s="13">
        <f t="shared" si="1013"/>
        <v>1.0521845729830148E-2</v>
      </c>
      <c r="S710" s="13">
        <f t="shared" si="1014"/>
        <v>3.1330120558860877E-2</v>
      </c>
      <c r="T710" s="13">
        <f t="shared" si="1015"/>
        <v>9.0029410131051771E-2</v>
      </c>
      <c r="U710" s="13">
        <f t="shared" si="1016"/>
        <v>2.5676864887182543E-2</v>
      </c>
      <c r="V710" s="13">
        <f t="shared" si="1017"/>
        <v>5.912583397663154E-3</v>
      </c>
      <c r="W710" s="13">
        <f t="shared" si="1018"/>
        <v>0.10522175927834489</v>
      </c>
      <c r="X710" s="13">
        <f t="shared" si="1019"/>
        <v>7.3234077593249944E-2</v>
      </c>
      <c r="Y710" s="13">
        <f t="shared" si="1020"/>
        <v>2.5485366133951009E-2</v>
      </c>
      <c r="Z710" s="13">
        <f t="shared" si="1021"/>
        <v>2.4410593141171418E-3</v>
      </c>
      <c r="AA710" s="13">
        <f t="shared" si="1022"/>
        <v>5.9570109465191855E-3</v>
      </c>
      <c r="AB710" s="13">
        <f t="shared" si="1023"/>
        <v>7.2685614830673706E-3</v>
      </c>
      <c r="AC710" s="13">
        <f t="shared" si="1024"/>
        <v>6.2764636772981084E-4</v>
      </c>
      <c r="AD710" s="13">
        <f t="shared" si="1025"/>
        <v>6.4194176705186359E-2</v>
      </c>
      <c r="AE710" s="13">
        <f t="shared" si="1026"/>
        <v>4.4678984176896808E-2</v>
      </c>
      <c r="AF710" s="13">
        <f t="shared" si="1027"/>
        <v>1.5548229835916857E-2</v>
      </c>
      <c r="AG710" s="13">
        <f t="shared" si="1028"/>
        <v>3.6071761774073806E-3</v>
      </c>
      <c r="AH710" s="13">
        <f t="shared" si="1029"/>
        <v>4.2474277289662179E-4</v>
      </c>
      <c r="AI710" s="13">
        <f t="shared" si="1030"/>
        <v>1.0365161276366548E-3</v>
      </c>
      <c r="AJ710" s="13">
        <f t="shared" si="1031"/>
        <v>1.2647250894041425E-3</v>
      </c>
      <c r="AK710" s="13">
        <f t="shared" si="1032"/>
        <v>1.028785762305104E-3</v>
      </c>
      <c r="AL710" s="13">
        <f t="shared" si="1033"/>
        <v>4.264152559290389E-5</v>
      </c>
      <c r="AM710" s="13">
        <f t="shared" si="1034"/>
        <v>3.1331103764996919E-2</v>
      </c>
      <c r="AN710" s="13">
        <f t="shared" si="1035"/>
        <v>2.1806368758179175E-2</v>
      </c>
      <c r="AO710" s="13">
        <f t="shared" si="1036"/>
        <v>7.5885886750810981E-3</v>
      </c>
      <c r="AP710" s="13">
        <f t="shared" si="1037"/>
        <v>1.7605461572006537E-3</v>
      </c>
      <c r="AQ710" s="13">
        <f t="shared" si="1038"/>
        <v>3.0633391507422136E-4</v>
      </c>
      <c r="AR710" s="13">
        <f t="shared" si="1039"/>
        <v>5.9123978539836179E-5</v>
      </c>
      <c r="AS710" s="13">
        <f t="shared" si="1040"/>
        <v>1.4428251920250884E-4</v>
      </c>
      <c r="AT710" s="13">
        <f t="shared" si="1041"/>
        <v>1.7604909092337295E-4</v>
      </c>
      <c r="AU710" s="13">
        <f t="shared" si="1042"/>
        <v>1.4320645626952289E-4</v>
      </c>
      <c r="AV710" s="13">
        <f t="shared" si="1043"/>
        <v>8.7368056019390862E-5</v>
      </c>
      <c r="AW710" s="13">
        <f t="shared" si="1044"/>
        <v>2.0118146034417828E-6</v>
      </c>
      <c r="AX710" s="13">
        <f t="shared" si="1045"/>
        <v>1.2743082959601436E-2</v>
      </c>
      <c r="AY710" s="13">
        <f t="shared" si="1046"/>
        <v>8.8691534207481666E-3</v>
      </c>
      <c r="AZ710" s="13">
        <f t="shared" si="1047"/>
        <v>3.086454143402563E-3</v>
      </c>
      <c r="BA710" s="13">
        <f t="shared" si="1048"/>
        <v>7.1605475197077367E-4</v>
      </c>
      <c r="BB710" s="13">
        <f t="shared" si="1049"/>
        <v>1.2459307282660897E-4</v>
      </c>
      <c r="BC710" s="13">
        <f t="shared" si="1050"/>
        <v>1.7343292538624533E-5</v>
      </c>
      <c r="BD710" s="13">
        <f t="shared" si="1051"/>
        <v>6.8583565188167239E-6</v>
      </c>
      <c r="BE710" s="13">
        <f t="shared" si="1052"/>
        <v>1.6736711239029674E-5</v>
      </c>
      <c r="BF710" s="13">
        <f t="shared" si="1053"/>
        <v>2.0421620130867098E-5</v>
      </c>
      <c r="BG710" s="13">
        <f t="shared" si="1054"/>
        <v>1.6611888393656902E-5</v>
      </c>
      <c r="BH710" s="13">
        <f t="shared" si="1055"/>
        <v>1.0134657567626441E-5</v>
      </c>
      <c r="BI710" s="13">
        <f t="shared" si="1056"/>
        <v>4.9463989441329098E-6</v>
      </c>
      <c r="BJ710" s="14">
        <f t="shared" si="1057"/>
        <v>0.74571427771295939</v>
      </c>
      <c r="BK710" s="14">
        <f t="shared" si="1058"/>
        <v>0.16400818857500901</v>
      </c>
      <c r="BL710" s="14">
        <f t="shared" si="1059"/>
        <v>8.4100091588234366E-2</v>
      </c>
      <c r="BM710" s="14">
        <f t="shared" si="1060"/>
        <v>0.59404781272495288</v>
      </c>
      <c r="BN710" s="14">
        <f t="shared" si="1061"/>
        <v>0.39334866285922232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1.2796000000000001</v>
      </c>
      <c r="F711" s="10">
        <f>VLOOKUP(B711,home!$B$2:$E$405,3,FALSE)</f>
        <v>0.55820000000000003</v>
      </c>
      <c r="G711" s="10">
        <f>VLOOKUP(C711,away!$B$2:$E$405,4,FALSE)</f>
        <v>0.72570000000000001</v>
      </c>
      <c r="H711" s="10">
        <f>VLOOKUP(A711,away!$A$2:$E$405,3,FALSE)</f>
        <v>1.129</v>
      </c>
      <c r="I711" s="10">
        <f>VLOOKUP(C711,away!$B$2:$E$405,3,FALSE)</f>
        <v>0.82250000000000001</v>
      </c>
      <c r="J711" s="10">
        <f>VLOOKUP(B711,home!$B$2:$E$405,4,FALSE)</f>
        <v>0.69589999999999996</v>
      </c>
      <c r="K711" s="12">
        <f t="shared" si="1006"/>
        <v>0.51834771290400006</v>
      </c>
      <c r="L711" s="12">
        <f t="shared" si="1007"/>
        <v>0.64621447975000001</v>
      </c>
      <c r="M711" s="13">
        <f t="shared" si="1008"/>
        <v>0.31205925396376211</v>
      </c>
      <c r="N711" s="13">
        <f t="shared" si="1009"/>
        <v>0.16175520058264461</v>
      </c>
      <c r="O711" s="13">
        <f t="shared" si="1010"/>
        <v>0.20165720845136567</v>
      </c>
      <c r="P711" s="13">
        <f t="shared" si="1011"/>
        <v>0.10452855279137059</v>
      </c>
      <c r="Q711" s="13">
        <f t="shared" si="1012"/>
        <v>4.1922719136170801E-2</v>
      </c>
      <c r="R711" s="13">
        <f t="shared" si="1013"/>
        <v>6.5156904023618276E-2</v>
      </c>
      <c r="S711" s="13">
        <f t="shared" si="1014"/>
        <v>8.753320250780924E-3</v>
      </c>
      <c r="T711" s="13">
        <f t="shared" si="1015"/>
        <v>2.7091068136285989E-2</v>
      </c>
      <c r="U711" s="13">
        <f t="shared" si="1016"/>
        <v>3.3773932180547972E-2</v>
      </c>
      <c r="V711" s="13">
        <f t="shared" si="1017"/>
        <v>3.2578282144660273E-4</v>
      </c>
      <c r="W711" s="13">
        <f t="shared" si="1018"/>
        <v>7.2435151943169651E-3</v>
      </c>
      <c r="X711" s="13">
        <f t="shared" si="1019"/>
        <v>4.6808644028567582E-3</v>
      </c>
      <c r="Y711" s="13">
        <f t="shared" si="1020"/>
        <v>1.512421177436187E-3</v>
      </c>
      <c r="Z711" s="13">
        <f t="shared" si="1021"/>
        <v>1.4035111611914394E-2</v>
      </c>
      <c r="AA711" s="13">
        <f t="shared" si="1022"/>
        <v>7.2750680043881999E-3</v>
      </c>
      <c r="AB711" s="13">
        <f t="shared" si="1023"/>
        <v>1.8855074306478453E-3</v>
      </c>
      <c r="AC711" s="13">
        <f t="shared" si="1024"/>
        <v>6.8203406920231354E-6</v>
      </c>
      <c r="AD711" s="13">
        <f t="shared" si="1025"/>
        <v>9.3866488358989285E-4</v>
      </c>
      <c r="AE711" s="13">
        <f t="shared" si="1026"/>
        <v>6.0657883940863698E-4</v>
      </c>
      <c r="AF711" s="13">
        <f t="shared" si="1027"/>
        <v>1.9599001456790553E-4</v>
      </c>
      <c r="AG711" s="13">
        <f t="shared" si="1028"/>
        <v>4.2217195100064677E-5</v>
      </c>
      <c r="AH711" s="13">
        <f t="shared" si="1029"/>
        <v>2.2674230871316103E-3</v>
      </c>
      <c r="AI711" s="13">
        <f t="shared" si="1030"/>
        <v>1.1753135714003976E-3</v>
      </c>
      <c r="AJ711" s="13">
        <f t="shared" si="1031"/>
        <v>3.0461055084021413E-4</v>
      </c>
      <c r="AK711" s="13">
        <f t="shared" si="1032"/>
        <v>5.263139411815088E-5</v>
      </c>
      <c r="AL711" s="13">
        <f t="shared" si="1033"/>
        <v>9.1382688771544827E-8</v>
      </c>
      <c r="AM711" s="13">
        <f t="shared" si="1034"/>
        <v>9.7310959118424102E-5</v>
      </c>
      <c r="AN711" s="13">
        <f t="shared" si="1035"/>
        <v>6.2883750820685953E-5</v>
      </c>
      <c r="AO711" s="13">
        <f t="shared" si="1036"/>
        <v>2.0318195160659102E-5</v>
      </c>
      <c r="AP711" s="13">
        <f t="shared" si="1037"/>
        <v>4.3766373050680971E-6</v>
      </c>
      <c r="AQ711" s="13">
        <f t="shared" si="1038"/>
        <v>7.0706159978725551E-7</v>
      </c>
      <c r="AR711" s="13">
        <f t="shared" si="1039"/>
        <v>2.9304832612477857E-4</v>
      </c>
      <c r="AS711" s="13">
        <f t="shared" si="1040"/>
        <v>1.5190092961712452E-4</v>
      </c>
      <c r="AT711" s="13">
        <f t="shared" si="1041"/>
        <v>3.9368749727513985E-5</v>
      </c>
      <c r="AU711" s="13">
        <f t="shared" si="1042"/>
        <v>6.8022337937156174E-6</v>
      </c>
      <c r="AV711" s="13">
        <f t="shared" si="1043"/>
        <v>8.8148058240269717E-7</v>
      </c>
      <c r="AW711" s="13">
        <f t="shared" si="1044"/>
        <v>8.5027479077766624E-10</v>
      </c>
      <c r="AX711" s="13">
        <f t="shared" si="1045"/>
        <v>8.4068188499216309E-6</v>
      </c>
      <c r="AY711" s="13">
        <f t="shared" si="1046"/>
        <v>5.4326080694545999E-6</v>
      </c>
      <c r="AZ711" s="13">
        <f t="shared" si="1047"/>
        <v>1.7553149986441278E-6</v>
      </c>
      <c r="BA711" s="13">
        <f t="shared" si="1048"/>
        <v>3.7810332288206243E-7</v>
      </c>
      <c r="BB711" s="13">
        <f t="shared" si="1049"/>
        <v>6.1083960521994556E-8</v>
      </c>
      <c r="BC711" s="13">
        <f t="shared" si="1050"/>
        <v>7.8946679539580507E-9</v>
      </c>
      <c r="BD711" s="13">
        <f t="shared" si="1051"/>
        <v>3.156201193472201E-5</v>
      </c>
      <c r="BE711" s="13">
        <f t="shared" si="1052"/>
        <v>1.6360096701011909E-5</v>
      </c>
      <c r="BF711" s="13">
        <f t="shared" si="1053"/>
        <v>4.2401093539288993E-6</v>
      </c>
      <c r="BG711" s="13">
        <f t="shared" si="1054"/>
        <v>7.3261699535730085E-7</v>
      </c>
      <c r="BH711" s="13">
        <f t="shared" si="1055"/>
        <v>9.4937585994514304E-8</v>
      </c>
      <c r="BI711" s="13">
        <f t="shared" si="1056"/>
        <v>9.8421361137766651E-9</v>
      </c>
      <c r="BJ711" s="14">
        <f t="shared" si="1057"/>
        <v>0.2461908779902518</v>
      </c>
      <c r="BK711" s="14">
        <f t="shared" si="1058"/>
        <v>0.42567925415881047</v>
      </c>
      <c r="BL711" s="14">
        <f t="shared" si="1059"/>
        <v>0.31409360002861098</v>
      </c>
      <c r="BM711" s="14">
        <f t="shared" si="1060"/>
        <v>0.112913573082861</v>
      </c>
      <c r="BN711" s="14">
        <f t="shared" si="1061"/>
        <v>0.88707983894893216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1.2796000000000001</v>
      </c>
      <c r="F712" s="10">
        <f>VLOOKUP(B712,home!$B$2:$E$405,3,FALSE)</f>
        <v>0.50239999999999996</v>
      </c>
      <c r="G712" s="10">
        <f>VLOOKUP(C712,away!$B$2:$E$405,4,FALSE)</f>
        <v>0.66990000000000005</v>
      </c>
      <c r="H712" s="10">
        <f>VLOOKUP(A712,away!$A$2:$E$405,3,FALSE)</f>
        <v>1.129</v>
      </c>
      <c r="I712" s="10">
        <f>VLOOKUP(C712,away!$B$2:$E$405,3,FALSE)</f>
        <v>0.82250000000000001</v>
      </c>
      <c r="J712" s="10">
        <f>VLOOKUP(B712,home!$B$2:$E$405,4,FALSE)</f>
        <v>1.1388</v>
      </c>
      <c r="K712" s="12">
        <f t="shared" si="1006"/>
        <v>0.43065930969600003</v>
      </c>
      <c r="L712" s="12">
        <f t="shared" si="1007"/>
        <v>1.057492527</v>
      </c>
      <c r="M712" s="13">
        <f t="shared" si="1008"/>
        <v>0.22578956615190884</v>
      </c>
      <c r="N712" s="13">
        <f t="shared" si="1009"/>
        <v>9.7238378695540389E-2</v>
      </c>
      <c r="O712" s="13">
        <f t="shared" si="1010"/>
        <v>0.23877077888021572</v>
      </c>
      <c r="P712" s="13">
        <f t="shared" si="1011"/>
        <v>0.10282885880812996</v>
      </c>
      <c r="Q712" s="13">
        <f t="shared" si="1012"/>
        <v>2.0938306522489829E-2</v>
      </c>
      <c r="R712" s="13">
        <f t="shared" si="1013"/>
        <v>0.12624915716589877</v>
      </c>
      <c r="S712" s="13">
        <f t="shared" si="1014"/>
        <v>1.1707554055740116E-2</v>
      </c>
      <c r="T712" s="13">
        <f t="shared" si="1015"/>
        <v>2.2142102675568348E-2</v>
      </c>
      <c r="U712" s="13">
        <f t="shared" si="1016"/>
        <v>5.4370374874767771E-2</v>
      </c>
      <c r="V712" s="13">
        <f t="shared" si="1017"/>
        <v>5.9242695336176471E-4</v>
      </c>
      <c r="W712" s="13">
        <f t="shared" si="1018"/>
        <v>3.0057588777262414E-3</v>
      </c>
      <c r="X712" s="13">
        <f t="shared" si="1019"/>
        <v>3.1785675511594065E-3</v>
      </c>
      <c r="Y712" s="13">
        <f t="shared" si="1020"/>
        <v>1.680655715957881E-3</v>
      </c>
      <c r="Z712" s="13">
        <f t="shared" si="1021"/>
        <v>4.4502513414328822E-2</v>
      </c>
      <c r="AA712" s="13">
        <f t="shared" si="1022"/>
        <v>1.9165421706751829E-2</v>
      </c>
      <c r="AB712" s="13">
        <f t="shared" si="1023"/>
        <v>4.1268836411312388E-3</v>
      </c>
      <c r="AC712" s="13">
        <f t="shared" si="1024"/>
        <v>1.6862655729511792E-5</v>
      </c>
      <c r="AD712" s="13">
        <f t="shared" si="1025"/>
        <v>3.2361451084855162E-4</v>
      </c>
      <c r="AE712" s="13">
        <f t="shared" si="1026"/>
        <v>3.4221992685110373E-4</v>
      </c>
      <c r="AF712" s="13">
        <f t="shared" si="1027"/>
        <v>1.8094750761776441E-4</v>
      </c>
      <c r="AG712" s="13">
        <f t="shared" si="1028"/>
        <v>6.3783545695020498E-5</v>
      </c>
      <c r="AH712" s="13">
        <f t="shared" si="1029"/>
        <v>1.1765268842092494E-2</v>
      </c>
      <c r="AI712" s="13">
        <f t="shared" si="1030"/>
        <v>5.0668225579234101E-3</v>
      </c>
      <c r="AJ712" s="13">
        <f t="shared" si="1031"/>
        <v>1.0910371525737084E-3</v>
      </c>
      <c r="AK712" s="13">
        <f t="shared" si="1032"/>
        <v>1.566217689933609E-4</v>
      </c>
      <c r="AL712" s="13">
        <f t="shared" si="1033"/>
        <v>3.0718295352469535E-7</v>
      </c>
      <c r="AM712" s="13">
        <f t="shared" si="1034"/>
        <v>2.787352036992921E-5</v>
      </c>
      <c r="AN712" s="13">
        <f t="shared" si="1035"/>
        <v>2.9476039492382411E-5</v>
      </c>
      <c r="AO712" s="13">
        <f t="shared" si="1036"/>
        <v>1.5585345744375635E-5</v>
      </c>
      <c r="AP712" s="13">
        <f t="shared" si="1037"/>
        <v>5.493795551796163E-6</v>
      </c>
      <c r="AQ712" s="13">
        <f t="shared" si="1038"/>
        <v>1.4524119352225707E-6</v>
      </c>
      <c r="AR712" s="13">
        <f t="shared" si="1039"/>
        <v>2.4883367757317513E-3</v>
      </c>
      <c r="AS712" s="13">
        <f t="shared" si="1040"/>
        <v>1.0716253981278064E-3</v>
      </c>
      <c r="AT712" s="13">
        <f t="shared" si="1041"/>
        <v>2.3075272710521114E-4</v>
      </c>
      <c r="AU712" s="13">
        <f t="shared" si="1042"/>
        <v>3.3125270055199901E-5</v>
      </c>
      <c r="AV712" s="13">
        <f t="shared" si="1043"/>
        <v>3.5664264838664917E-6</v>
      </c>
      <c r="AW712" s="13">
        <f t="shared" si="1044"/>
        <v>3.88602650081463E-9</v>
      </c>
      <c r="AX712" s="13">
        <f t="shared" si="1045"/>
        <v>2.0006651735518487E-6</v>
      </c>
      <c r="AY712" s="13">
        <f t="shared" si="1046"/>
        <v>2.1156884700602378E-6</v>
      </c>
      <c r="AZ712" s="13">
        <f t="shared" si="1047"/>
        <v>1.1186623732743823E-6</v>
      </c>
      <c r="BA712" s="13">
        <f t="shared" si="1048"/>
        <v>3.9432569999124801E-7</v>
      </c>
      <c r="BB712" s="13">
        <f t="shared" si="1049"/>
        <v>1.0424912023619716E-7</v>
      </c>
      <c r="BC712" s="13">
        <f t="shared" si="1050"/>
        <v>2.2048533119220597E-8</v>
      </c>
      <c r="BD712" s="13">
        <f t="shared" si="1051"/>
        <v>4.3856625749926691E-4</v>
      </c>
      <c r="BE712" s="13">
        <f t="shared" si="1052"/>
        <v>1.8887264171059246E-4</v>
      </c>
      <c r="BF712" s="13">
        <f t="shared" si="1053"/>
        <v>4.0669880749771847E-5</v>
      </c>
      <c r="BG712" s="13">
        <f t="shared" si="1054"/>
        <v>5.8382875897051272E-6</v>
      </c>
      <c r="BH712" s="13">
        <f t="shared" si="1055"/>
        <v>6.2857822579728332E-7</v>
      </c>
      <c r="BI712" s="13">
        <f t="shared" si="1056"/>
        <v>5.4140612962358928E-8</v>
      </c>
      <c r="BJ712" s="14">
        <f t="shared" si="1057"/>
        <v>0.14917997228191845</v>
      </c>
      <c r="BK712" s="14">
        <f t="shared" si="1058"/>
        <v>0.34093769149629377</v>
      </c>
      <c r="BL712" s="14">
        <f t="shared" si="1059"/>
        <v>0.46526440297424015</v>
      </c>
      <c r="BM712" s="14">
        <f t="shared" si="1060"/>
        <v>0.18806742214015418</v>
      </c>
      <c r="BN712" s="14">
        <f t="shared" si="1061"/>
        <v>0.81181504622418355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1.875</v>
      </c>
      <c r="F716" s="10">
        <f>VLOOKUP(B716,home!$B$2:$E$405,3,FALSE)</f>
        <v>1.0074000000000001</v>
      </c>
      <c r="G716" s="10">
        <f>VLOOKUP(C716,away!$B$2:$E$405,4,FALSE)</f>
        <v>0.77039999999999997</v>
      </c>
      <c r="H716" s="10">
        <f>VLOOKUP(A716,away!$A$2:$E$405,3,FALSE)</f>
        <v>1.2222</v>
      </c>
      <c r="I716" s="10">
        <f>VLOOKUP(C716,away!$B$2:$E$405,3,FALSE)</f>
        <v>1.2727999999999999</v>
      </c>
      <c r="J716" s="10">
        <f>VLOOKUP(B716,home!$B$2:$E$405,4,FALSE)</f>
        <v>0.54549999999999998</v>
      </c>
      <c r="K716" s="12">
        <f t="shared" si="1006"/>
        <v>1.4551893</v>
      </c>
      <c r="L716" s="12">
        <f t="shared" si="1007"/>
        <v>0.84858861527999985</v>
      </c>
      <c r="M716" s="13">
        <f t="shared" si="1008"/>
        <v>9.9880788884377014E-2</v>
      </c>
      <c r="N716" s="13">
        <f t="shared" si="1009"/>
        <v>0.14534545526010439</v>
      </c>
      <c r="O716" s="13">
        <f t="shared" si="1010"/>
        <v>8.4757700332467475E-2</v>
      </c>
      <c r="P716" s="13">
        <f t="shared" si="1011"/>
        <v>0.12333849861641313</v>
      </c>
      <c r="Q716" s="13">
        <f t="shared" si="1012"/>
        <v>0.10575257564906632</v>
      </c>
      <c r="R716" s="13">
        <f t="shared" si="1013"/>
        <v>3.5962209779722878E-2</v>
      </c>
      <c r="S716" s="13">
        <f t="shared" si="1014"/>
        <v>3.8076354349185583E-2</v>
      </c>
      <c r="T716" s="13">
        <f t="shared" si="1015"/>
        <v>8.9740431732334605E-2</v>
      </c>
      <c r="U716" s="13">
        <f t="shared" si="1016"/>
        <v>5.23318228758081E-2</v>
      </c>
      <c r="V716" s="13">
        <f t="shared" si="1017"/>
        <v>5.2243172760363197E-3</v>
      </c>
      <c r="W716" s="13">
        <f t="shared" si="1018"/>
        <v>5.1296672177320632E-2</v>
      </c>
      <c r="X716" s="13">
        <f t="shared" si="1019"/>
        <v>4.3529772011424599E-2</v>
      </c>
      <c r="Y716" s="13">
        <f t="shared" si="1020"/>
        <v>1.8469434477314448E-2</v>
      </c>
      <c r="Z716" s="13">
        <f t="shared" si="1021"/>
        <v>1.0172373933127971E-2</v>
      </c>
      <c r="AA716" s="13">
        <f t="shared" si="1022"/>
        <v>1.4802729703086742E-2</v>
      </c>
      <c r="AB716" s="13">
        <f t="shared" si="1023"/>
        <v>1.0770386937362002E-2</v>
      </c>
      <c r="AC716" s="13">
        <f t="shared" si="1024"/>
        <v>4.0320532126304699E-4</v>
      </c>
      <c r="AD716" s="13">
        <f t="shared" si="1025"/>
        <v>1.8661592119511176E-2</v>
      </c>
      <c r="AE716" s="13">
        <f t="shared" si="1026"/>
        <v>1.5836014615616144E-2</v>
      </c>
      <c r="AF716" s="13">
        <f t="shared" si="1027"/>
        <v>6.7191308571097714E-3</v>
      </c>
      <c r="AG716" s="13">
        <f t="shared" si="1028"/>
        <v>1.9005926499733004E-3</v>
      </c>
      <c r="AH716" s="13">
        <f t="shared" si="1029"/>
        <v>2.1580401775058572E-3</v>
      </c>
      <c r="AI716" s="13">
        <f t="shared" si="1030"/>
        <v>3.1403569752766246E-3</v>
      </c>
      <c r="AJ716" s="13">
        <f t="shared" si="1031"/>
        <v>2.2849069343014545E-3</v>
      </c>
      <c r="AK716" s="13">
        <f t="shared" si="1032"/>
        <v>1.1083240407637599E-3</v>
      </c>
      <c r="AL716" s="13">
        <f t="shared" si="1033"/>
        <v>1.9916037714240118E-5</v>
      </c>
      <c r="AM716" s="13">
        <f t="shared" si="1034"/>
        <v>5.4312298346553918E-3</v>
      </c>
      <c r="AN716" s="13">
        <f t="shared" si="1035"/>
        <v>4.6088798046576406E-3</v>
      </c>
      <c r="AO716" s="13">
        <f t="shared" si="1036"/>
        <v>1.9555214657131915E-3</v>
      </c>
      <c r="AP716" s="13">
        <f t="shared" si="1037"/>
        <v>5.531444175799578E-4</v>
      </c>
      <c r="AQ716" s="13">
        <f t="shared" si="1038"/>
        <v>1.1734801384100956E-4</v>
      </c>
      <c r="AR716" s="13">
        <f t="shared" si="1039"/>
        <v>3.6625766518966023E-4</v>
      </c>
      <c r="AS716" s="13">
        <f t="shared" si="1040"/>
        <v>5.3297423542697606E-4</v>
      </c>
      <c r="AT716" s="13">
        <f t="shared" si="1041"/>
        <v>3.877892022845083E-4</v>
      </c>
      <c r="AU716" s="13">
        <f t="shared" si="1042"/>
        <v>1.8810223260665071E-4</v>
      </c>
      <c r="AV716" s="13">
        <f t="shared" si="1043"/>
        <v>6.8431089048827322E-5</v>
      </c>
      <c r="AW716" s="13">
        <f t="shared" si="1044"/>
        <v>6.8315166774179989E-7</v>
      </c>
      <c r="AX716" s="13">
        <f t="shared" si="1045"/>
        <v>1.317244590205216E-3</v>
      </c>
      <c r="AY716" s="13">
        <f t="shared" si="1046"/>
        <v>1.117798762787315E-3</v>
      </c>
      <c r="AZ716" s="13">
        <f t="shared" si="1047"/>
        <v>4.7427565213769229E-4</v>
      </c>
      <c r="BA716" s="13">
        <f t="shared" si="1048"/>
        <v>1.3415497296951444E-4</v>
      </c>
      <c r="BB716" s="13">
        <f t="shared" si="1049"/>
        <v>2.8460595686281509E-5</v>
      </c>
      <c r="BC716" s="13">
        <f t="shared" si="1050"/>
        <v>4.8302674966931143E-6</v>
      </c>
      <c r="BD716" s="13">
        <f t="shared" si="1051"/>
        <v>5.1800347489829898E-5</v>
      </c>
      <c r="BE716" s="13">
        <f t="shared" si="1052"/>
        <v>7.5379311403482344E-5</v>
      </c>
      <c r="BF716" s="13">
        <f t="shared" si="1053"/>
        <v>5.4845583697857742E-5</v>
      </c>
      <c r="BG716" s="13">
        <f t="shared" si="1054"/>
        <v>2.6603568849792346E-5</v>
      </c>
      <c r="BH716" s="13">
        <f t="shared" si="1055"/>
        <v>9.6783071830077864E-6</v>
      </c>
      <c r="BI716" s="13">
        <f t="shared" si="1056"/>
        <v>2.8167538109652112E-6</v>
      </c>
      <c r="BJ716" s="14">
        <f t="shared" si="1057"/>
        <v>0.5129945599275052</v>
      </c>
      <c r="BK716" s="14">
        <f t="shared" si="1058"/>
        <v>0.26806087924777666</v>
      </c>
      <c r="BL716" s="14">
        <f t="shared" si="1059"/>
        <v>0.20908115605328645</v>
      </c>
      <c r="BM716" s="14">
        <f t="shared" si="1060"/>
        <v>0.40415462502842564</v>
      </c>
      <c r="BN716" s="14">
        <f t="shared" si="1061"/>
        <v>0.59503722852215113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1.875</v>
      </c>
      <c r="F717" s="10">
        <f>VLOOKUP(B717,home!$B$2:$E$405,3,FALSE)</f>
        <v>1.0667</v>
      </c>
      <c r="G717" s="10">
        <f>VLOOKUP(C717,away!$B$2:$E$405,4,FALSE)</f>
        <v>1.1258999999999999</v>
      </c>
      <c r="H717" s="10">
        <f>VLOOKUP(A717,away!$A$2:$E$405,3,FALSE)</f>
        <v>1.2222</v>
      </c>
      <c r="I717" s="10">
        <f>VLOOKUP(C717,away!$B$2:$E$405,3,FALSE)</f>
        <v>0.54549999999999998</v>
      </c>
      <c r="J717" s="10">
        <f>VLOOKUP(B717,home!$B$2:$E$405,4,FALSE)</f>
        <v>1.125</v>
      </c>
      <c r="K717" s="12">
        <f t="shared" si="1006"/>
        <v>2.2518703687499997</v>
      </c>
      <c r="L717" s="12">
        <f t="shared" si="1007"/>
        <v>0.75004886249999991</v>
      </c>
      <c r="M717" s="13">
        <f t="shared" si="1008"/>
        <v>4.9691607105827325E-2</v>
      </c>
      <c r="N717" s="13">
        <f t="shared" si="1009"/>
        <v>0.11189905761717947</v>
      </c>
      <c r="O717" s="13">
        <f t="shared" si="1010"/>
        <v>3.7271133385522695E-2</v>
      </c>
      <c r="P717" s="13">
        <f t="shared" si="1011"/>
        <v>8.3929760880587415E-2</v>
      </c>
      <c r="Q717" s="13">
        <f t="shared" si="1012"/>
        <v>0.12599108606958775</v>
      </c>
      <c r="R717" s="13">
        <f t="shared" si="1013"/>
        <v>1.3977585599948531E-2</v>
      </c>
      <c r="S717" s="13">
        <f t="shared" si="1014"/>
        <v>3.5439610287058471E-2</v>
      </c>
      <c r="T717" s="13">
        <f t="shared" si="1015"/>
        <v>9.4499470791633872E-2</v>
      </c>
      <c r="U717" s="13">
        <f t="shared" si="1016"/>
        <v>3.1475710839190783E-2</v>
      </c>
      <c r="V717" s="13">
        <f t="shared" si="1017"/>
        <v>6.6508839673187032E-3</v>
      </c>
      <c r="W717" s="13">
        <f t="shared" si="1018"/>
        <v>9.4571864482245152E-2</v>
      </c>
      <c r="X717" s="13">
        <f t="shared" si="1019"/>
        <v>7.0933519379412113E-2</v>
      </c>
      <c r="Y717" s="13">
        <f t="shared" si="1020"/>
        <v>2.6601802761824875E-2</v>
      </c>
      <c r="Z717" s="13">
        <f t="shared" si="1021"/>
        <v>3.4946240599125927E-3</v>
      </c>
      <c r="AA717" s="13">
        <f t="shared" si="1022"/>
        <v>7.8694403704379912E-3</v>
      </c>
      <c r="AB717" s="13">
        <f t="shared" si="1023"/>
        <v>8.8604797944171684E-3</v>
      </c>
      <c r="AC717" s="13">
        <f t="shared" si="1024"/>
        <v>7.0208926307312256E-4</v>
      </c>
      <c r="AD717" s="13">
        <f t="shared" si="1025"/>
        <v>5.3240894836252092E-2</v>
      </c>
      <c r="AE717" s="13">
        <f t="shared" si="1026"/>
        <v>3.9933272610412997E-2</v>
      </c>
      <c r="AF717" s="13">
        <f t="shared" si="1027"/>
        <v>1.4975952848671334E-2</v>
      </c>
      <c r="AG717" s="13">
        <f t="shared" si="1028"/>
        <v>3.7442321329998569E-3</v>
      </c>
      <c r="AH717" s="13">
        <f t="shared" si="1029"/>
        <v>6.5528470025064285E-4</v>
      </c>
      <c r="AI717" s="13">
        <f t="shared" si="1030"/>
        <v>1.4756161995896479E-3</v>
      </c>
      <c r="AJ717" s="13">
        <f t="shared" si="1031"/>
        <v>1.6614481977517074E-3</v>
      </c>
      <c r="AK717" s="13">
        <f t="shared" si="1032"/>
        <v>1.2471219885767197E-3</v>
      </c>
      <c r="AL717" s="13">
        <f t="shared" si="1033"/>
        <v>4.7433510323834743E-5</v>
      </c>
      <c r="AM717" s="13">
        <f t="shared" si="1034"/>
        <v>2.3978318697498179E-2</v>
      </c>
      <c r="AN717" s="13">
        <f t="shared" si="1035"/>
        <v>1.7984910663720988E-2</v>
      </c>
      <c r="AO717" s="13">
        <f t="shared" si="1036"/>
        <v>6.7447808927440208E-3</v>
      </c>
      <c r="AP717" s="13">
        <f t="shared" si="1037"/>
        <v>1.6863050788047962E-3</v>
      </c>
      <c r="AQ717" s="13">
        <f t="shared" si="1038"/>
        <v>3.1620280154637747E-4</v>
      </c>
      <c r="AR717" s="13">
        <f t="shared" si="1039"/>
        <v>9.829910880732963E-5</v>
      </c>
      <c r="AS717" s="13">
        <f t="shared" si="1040"/>
        <v>2.2135685039775772E-4</v>
      </c>
      <c r="AT717" s="13">
        <f t="shared" si="1041"/>
        <v>2.4923346616526868E-4</v>
      </c>
      <c r="AU717" s="13">
        <f t="shared" si="1042"/>
        <v>1.8708048578614135E-4</v>
      </c>
      <c r="AV717" s="13">
        <f t="shared" si="1043"/>
        <v>1.0532025062829179E-4</v>
      </c>
      <c r="AW717" s="13">
        <f t="shared" si="1044"/>
        <v>2.225439069244231E-6</v>
      </c>
      <c r="AX717" s="13">
        <f t="shared" si="1045"/>
        <v>8.999344227890043E-3</v>
      </c>
      <c r="AY717" s="13">
        <f t="shared" si="1046"/>
        <v>6.7499479013748654E-3</v>
      </c>
      <c r="AZ717" s="13">
        <f t="shared" si="1047"/>
        <v>2.5313953726802396E-3</v>
      </c>
      <c r="BA717" s="13">
        <f t="shared" si="1048"/>
        <v>6.3289007327219256E-4</v>
      </c>
      <c r="BB717" s="13">
        <f t="shared" si="1049"/>
        <v>1.1867461988633738E-4</v>
      </c>
      <c r="BC717" s="13">
        <f t="shared" si="1050"/>
        <v>1.7802352730673449E-5</v>
      </c>
      <c r="BD717" s="13">
        <f t="shared" si="1051"/>
        <v>1.228818912428355E-5</v>
      </c>
      <c r="BE717" s="13">
        <f t="shared" si="1052"/>
        <v>2.7671408974570135E-5</v>
      </c>
      <c r="BF717" s="13">
        <f t="shared" si="1053"/>
        <v>3.1156212965698663E-5</v>
      </c>
      <c r="BG717" s="13">
        <f t="shared" si="1054"/>
        <v>2.3386584259973782E-5</v>
      </c>
      <c r="BH717" s="13">
        <f t="shared" si="1055"/>
        <v>1.3165889030327524E-5</v>
      </c>
      <c r="BI717" s="13">
        <f t="shared" si="1056"/>
        <v>5.9295750771290405E-6</v>
      </c>
      <c r="BJ717" s="14">
        <f t="shared" si="1057"/>
        <v>0.70615172621236832</v>
      </c>
      <c r="BK717" s="14">
        <f t="shared" si="1058"/>
        <v>0.18321133291556374</v>
      </c>
      <c r="BL717" s="14">
        <f t="shared" si="1059"/>
        <v>0.10546870909690267</v>
      </c>
      <c r="BM717" s="14">
        <f t="shared" si="1060"/>
        <v>0.56881843916378827</v>
      </c>
      <c r="BN717" s="14">
        <f t="shared" si="1061"/>
        <v>0.4227602306586532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1.875</v>
      </c>
      <c r="F718" s="10">
        <f>VLOOKUP(B718,home!$B$2:$E$405,3,FALSE)</f>
        <v>0.65190000000000003</v>
      </c>
      <c r="G718" s="10">
        <f>VLOOKUP(C718,away!$B$2:$E$405,4,FALSE)</f>
        <v>1.3332999999999999</v>
      </c>
      <c r="H718" s="10">
        <f>VLOOKUP(A718,away!$A$2:$E$405,3,FALSE)</f>
        <v>1.2222</v>
      </c>
      <c r="I718" s="10">
        <f>VLOOKUP(C718,away!$B$2:$E$405,3,FALSE)</f>
        <v>1.125</v>
      </c>
      <c r="J718" s="10">
        <f>VLOOKUP(B718,home!$B$2:$E$405,4,FALSE)</f>
        <v>0.54549999999999998</v>
      </c>
      <c r="K718" s="12">
        <f t="shared" si="1006"/>
        <v>1.6297092562500002</v>
      </c>
      <c r="L718" s="12">
        <f t="shared" si="1007"/>
        <v>0.75004886250000002</v>
      </c>
      <c r="M718" s="13">
        <f t="shared" si="1008"/>
        <v>9.2572966467344975E-2</v>
      </c>
      <c r="N718" s="13">
        <f t="shared" si="1009"/>
        <v>0.15086702033035299</v>
      </c>
      <c r="O718" s="13">
        <f t="shared" si="1010"/>
        <v>6.9434248197082743E-2</v>
      </c>
      <c r="P718" s="13">
        <f t="shared" si="1011"/>
        <v>0.11315763698754562</v>
      </c>
      <c r="Q718" s="13">
        <f t="shared" si="1012"/>
        <v>0.12293468974761662</v>
      </c>
      <c r="R718" s="13">
        <f t="shared" si="1013"/>
        <v>2.6039539439382291E-2</v>
      </c>
      <c r="S718" s="13">
        <f t="shared" si="1014"/>
        <v>3.4579886810481499E-2</v>
      </c>
      <c r="T718" s="13">
        <f t="shared" si="1015"/>
        <v>9.2207024206990257E-2</v>
      </c>
      <c r="U718" s="13">
        <f t="shared" si="1016"/>
        <v>4.2436878452848256E-2</v>
      </c>
      <c r="V718" s="13">
        <f t="shared" si="1017"/>
        <v>4.696569429491519E-3</v>
      </c>
      <c r="W718" s="13">
        <f t="shared" si="1018"/>
        <v>6.6782600598637609E-2</v>
      </c>
      <c r="X718" s="13">
        <f t="shared" si="1019"/>
        <v>5.0090213613799957E-2</v>
      </c>
      <c r="Y718" s="13">
        <f t="shared" si="1020"/>
        <v>1.8785053871706335E-2</v>
      </c>
      <c r="Z718" s="13">
        <f t="shared" si="1021"/>
        <v>6.5103089788441917E-3</v>
      </c>
      <c r="AA718" s="13">
        <f t="shared" si="1022"/>
        <v>1.0609910803869865E-2</v>
      </c>
      <c r="AB718" s="13">
        <f t="shared" si="1023"/>
        <v>8.6455349225268013E-3</v>
      </c>
      <c r="AC718" s="13">
        <f t="shared" si="1024"/>
        <v>3.5880662497233683E-4</v>
      </c>
      <c r="AD718" s="13">
        <f t="shared" si="1025"/>
        <v>2.7209055588011639E-2</v>
      </c>
      <c r="AE718" s="13">
        <f t="shared" si="1026"/>
        <v>2.0408121193487398E-2</v>
      </c>
      <c r="AF718" s="13">
        <f t="shared" si="1027"/>
        <v>7.6535440434686818E-3</v>
      </c>
      <c r="AG718" s="13">
        <f t="shared" si="1028"/>
        <v>1.9135106679657784E-3</v>
      </c>
      <c r="AH718" s="13">
        <f t="shared" si="1029"/>
        <v>1.2207624610264057E-3</v>
      </c>
      <c r="AI718" s="13">
        <f t="shared" si="1030"/>
        <v>1.9894878824172632E-3</v>
      </c>
      <c r="AJ718" s="13">
        <f t="shared" si="1031"/>
        <v>1.621143408586313E-3</v>
      </c>
      <c r="AK718" s="13">
        <f t="shared" si="1032"/>
        <v>8.8066413956059699E-4</v>
      </c>
      <c r="AL718" s="13">
        <f t="shared" si="1033"/>
        <v>1.7543657232446276E-5</v>
      </c>
      <c r="AM718" s="13">
        <f t="shared" si="1034"/>
        <v>8.8685699491206603E-3</v>
      </c>
      <c r="AN718" s="13">
        <f t="shared" si="1035"/>
        <v>6.651860802339633E-3</v>
      </c>
      <c r="AO718" s="13">
        <f t="shared" si="1036"/>
        <v>2.4946103141515897E-3</v>
      </c>
      <c r="AP718" s="13">
        <f t="shared" si="1037"/>
        <v>6.2369320950338917E-4</v>
      </c>
      <c r="AQ718" s="13">
        <f t="shared" si="1038"/>
        <v>1.169500955842478E-4</v>
      </c>
      <c r="AR718" s="13">
        <f t="shared" si="1039"/>
        <v>1.831262990551113E-4</v>
      </c>
      <c r="AS718" s="13">
        <f t="shared" si="1040"/>
        <v>2.9844262463292053E-4</v>
      </c>
      <c r="AT718" s="13">
        <f t="shared" si="1041"/>
        <v>2.431873539119075E-4</v>
      </c>
      <c r="AU718" s="13">
        <f t="shared" si="1042"/>
        <v>1.3210822722439347E-4</v>
      </c>
      <c r="AV718" s="13">
        <f t="shared" si="1043"/>
        <v>5.382450018359309E-5</v>
      </c>
      <c r="AW718" s="13">
        <f t="shared" si="1044"/>
        <v>5.9568590182899503E-7</v>
      </c>
      <c r="AX718" s="13">
        <f t="shared" si="1045"/>
        <v>2.4088650892970906E-3</v>
      </c>
      <c r="AY718" s="13">
        <f t="shared" si="1046"/>
        <v>1.8067665201432436E-3</v>
      </c>
      <c r="AZ718" s="13">
        <f t="shared" si="1047"/>
        <v>6.7758158661826158E-4</v>
      </c>
      <c r="BA718" s="13">
        <f t="shared" si="1048"/>
        <v>1.6940643276465745E-4</v>
      </c>
      <c r="BB718" s="13">
        <f t="shared" si="1049"/>
        <v>3.1765775548828512E-5</v>
      </c>
      <c r="BC718" s="13">
        <f t="shared" si="1050"/>
        <v>4.7651767633658295E-6</v>
      </c>
      <c r="BD718" s="13">
        <f t="shared" si="1051"/>
        <v>2.2892278716686832E-5</v>
      </c>
      <c r="BE718" s="13">
        <f t="shared" si="1052"/>
        <v>3.7307758521239404E-5</v>
      </c>
      <c r="BF718" s="13">
        <f t="shared" si="1053"/>
        <v>3.0400399696001842E-5</v>
      </c>
      <c r="BG718" s="13">
        <f t="shared" si="1054"/>
        <v>1.6514604259424633E-5</v>
      </c>
      <c r="BH718" s="13">
        <f t="shared" si="1055"/>
        <v>6.7285008562225035E-6</v>
      </c>
      <c r="BI718" s="13">
        <f t="shared" si="1056"/>
        <v>2.1931000252143699E-6</v>
      </c>
      <c r="BJ718" s="14">
        <f t="shared" si="1057"/>
        <v>0.58270566881387209</v>
      </c>
      <c r="BK718" s="14">
        <f t="shared" si="1058"/>
        <v>0.24719017649721162</v>
      </c>
      <c r="BL718" s="14">
        <f t="shared" si="1059"/>
        <v>0.16390489535438324</v>
      </c>
      <c r="BM718" s="14">
        <f t="shared" si="1060"/>
        <v>0.42349877764074462</v>
      </c>
      <c r="BN718" s="14">
        <f t="shared" si="1061"/>
        <v>0.57500610116932527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1.875</v>
      </c>
      <c r="F719" s="10">
        <f>VLOOKUP(B719,home!$B$2:$E$405,3,FALSE)</f>
        <v>0.6</v>
      </c>
      <c r="G719" s="10">
        <f>VLOOKUP(C719,away!$B$2:$E$405,4,FALSE)</f>
        <v>0.5333</v>
      </c>
      <c r="H719" s="10">
        <f>VLOOKUP(A719,away!$A$2:$E$405,3,FALSE)</f>
        <v>1.2222</v>
      </c>
      <c r="I719" s="10">
        <f>VLOOKUP(C719,away!$B$2:$E$405,3,FALSE)</f>
        <v>1.125</v>
      </c>
      <c r="J719" s="10">
        <f>VLOOKUP(B719,home!$B$2:$E$405,4,FALSE)</f>
        <v>1.7386999999999999</v>
      </c>
      <c r="K719" s="12">
        <f t="shared" si="1006"/>
        <v>0.59996249999999995</v>
      </c>
      <c r="L719" s="12">
        <f t="shared" si="1007"/>
        <v>2.3906690325</v>
      </c>
      <c r="M719" s="13">
        <f t="shared" si="1008"/>
        <v>5.0255688599000661E-2</v>
      </c>
      <c r="N719" s="13">
        <f t="shared" si="1009"/>
        <v>3.0151528571077935E-2</v>
      </c>
      <c r="O719" s="13">
        <f t="shared" si="1010"/>
        <v>0.12014471844059418</v>
      </c>
      <c r="P719" s="13">
        <f t="shared" si="1011"/>
        <v>7.2082325637414985E-2</v>
      </c>
      <c r="Q719" s="13">
        <f t="shared" si="1012"/>
        <v>9.0448932301626719E-3</v>
      </c>
      <c r="R719" s="13">
        <f t="shared" si="1013"/>
        <v>0.14361312889718014</v>
      </c>
      <c r="S719" s="13">
        <f t="shared" si="1014"/>
        <v>2.5847132007070218E-2</v>
      </c>
      <c r="T719" s="13">
        <f t="shared" si="1015"/>
        <v>2.162334614761879E-2</v>
      </c>
      <c r="U719" s="13">
        <f t="shared" si="1016"/>
        <v>8.6162491845974451E-2</v>
      </c>
      <c r="V719" s="13">
        <f t="shared" si="1017"/>
        <v>4.1192050714742049E-3</v>
      </c>
      <c r="W719" s="13">
        <f t="shared" si="1018"/>
        <v>1.8088655848671575E-3</v>
      </c>
      <c r="X719" s="13">
        <f t="shared" si="1019"/>
        <v>4.3243989376969133E-3</v>
      </c>
      <c r="Y719" s="13">
        <f t="shared" si="1020"/>
        <v>5.1691033122639556E-3</v>
      </c>
      <c r="Z719" s="13">
        <f t="shared" si="1021"/>
        <v>0.11444381997163981</v>
      </c>
      <c r="AA719" s="13">
        <f t="shared" si="1022"/>
        <v>6.8662000339734949E-2</v>
      </c>
      <c r="AB719" s="13">
        <f t="shared" si="1023"/>
        <v>2.0597312689414112E-2</v>
      </c>
      <c r="AC719" s="13">
        <f t="shared" si="1024"/>
        <v>3.692640196646305E-4</v>
      </c>
      <c r="AD719" s="13">
        <f t="shared" si="1025"/>
        <v>2.7131287961521536E-4</v>
      </c>
      <c r="AE719" s="13">
        <f t="shared" si="1026"/>
        <v>6.4861929941449582E-4</v>
      </c>
      <c r="AF719" s="13">
        <f t="shared" si="1027"/>
        <v>7.7531703649604054E-4</v>
      </c>
      <c r="AG719" s="13">
        <f t="shared" si="1028"/>
        <v>6.1784214317358547E-4</v>
      </c>
      <c r="AH719" s="13">
        <f t="shared" si="1029"/>
        <v>6.8399324091801078E-2</v>
      </c>
      <c r="AI719" s="13">
        <f t="shared" si="1030"/>
        <v>4.1037029480427208E-2</v>
      </c>
      <c r="AJ719" s="13">
        <f t="shared" si="1031"/>
        <v>1.2310339399825402E-2</v>
      </c>
      <c r="AK719" s="13">
        <f t="shared" si="1032"/>
        <v>2.461914000722583E-3</v>
      </c>
      <c r="AL719" s="13">
        <f t="shared" si="1033"/>
        <v>2.1185589177003925E-5</v>
      </c>
      <c r="AM719" s="13">
        <f t="shared" si="1034"/>
        <v>3.2555510707228734E-5</v>
      </c>
      <c r="AN719" s="13">
        <f t="shared" si="1035"/>
        <v>7.7829451284993902E-5</v>
      </c>
      <c r="AO719" s="13">
        <f t="shared" si="1036"/>
        <v>9.3032229501751153E-5</v>
      </c>
      <c r="AP719" s="13">
        <f t="shared" si="1037"/>
        <v>7.4136423364756456E-5</v>
      </c>
      <c r="AQ719" s="13">
        <f t="shared" si="1038"/>
        <v>4.4308912879608179E-5</v>
      </c>
      <c r="AR719" s="13">
        <f t="shared" si="1039"/>
        <v>3.2704029190039986E-2</v>
      </c>
      <c r="AS719" s="13">
        <f t="shared" si="1040"/>
        <v>1.9621191112929367E-2</v>
      </c>
      <c r="AT719" s="13">
        <f t="shared" si="1041"/>
        <v>5.8859894365454416E-3</v>
      </c>
      <c r="AU719" s="13">
        <f t="shared" si="1042"/>
        <v>1.1771243124411317E-3</v>
      </c>
      <c r="AV719" s="13">
        <f t="shared" si="1043"/>
        <v>1.7655761132574053E-4</v>
      </c>
      <c r="AW719" s="13">
        <f t="shared" si="1044"/>
        <v>8.4407610829136169E-7</v>
      </c>
      <c r="AX719" s="13">
        <f t="shared" si="1045"/>
        <v>3.2553475987809526E-6</v>
      </c>
      <c r="AY719" s="13">
        <f t="shared" si="1046"/>
        <v>7.7824586944288578E-6</v>
      </c>
      <c r="AZ719" s="13">
        <f t="shared" si="1047"/>
        <v>9.3026414987407278E-6</v>
      </c>
      <c r="BA719" s="13">
        <f t="shared" si="1048"/>
        <v>7.4131789838296147E-6</v>
      </c>
      <c r="BB719" s="13">
        <f t="shared" si="1049"/>
        <v>4.4306143572553193E-6</v>
      </c>
      <c r="BC719" s="13">
        <f t="shared" si="1050"/>
        <v>2.1184265077680357E-6</v>
      </c>
      <c r="BD719" s="13">
        <f t="shared" si="1051"/>
        <v>1.3030751637100792E-2</v>
      </c>
      <c r="BE719" s="13">
        <f t="shared" si="1052"/>
        <v>7.8179623290740852E-3</v>
      </c>
      <c r="BF719" s="13">
        <f t="shared" si="1053"/>
        <v>2.345242111928555E-3</v>
      </c>
      <c r="BG719" s="13">
        <f t="shared" si="1054"/>
        <v>4.6901910685931192E-4</v>
      </c>
      <c r="BH719" s="13">
        <f t="shared" si="1055"/>
        <v>7.0348468974769946E-5</v>
      </c>
      <c r="BI719" s="13">
        <f t="shared" si="1056"/>
        <v>8.4412886634550837E-6</v>
      </c>
      <c r="BJ719" s="14">
        <f t="shared" si="1057"/>
        <v>7.4791392337765938E-2</v>
      </c>
      <c r="BK719" s="14">
        <f t="shared" si="1058"/>
        <v>0.15270258338249612</v>
      </c>
      <c r="BL719" s="14">
        <f t="shared" si="1059"/>
        <v>0.64669491579155669</v>
      </c>
      <c r="BM719" s="14">
        <f t="shared" si="1060"/>
        <v>0.56333348972544195</v>
      </c>
      <c r="BN719" s="14">
        <f t="shared" si="1061"/>
        <v>0.42529228337543057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1.875</v>
      </c>
      <c r="F720" s="10">
        <f>VLOOKUP(B720,home!$B$2:$E$405,3,FALSE)</f>
        <v>1.2444</v>
      </c>
      <c r="G720" s="10">
        <f>VLOOKUP(C720,away!$B$2:$E$405,4,FALSE)</f>
        <v>0.8296</v>
      </c>
      <c r="H720" s="10">
        <f>VLOOKUP(A720,away!$A$2:$E$405,3,FALSE)</f>
        <v>1.2222</v>
      </c>
      <c r="I720" s="10">
        <f>VLOOKUP(C720,away!$B$2:$E$405,3,FALSE)</f>
        <v>1.2727999999999999</v>
      </c>
      <c r="J720" s="10">
        <f>VLOOKUP(B720,home!$B$2:$E$405,4,FALSE)</f>
        <v>1.1818</v>
      </c>
      <c r="K720" s="12">
        <f t="shared" si="1006"/>
        <v>1.9356641999999999</v>
      </c>
      <c r="L720" s="12">
        <f t="shared" si="1007"/>
        <v>1.8384271778879997</v>
      </c>
      <c r="M720" s="13">
        <f t="shared" si="1008"/>
        <v>2.2957941260903354E-2</v>
      </c>
      <c r="N720" s="13">
        <f t="shared" si="1009"/>
        <v>4.4438865004433482E-2</v>
      </c>
      <c r="O720" s="13">
        <f t="shared" si="1010"/>
        <v>4.2206503162401023E-2</v>
      </c>
      <c r="P720" s="13">
        <f t="shared" si="1011"/>
        <v>8.1697617178646445E-2</v>
      </c>
      <c r="Q720" s="13">
        <f t="shared" si="1012"/>
        <v>4.3009360038857372E-2</v>
      </c>
      <c r="R720" s="13">
        <f t="shared" si="1013"/>
        <v>3.8796791248686929E-2</v>
      </c>
      <c r="S720" s="13">
        <f t="shared" si="1014"/>
        <v>7.2681829098011616E-2</v>
      </c>
      <c r="T720" s="13">
        <f t="shared" si="1015"/>
        <v>7.906957639900547E-2</v>
      </c>
      <c r="U720" s="13">
        <f t="shared" si="1016"/>
        <v>7.5097559894956575E-2</v>
      </c>
      <c r="V720" s="13">
        <f t="shared" si="1017"/>
        <v>2.87382149142115E-2</v>
      </c>
      <c r="W720" s="13">
        <f t="shared" si="1018"/>
        <v>2.7750559497375604E-2</v>
      </c>
      <c r="X720" s="13">
        <f t="shared" si="1019"/>
        <v>5.1017382781573251E-2</v>
      </c>
      <c r="Y720" s="13">
        <f t="shared" si="1020"/>
        <v>4.689587152517978E-2</v>
      </c>
      <c r="Z720" s="13">
        <f t="shared" si="1021"/>
        <v>2.3775025148811125E-2</v>
      </c>
      <c r="AA720" s="13">
        <f t="shared" si="1022"/>
        <v>4.6020465034653367E-2</v>
      </c>
      <c r="AB720" s="13">
        <f t="shared" si="1023"/>
        <v>4.4540083317465146E-2</v>
      </c>
      <c r="AC720" s="13">
        <f t="shared" si="1024"/>
        <v>6.3916981214067504E-3</v>
      </c>
      <c r="AD720" s="13">
        <f t="shared" si="1025"/>
        <v>1.3428941137259997E-2</v>
      </c>
      <c r="AE720" s="13">
        <f t="shared" si="1026"/>
        <v>2.4688130356996962E-2</v>
      </c>
      <c r="AF720" s="13">
        <f t="shared" si="1027"/>
        <v>2.2693664909772492E-2</v>
      </c>
      <c r="AG720" s="13">
        <f t="shared" si="1028"/>
        <v>1.3906883445336329E-2</v>
      </c>
      <c r="AH720" s="13">
        <f t="shared" si="1029"/>
        <v>1.0927163097136261E-2</v>
      </c>
      <c r="AI720" s="13">
        <f t="shared" si="1030"/>
        <v>2.1151318414687783E-2</v>
      </c>
      <c r="AJ720" s="13">
        <f t="shared" si="1031"/>
        <v>2.0470924919055951E-2</v>
      </c>
      <c r="AK720" s="13">
        <f t="shared" si="1032"/>
        <v>1.3208278835568164E-2</v>
      </c>
      <c r="AL720" s="13">
        <f t="shared" si="1033"/>
        <v>9.0981416897939233E-4</v>
      </c>
      <c r="AM720" s="13">
        <f t="shared" si="1034"/>
        <v>5.1987841206602905E-3</v>
      </c>
      <c r="AN720" s="13">
        <f t="shared" si="1035"/>
        <v>9.5575860193944425E-3</v>
      </c>
      <c r="AO720" s="13">
        <f t="shared" si="1036"/>
        <v>8.7854629465285647E-3</v>
      </c>
      <c r="AP720" s="13">
        <f t="shared" si="1037"/>
        <v>5.3838112837420356E-3</v>
      </c>
      <c r="AQ720" s="13">
        <f t="shared" si="1038"/>
        <v>2.4744362461628588E-3</v>
      </c>
      <c r="AR720" s="13">
        <f t="shared" si="1039"/>
        <v>4.0177587229980232E-3</v>
      </c>
      <c r="AS720" s="13">
        <f t="shared" si="1040"/>
        <v>7.7770317243449896E-3</v>
      </c>
      <c r="AT720" s="13">
        <f t="shared" si="1041"/>
        <v>7.5268609455394339E-3</v>
      </c>
      <c r="AU720" s="13">
        <f t="shared" si="1042"/>
        <v>4.856491756886276E-3</v>
      </c>
      <c r="AV720" s="13">
        <f t="shared" si="1043"/>
        <v>2.3501343078499689E-3</v>
      </c>
      <c r="AW720" s="13">
        <f t="shared" si="1044"/>
        <v>8.9934566330416451E-5</v>
      </c>
      <c r="AX720" s="13">
        <f t="shared" si="1045"/>
        <v>1.6771833843150985E-3</v>
      </c>
      <c r="AY720" s="13">
        <f t="shared" si="1046"/>
        <v>3.0833795160270508E-3</v>
      </c>
      <c r="AZ720" s="13">
        <f t="shared" si="1047"/>
        <v>2.8342843510036392E-3</v>
      </c>
      <c r="BA720" s="13">
        <f t="shared" si="1048"/>
        <v>1.7368751269159143E-3</v>
      </c>
      <c r="BB720" s="13">
        <f t="shared" si="1049"/>
        <v>7.982796094799712E-4</v>
      </c>
      <c r="BC720" s="13">
        <f t="shared" si="1050"/>
        <v>2.9351578592435966E-4</v>
      </c>
      <c r="BD720" s="13">
        <f t="shared" si="1051"/>
        <v>1.231059471759358E-3</v>
      </c>
      <c r="BE720" s="13">
        <f t="shared" si="1052"/>
        <v>2.3829177475555002E-3</v>
      </c>
      <c r="BF720" s="13">
        <f t="shared" si="1053"/>
        <v>2.30626428774391E-3</v>
      </c>
      <c r="BG720" s="13">
        <f t="shared" si="1054"/>
        <v>1.488051072508128E-3</v>
      </c>
      <c r="BH720" s="13">
        <f t="shared" si="1055"/>
        <v>7.2009179720639754E-4</v>
      </c>
      <c r="BI720" s="13">
        <f t="shared" si="1056"/>
        <v>2.7877118251321659E-4</v>
      </c>
      <c r="BJ720" s="14">
        <f t="shared" si="1057"/>
        <v>0.40872283348594485</v>
      </c>
      <c r="BK720" s="14">
        <f t="shared" si="1058"/>
        <v>0.21646049425818609</v>
      </c>
      <c r="BL720" s="14">
        <f t="shared" si="1059"/>
        <v>0.34735452094151636</v>
      </c>
      <c r="BM720" s="14">
        <f t="shared" si="1060"/>
        <v>0.72021235099083347</v>
      </c>
      <c r="BN720" s="14">
        <f t="shared" si="1061"/>
        <v>0.27310707789392863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1.875</v>
      </c>
      <c r="F721" s="10">
        <f>VLOOKUP(B721,home!$B$2:$E$405,3,FALSE)</f>
        <v>1.0074000000000001</v>
      </c>
      <c r="G721" s="10">
        <f>VLOOKUP(C721,away!$B$2:$E$405,4,FALSE)</f>
        <v>1.4221999999999999</v>
      </c>
      <c r="H721" s="10">
        <f>VLOOKUP(A721,away!$A$2:$E$405,3,FALSE)</f>
        <v>1.2222</v>
      </c>
      <c r="I721" s="10">
        <f>VLOOKUP(C721,away!$B$2:$E$405,3,FALSE)</f>
        <v>1.0909</v>
      </c>
      <c r="J721" s="10">
        <f>VLOOKUP(B721,home!$B$2:$E$405,4,FALSE)</f>
        <v>1</v>
      </c>
      <c r="K721" s="12">
        <f t="shared" si="1006"/>
        <v>2.6863580250000001</v>
      </c>
      <c r="L721" s="12">
        <f t="shared" si="1007"/>
        <v>1.33329798</v>
      </c>
      <c r="M721" s="13">
        <f t="shared" si="1008"/>
        <v>1.7959141732009177E-2</v>
      </c>
      <c r="N721" s="13">
        <f t="shared" si="1009"/>
        <v>4.8244684513895263E-2</v>
      </c>
      <c r="O721" s="13">
        <f t="shared" si="1010"/>
        <v>2.3944887393821543E-2</v>
      </c>
      <c r="P721" s="13">
        <f t="shared" si="1011"/>
        <v>6.4324540408113834E-2</v>
      </c>
      <c r="Q721" s="13">
        <f t="shared" si="1012"/>
        <v>6.4801247703747886E-2</v>
      </c>
      <c r="R721" s="13">
        <f t="shared" si="1013"/>
        <v>1.5962834996754861E-2</v>
      </c>
      <c r="S721" s="13">
        <f t="shared" si="1014"/>
        <v>5.7598054523680331E-2</v>
      </c>
      <c r="T721" s="13">
        <f t="shared" si="1015"/>
        <v>8.6399372664886703E-2</v>
      </c>
      <c r="U721" s="13">
        <f t="shared" si="1016"/>
        <v>4.2881889895283277E-2</v>
      </c>
      <c r="V721" s="13">
        <f t="shared" si="1017"/>
        <v>2.2922206422925553E-2</v>
      </c>
      <c r="W721" s="13">
        <f t="shared" si="1018"/>
        <v>5.8026450599658656E-2</v>
      </c>
      <c r="X721" s="13">
        <f t="shared" si="1019"/>
        <v>7.7366549371094689E-2</v>
      </c>
      <c r="Y721" s="13">
        <f t="shared" si="1020"/>
        <v>5.1576331998025408E-2</v>
      </c>
      <c r="Z721" s="13">
        <f t="shared" si="1021"/>
        <v>7.0944052187488565E-3</v>
      </c>
      <c r="AA721" s="13">
        <f t="shared" si="1022"/>
        <v>1.9058112391987875E-2</v>
      </c>
      <c r="AB721" s="13">
        <f t="shared" si="1023"/>
        <v>2.5598456582784288E-2</v>
      </c>
      <c r="AC721" s="13">
        <f t="shared" si="1024"/>
        <v>5.131301704505385E-3</v>
      </c>
      <c r="AD721" s="13">
        <f t="shared" si="1025"/>
        <v>3.8969955307664776E-2</v>
      </c>
      <c r="AE721" s="13">
        <f t="shared" si="1026"/>
        <v>5.1958562692399728E-2</v>
      </c>
      <c r="AF721" s="13">
        <f t="shared" si="1027"/>
        <v>3.4638123340739957E-2</v>
      </c>
      <c r="AG721" s="13">
        <f t="shared" si="1028"/>
        <v>1.539431329373315E-2</v>
      </c>
      <c r="AH721" s="13">
        <f t="shared" si="1029"/>
        <v>2.3647390368648257E-3</v>
      </c>
      <c r="AI721" s="13">
        <f t="shared" si="1030"/>
        <v>6.3525356887125951E-3</v>
      </c>
      <c r="AJ721" s="13">
        <f t="shared" si="1031"/>
        <v>8.5325926132359918E-3</v>
      </c>
      <c r="AK721" s="13">
        <f t="shared" si="1032"/>
        <v>7.6405328802074107E-3</v>
      </c>
      <c r="AL721" s="13">
        <f t="shared" si="1033"/>
        <v>7.3515456086498251E-4</v>
      </c>
      <c r="AM721" s="13">
        <f t="shared" si="1034"/>
        <v>2.0937450434927309E-2</v>
      </c>
      <c r="AN721" s="13">
        <f t="shared" si="1035"/>
        <v>2.7915860371238707E-2</v>
      </c>
      <c r="AO721" s="13">
        <f t="shared" si="1036"/>
        <v>1.8610080121467309E-2</v>
      </c>
      <c r="AP721" s="13">
        <f t="shared" si="1037"/>
        <v>8.2709274111968413E-3</v>
      </c>
      <c r="AQ721" s="13">
        <f t="shared" si="1038"/>
        <v>2.7569027025188425E-3</v>
      </c>
      <c r="AR721" s="13">
        <f t="shared" si="1039"/>
        <v>6.3058035621580332E-4</v>
      </c>
      <c r="AS721" s="13">
        <f t="shared" si="1040"/>
        <v>1.6939646003276819E-3</v>
      </c>
      <c r="AT721" s="13">
        <f t="shared" si="1041"/>
        <v>2.2752976990780935E-3</v>
      </c>
      <c r="AU721" s="13">
        <f t="shared" si="1042"/>
        <v>2.037421411060824E-3</v>
      </c>
      <c r="AV721" s="13">
        <f t="shared" si="1043"/>
        <v>1.368310839477517E-3</v>
      </c>
      <c r="AW721" s="13">
        <f t="shared" si="1044"/>
        <v>7.3142073704825418E-5</v>
      </c>
      <c r="AX721" s="13">
        <f t="shared" si="1045"/>
        <v>9.3742479998177933E-3</v>
      </c>
      <c r="AY721" s="13">
        <f t="shared" si="1046"/>
        <v>1.2498665922176104E-2</v>
      </c>
      <c r="AZ721" s="13">
        <f t="shared" si="1047"/>
        <v>8.3322230133661187E-3</v>
      </c>
      <c r="BA721" s="13">
        <f t="shared" si="1048"/>
        <v>3.7031120375435205E-3</v>
      </c>
      <c r="BB721" s="13">
        <f t="shared" si="1049"/>
        <v>1.2343379498426141E-3</v>
      </c>
      <c r="BC721" s="13">
        <f t="shared" si="1050"/>
        <v>3.2914805903249962E-4</v>
      </c>
      <c r="BD721" s="13">
        <f t="shared" si="1051"/>
        <v>1.4012525252836847E-4</v>
      </c>
      <c r="BE721" s="13">
        <f t="shared" si="1052"/>
        <v>3.7642659663473426E-4</v>
      </c>
      <c r="BF721" s="13">
        <f t="shared" si="1053"/>
        <v>5.0560830434657827E-4</v>
      </c>
      <c r="BG721" s="13">
        <f t="shared" si="1054"/>
        <v>4.5274830862935763E-4</v>
      </c>
      <c r="BH721" s="13">
        <f t="shared" si="1055"/>
        <v>3.040610130479129E-4</v>
      </c>
      <c r="BI721" s="13">
        <f t="shared" si="1056"/>
        <v>1.6336334849817802E-4</v>
      </c>
      <c r="BJ721" s="14">
        <f t="shared" si="1057"/>
        <v>0.6413385475089739</v>
      </c>
      <c r="BK721" s="14">
        <f t="shared" si="1058"/>
        <v>0.18116906527427534</v>
      </c>
      <c r="BL721" s="14">
        <f t="shared" si="1059"/>
        <v>0.1622844892094977</v>
      </c>
      <c r="BM721" s="14">
        <f t="shared" si="1060"/>
        <v>0.7442236466146821</v>
      </c>
      <c r="BN721" s="14">
        <f t="shared" si="1061"/>
        <v>0.23523733674834255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1.4576</v>
      </c>
      <c r="F722" s="10">
        <f>VLOOKUP(B722,home!$B$2:$E$405,3,FALSE)</f>
        <v>1.3721000000000001</v>
      </c>
      <c r="G722" s="10">
        <f>VLOOKUP(C722,away!$B$2:$E$405,4,FALSE)</f>
        <v>1.2005999999999999</v>
      </c>
      <c r="H722" s="10">
        <f>VLOOKUP(A722,away!$A$2:$E$405,3,FALSE)</f>
        <v>1.1355999999999999</v>
      </c>
      <c r="I722" s="10">
        <f>VLOOKUP(C722,away!$B$2:$E$405,3,FALSE)</f>
        <v>1.3209</v>
      </c>
      <c r="J722" s="10">
        <f>VLOOKUP(B722,home!$B$2:$E$405,4,FALSE)</f>
        <v>0.29349999999999998</v>
      </c>
      <c r="K722" s="12">
        <f t="shared" si="1006"/>
        <v>2.4011675357760001</v>
      </c>
      <c r="L722" s="12">
        <f t="shared" si="1007"/>
        <v>0.44025412073999998</v>
      </c>
      <c r="M722" s="13">
        <f t="shared" si="1008"/>
        <v>5.8342663750079939E-2</v>
      </c>
      <c r="N722" s="13">
        <f t="shared" si="1009"/>
        <v>0.14009051014738721</v>
      </c>
      <c r="O722" s="13">
        <f t="shared" si="1010"/>
        <v>2.568559813092091E-2</v>
      </c>
      <c r="P722" s="13">
        <f t="shared" si="1011"/>
        <v>6.1675424368955997E-2</v>
      </c>
      <c r="Q722" s="13">
        <f t="shared" si="1012"/>
        <v>0.16819039251810225</v>
      </c>
      <c r="R722" s="13">
        <f t="shared" si="1013"/>
        <v>5.6540952104047861E-3</v>
      </c>
      <c r="S722" s="13">
        <f t="shared" si="1014"/>
        <v>1.6299641319880601E-2</v>
      </c>
      <c r="T722" s="13">
        <f t="shared" si="1015"/>
        <v>7.4046513374972575E-2</v>
      </c>
      <c r="U722" s="13">
        <f t="shared" si="1016"/>
        <v>1.3576429863410545E-2</v>
      </c>
      <c r="V722" s="13">
        <f t="shared" si="1017"/>
        <v>1.914526715192912E-3</v>
      </c>
      <c r="W722" s="13">
        <f t="shared" si="1018"/>
        <v>0.13461777011462994</v>
      </c>
      <c r="X722" s="13">
        <f t="shared" si="1019"/>
        <v>5.9266028017795847E-2</v>
      </c>
      <c r="Y722" s="13">
        <f t="shared" si="1020"/>
        <v>1.3046056527363457E-2</v>
      </c>
      <c r="Z722" s="13">
        <f t="shared" si="1021"/>
        <v>8.2974623847900143E-4</v>
      </c>
      <c r="AA722" s="13">
        <f t="shared" si="1022"/>
        <v>1.992359730768029E-3</v>
      </c>
      <c r="AB722" s="13">
        <f t="shared" si="1023"/>
        <v>2.391994752553802E-3</v>
      </c>
      <c r="AC722" s="13">
        <f t="shared" si="1024"/>
        <v>1.2649324700342518E-4</v>
      </c>
      <c r="AD722" s="13">
        <f t="shared" si="1025"/>
        <v>8.0809954834451539E-2</v>
      </c>
      <c r="AE722" s="13">
        <f t="shared" si="1026"/>
        <v>3.5576915612680574E-2</v>
      </c>
      <c r="AF722" s="13">
        <f t="shared" si="1027"/>
        <v>7.8314418508509311E-3</v>
      </c>
      <c r="AG722" s="13">
        <f t="shared" si="1028"/>
        <v>1.1492748487242717E-3</v>
      </c>
      <c r="AH722" s="13">
        <f t="shared" si="1029"/>
        <v>9.1324800164723782E-5</v>
      </c>
      <c r="AI722" s="13">
        <f t="shared" si="1030"/>
        <v>2.1928614536676543E-4</v>
      </c>
      <c r="AJ722" s="13">
        <f t="shared" si="1031"/>
        <v>2.6327138665006698E-4</v>
      </c>
      <c r="AK722" s="13">
        <f t="shared" si="1032"/>
        <v>2.1071956890762397E-4</v>
      </c>
      <c r="AL722" s="13">
        <f t="shared" si="1033"/>
        <v>5.3487613950315962E-6</v>
      </c>
      <c r="AM722" s="13">
        <f t="shared" si="1034"/>
        <v>3.8807648023201961E-2</v>
      </c>
      <c r="AN722" s="13">
        <f t="shared" si="1035"/>
        <v>1.7085226958442178E-2</v>
      </c>
      <c r="AO722" s="13">
        <f t="shared" si="1036"/>
        <v>3.7609207861161523E-3</v>
      </c>
      <c r="AP722" s="13">
        <f t="shared" si="1037"/>
        <v>5.5192029128811864E-4</v>
      </c>
      <c r="AQ722" s="13">
        <f t="shared" si="1038"/>
        <v>6.0746295639903845E-5</v>
      </c>
      <c r="AR722" s="13">
        <f t="shared" si="1039"/>
        <v>8.0412239196553395E-6</v>
      </c>
      <c r="AS722" s="13">
        <f t="shared" si="1040"/>
        <v>1.930832582378184E-5</v>
      </c>
      <c r="AT722" s="13">
        <f t="shared" si="1041"/>
        <v>2.3181262569125178E-5</v>
      </c>
      <c r="AU722" s="13">
        <f t="shared" si="1042"/>
        <v>1.8554031706427579E-5</v>
      </c>
      <c r="AV722" s="13">
        <f t="shared" si="1043"/>
        <v>1.1137834647808125E-5</v>
      </c>
      <c r="AW722" s="13">
        <f t="shared" si="1044"/>
        <v>1.5706398660887067E-7</v>
      </c>
      <c r="AX722" s="13">
        <f t="shared" si="1045"/>
        <v>1.5530610762189033E-2</v>
      </c>
      <c r="AY722" s="13">
        <f t="shared" si="1046"/>
        <v>6.837415385662713E-3</v>
      </c>
      <c r="AZ722" s="13">
        <f t="shared" si="1047"/>
        <v>1.5051001493745428E-3</v>
      </c>
      <c r="BA722" s="13">
        <f t="shared" si="1048"/>
        <v>2.208755142961773E-4</v>
      </c>
      <c r="BB722" s="13">
        <f t="shared" si="1049"/>
        <v>2.4310338834864713E-5</v>
      </c>
      <c r="BC722" s="13">
        <f t="shared" si="1050"/>
        <v>2.1405453697269692E-6</v>
      </c>
      <c r="BD722" s="13">
        <f t="shared" si="1051"/>
        <v>5.900303277368857E-7</v>
      </c>
      <c r="BE722" s="13">
        <f t="shared" si="1052"/>
        <v>1.4167616680850834E-6</v>
      </c>
      <c r="BF722" s="13">
        <f t="shared" si="1053"/>
        <v>1.7009410616688779E-6</v>
      </c>
      <c r="BG722" s="13">
        <f t="shared" si="1054"/>
        <v>1.3614148191825575E-6</v>
      </c>
      <c r="BH722" s="13">
        <f t="shared" si="1055"/>
        <v>8.1724626663637797E-7</v>
      </c>
      <c r="BI722" s="13">
        <f t="shared" si="1056"/>
        <v>3.9246904083628138E-7</v>
      </c>
      <c r="BJ722" s="14">
        <f t="shared" si="1057"/>
        <v>0.79901177289737402</v>
      </c>
      <c r="BK722" s="14">
        <f t="shared" si="1058"/>
        <v>0.1452015135481706</v>
      </c>
      <c r="BL722" s="14">
        <f t="shared" si="1059"/>
        <v>5.0171581130998205E-2</v>
      </c>
      <c r="BM722" s="14">
        <f t="shared" si="1060"/>
        <v>0.52873867136749453</v>
      </c>
      <c r="BN722" s="14">
        <f t="shared" si="1061"/>
        <v>0.45963868412585107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1.4576</v>
      </c>
      <c r="F723" s="10">
        <f>VLOOKUP(B723,home!$B$2:$E$405,3,FALSE)</f>
        <v>1.3721000000000001</v>
      </c>
      <c r="G723" s="10">
        <f>VLOOKUP(C723,away!$B$2:$E$405,4,FALSE)</f>
        <v>0.68610000000000004</v>
      </c>
      <c r="H723" s="10">
        <f>VLOOKUP(A723,away!$A$2:$E$405,3,FALSE)</f>
        <v>1.1355999999999999</v>
      </c>
      <c r="I723" s="10">
        <f>VLOOKUP(C723,away!$B$2:$E$405,3,FALSE)</f>
        <v>1.7612000000000001</v>
      </c>
      <c r="J723" s="10">
        <f>VLOOKUP(B723,home!$B$2:$E$405,4,FALSE)</f>
        <v>1.1740999999999999</v>
      </c>
      <c r="K723" s="12">
        <f t="shared" si="1006"/>
        <v>1.3721814478560002</v>
      </c>
      <c r="L723" s="12">
        <f t="shared" si="1007"/>
        <v>2.3482219791519996</v>
      </c>
      <c r="M723" s="13">
        <f t="shared" si="1008"/>
        <v>2.4224193180365731E-2</v>
      </c>
      <c r="N723" s="13">
        <f t="shared" si="1009"/>
        <v>3.3239988471377692E-2</v>
      </c>
      <c r="O723" s="13">
        <f t="shared" si="1010"/>
        <v>5.6883782853358794E-2</v>
      </c>
      <c r="P723" s="13">
        <f t="shared" si="1011"/>
        <v>7.8054871515248175E-2</v>
      </c>
      <c r="Q723" s="13">
        <f t="shared" si="1012"/>
        <v>2.2805647753685904E-2</v>
      </c>
      <c r="R723" s="13">
        <f t="shared" si="1013"/>
        <v>6.6787874576783382E-2</v>
      </c>
      <c r="S723" s="13">
        <f t="shared" si="1014"/>
        <v>6.2876840952953456E-2</v>
      </c>
      <c r="T723" s="13">
        <f t="shared" si="1015"/>
        <v>5.3552723304003673E-2</v>
      </c>
      <c r="U723" s="13">
        <f t="shared" si="1016"/>
        <v>9.1645082435995562E-2</v>
      </c>
      <c r="V723" s="13">
        <f t="shared" si="1017"/>
        <v>2.2511212953858044E-2</v>
      </c>
      <c r="W723" s="13">
        <f t="shared" si="1018"/>
        <v>1.0431162251315556E-2</v>
      </c>
      <c r="X723" s="13">
        <f t="shared" si="1019"/>
        <v>2.4494684466639844E-2</v>
      </c>
      <c r="Y723" s="13">
        <f t="shared" si="1020"/>
        <v>2.8759478218478383E-2</v>
      </c>
      <c r="Z723" s="13">
        <f t="shared" si="1021"/>
        <v>5.2277585007349935E-2</v>
      </c>
      <c r="AA723" s="13">
        <f t="shared" si="1022"/>
        <v>7.1734332285800562E-2</v>
      </c>
      <c r="AB723" s="13">
        <f t="shared" si="1023"/>
        <v>4.9216259968456626E-2</v>
      </c>
      <c r="AC723" s="13">
        <f t="shared" si="1024"/>
        <v>4.5334580951852856E-3</v>
      </c>
      <c r="AD723" s="13">
        <f t="shared" si="1025"/>
        <v>3.5783618302077575E-3</v>
      </c>
      <c r="AE723" s="13">
        <f t="shared" si="1026"/>
        <v>8.4027878990524316E-3</v>
      </c>
      <c r="AF723" s="13">
        <f t="shared" si="1027"/>
        <v>9.8658056153536882E-3</v>
      </c>
      <c r="AG723" s="13">
        <f t="shared" si="1028"/>
        <v>7.7223671960049171E-3</v>
      </c>
      <c r="AH723" s="13">
        <f t="shared" si="1029"/>
        <v>3.0689843532811539E-2</v>
      </c>
      <c r="AI723" s="13">
        <f t="shared" si="1030"/>
        <v>4.2112033933327436E-2</v>
      </c>
      <c r="AJ723" s="13">
        <f t="shared" si="1031"/>
        <v>2.8892675847397135E-2</v>
      </c>
      <c r="AK723" s="13">
        <f t="shared" si="1032"/>
        <v>1.3215331258905165E-2</v>
      </c>
      <c r="AL723" s="13">
        <f t="shared" si="1033"/>
        <v>5.8430592342907759E-4</v>
      </c>
      <c r="AM723" s="13">
        <f t="shared" si="1034"/>
        <v>9.8203234342542534E-4</v>
      </c>
      <c r="AN723" s="13">
        <f t="shared" si="1035"/>
        <v>2.3060299330697285E-3</v>
      </c>
      <c r="AO723" s="13">
        <f t="shared" si="1036"/>
        <v>2.7075350867083754E-3</v>
      </c>
      <c r="AP723" s="13">
        <f t="shared" si="1037"/>
        <v>2.1192977999779407E-3</v>
      </c>
      <c r="AQ723" s="13">
        <f t="shared" si="1038"/>
        <v>1.2441454185691697E-3</v>
      </c>
      <c r="AR723" s="13">
        <f t="shared" si="1039"/>
        <v>1.4413313024096781E-2</v>
      </c>
      <c r="AS723" s="13">
        <f t="shared" si="1040"/>
        <v>1.9777680733806861E-2</v>
      </c>
      <c r="AT723" s="13">
        <f t="shared" si="1041"/>
        <v>1.3569283292274414E-2</v>
      </c>
      <c r="AU723" s="13">
        <f t="shared" si="1042"/>
        <v>6.2065062647871138E-3</v>
      </c>
      <c r="AV723" s="13">
        <f t="shared" si="1043"/>
        <v>2.129113188135729E-3</v>
      </c>
      <c r="AW723" s="13">
        <f t="shared" si="1044"/>
        <v>5.2298409371243948E-5</v>
      </c>
      <c r="AX723" s="13">
        <f t="shared" si="1045"/>
        <v>2.2458776047382003E-4</v>
      </c>
      <c r="AY723" s="13">
        <f t="shared" si="1046"/>
        <v>5.2738191539314892E-4</v>
      </c>
      <c r="AZ723" s="13">
        <f t="shared" si="1047"/>
        <v>6.1920490256673635E-4</v>
      </c>
      <c r="BA723" s="13">
        <f t="shared" si="1048"/>
        <v>4.8467685393529424E-4</v>
      </c>
      <c r="BB723" s="13">
        <f t="shared" si="1049"/>
        <v>2.8453221029927527E-4</v>
      </c>
      <c r="BC723" s="13">
        <f t="shared" si="1050"/>
        <v>1.3362895800029143E-4</v>
      </c>
      <c r="BD723" s="13">
        <f t="shared" si="1051"/>
        <v>5.6409430725969717E-3</v>
      </c>
      <c r="BE723" s="13">
        <f t="shared" si="1052"/>
        <v>7.7403974326293859E-3</v>
      </c>
      <c r="BF723" s="13">
        <f t="shared" si="1053"/>
        <v>5.3106148780431304E-3</v>
      </c>
      <c r="BG723" s="13">
        <f t="shared" si="1054"/>
        <v>2.4290424041196134E-3</v>
      </c>
      <c r="BH723" s="13">
        <f t="shared" si="1055"/>
        <v>8.3327173074711734E-4</v>
      </c>
      <c r="BI723" s="13">
        <f t="shared" si="1056"/>
        <v>2.2868000199081088E-4</v>
      </c>
      <c r="BJ723" s="14">
        <f t="shared" si="1057"/>
        <v>0.21448606018853905</v>
      </c>
      <c r="BK723" s="14">
        <f t="shared" si="1058"/>
        <v>0.19331226453643294</v>
      </c>
      <c r="BL723" s="14">
        <f t="shared" si="1059"/>
        <v>0.52945606271606405</v>
      </c>
      <c r="BM723" s="14">
        <f t="shared" si="1060"/>
        <v>0.7070605305915445</v>
      </c>
      <c r="BN723" s="14">
        <f t="shared" si="1061"/>
        <v>0.28199635835081971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1.4576</v>
      </c>
      <c r="F724" s="10">
        <f>VLOOKUP(B724,home!$B$2:$E$405,3,FALSE)</f>
        <v>1.2005999999999999</v>
      </c>
      <c r="G724" s="10">
        <f>VLOOKUP(C724,away!$B$2:$E$405,4,FALSE)</f>
        <v>0.85760000000000003</v>
      </c>
      <c r="H724" s="10">
        <f>VLOOKUP(A724,away!$A$2:$E$405,3,FALSE)</f>
        <v>1.1355999999999999</v>
      </c>
      <c r="I724" s="10">
        <f>VLOOKUP(C724,away!$B$2:$E$405,3,FALSE)</f>
        <v>0.66039999999999999</v>
      </c>
      <c r="J724" s="10">
        <f>VLOOKUP(B724,home!$B$2:$E$405,4,FALSE)</f>
        <v>0.88060000000000005</v>
      </c>
      <c r="K724" s="12">
        <f t="shared" si="1006"/>
        <v>1.5007953346559999</v>
      </c>
      <c r="L724" s="12">
        <f t="shared" si="1007"/>
        <v>0.66040618134399998</v>
      </c>
      <c r="M724" s="13">
        <f t="shared" si="1008"/>
        <v>0.11518663927062284</v>
      </c>
      <c r="N724" s="13">
        <f t="shared" si="1009"/>
        <v>0.17287157083205432</v>
      </c>
      <c r="O724" s="13">
        <f t="shared" si="1010"/>
        <v>7.6069968582560862E-2</v>
      </c>
      <c r="P724" s="13">
        <f t="shared" si="1011"/>
        <v>0.11416545395613581</v>
      </c>
      <c r="Q724" s="13">
        <f t="shared" si="1012"/>
        <v>0.12972242349970073</v>
      </c>
      <c r="R724" s="13">
        <f t="shared" si="1013"/>
        <v>2.511853873328353E-2</v>
      </c>
      <c r="S724" s="13">
        <f t="shared" si="1014"/>
        <v>2.8288330485944414E-2</v>
      </c>
      <c r="T724" s="13">
        <f t="shared" si="1015"/>
        <v>8.5669490338126514E-2</v>
      </c>
      <c r="U724" s="13">
        <f t="shared" si="1016"/>
        <v>3.7697785744287948E-2</v>
      </c>
      <c r="V724" s="13">
        <f t="shared" si="1017"/>
        <v>3.1152823047678507E-3</v>
      </c>
      <c r="W724" s="13">
        <f t="shared" si="1018"/>
        <v>6.4895602662873558E-2</v>
      </c>
      <c r="X724" s="13">
        <f t="shared" si="1019"/>
        <v>4.2857457140605848E-2</v>
      </c>
      <c r="Y724" s="13">
        <f t="shared" si="1020"/>
        <v>1.4151664806170824E-2</v>
      </c>
      <c r="Z724" s="13">
        <f t="shared" si="1021"/>
        <v>5.5294794152630439E-3</v>
      </c>
      <c r="AA724" s="13">
        <f t="shared" si="1022"/>
        <v>8.298616909503162E-3</v>
      </c>
      <c r="AB724" s="13">
        <f t="shared" si="1023"/>
        <v>6.2272627709398709E-3</v>
      </c>
      <c r="AC724" s="13">
        <f t="shared" si="1024"/>
        <v>1.9297898869685009E-4</v>
      </c>
      <c r="AD724" s="13">
        <f t="shared" si="1025"/>
        <v>2.4348754429032539E-2</v>
      </c>
      <c r="AE724" s="13">
        <f t="shared" si="1026"/>
        <v>1.6080067932960185E-2</v>
      </c>
      <c r="AF724" s="13">
        <f t="shared" si="1027"/>
        <v>5.309688129679171E-3</v>
      </c>
      <c r="AG724" s="13">
        <f t="shared" si="1028"/>
        <v>1.1688502872829957E-3</v>
      </c>
      <c r="AH724" s="13">
        <f t="shared" si="1029"/>
        <v>9.1292559636352993E-4</v>
      </c>
      <c r="AI724" s="13">
        <f t="shared" si="1030"/>
        <v>1.3701144759104321E-3</v>
      </c>
      <c r="AJ724" s="13">
        <f t="shared" si="1031"/>
        <v>1.0281307066955137E-3</v>
      </c>
      <c r="AK724" s="13">
        <f t="shared" si="1032"/>
        <v>5.1433792267506777E-4</v>
      </c>
      <c r="AL724" s="13">
        <f t="shared" si="1033"/>
        <v>7.650725461938467E-6</v>
      </c>
      <c r="AM724" s="13">
        <f t="shared" si="1034"/>
        <v>7.3084994103553248E-3</v>
      </c>
      <c r="AN724" s="13">
        <f t="shared" si="1035"/>
        <v>4.826578186947636E-3</v>
      </c>
      <c r="AO724" s="13">
        <f t="shared" si="1036"/>
        <v>1.5937510347001672E-3</v>
      </c>
      <c r="AP724" s="13">
        <f t="shared" si="1037"/>
        <v>3.5084101161312876E-4</v>
      </c>
      <c r="AQ724" s="13">
        <f t="shared" si="1038"/>
        <v>5.7924393184573072E-5</v>
      </c>
      <c r="AR724" s="13">
        <f t="shared" si="1039"/>
        <v>1.2058034138912659E-4</v>
      </c>
      <c r="AS724" s="13">
        <f t="shared" si="1040"/>
        <v>1.8096641380802896E-4</v>
      </c>
      <c r="AT724" s="13">
        <f t="shared" si="1041"/>
        <v>1.3579677478625852E-4</v>
      </c>
      <c r="AU724" s="13">
        <f t="shared" si="1042"/>
        <v>6.7934388686849434E-5</v>
      </c>
      <c r="AV724" s="13">
        <f t="shared" si="1043"/>
        <v>2.5488903400982752E-5</v>
      </c>
      <c r="AW724" s="13">
        <f t="shared" si="1044"/>
        <v>2.1063605770280606E-7</v>
      </c>
      <c r="AX724" s="13">
        <f t="shared" si="1045"/>
        <v>1.8280936363995668E-3</v>
      </c>
      <c r="AY724" s="13">
        <f t="shared" si="1046"/>
        <v>1.2072843375539048E-3</v>
      </c>
      <c r="AZ724" s="13">
        <f t="shared" si="1047"/>
        <v>3.9864901958019738E-4</v>
      </c>
      <c r="BA724" s="13">
        <f t="shared" si="1048"/>
        <v>8.7756758905829216E-5</v>
      </c>
      <c r="BB724" s="13">
        <f t="shared" si="1049"/>
        <v>1.4488776509031182E-5</v>
      </c>
      <c r="BC724" s="13">
        <f t="shared" si="1050"/>
        <v>1.9136955133351876E-6</v>
      </c>
      <c r="BD724" s="13">
        <f t="shared" si="1051"/>
        <v>1.3272000466991488E-5</v>
      </c>
      <c r="BE724" s="13">
        <f t="shared" si="1052"/>
        <v>1.9918556382413074E-5</v>
      </c>
      <c r="BF724" s="13">
        <f t="shared" si="1053"/>
        <v>1.4946838245904022E-5</v>
      </c>
      <c r="BG724" s="13">
        <f t="shared" si="1054"/>
        <v>7.4773817024368747E-6</v>
      </c>
      <c r="BH724" s="13">
        <f t="shared" si="1055"/>
        <v>2.8055048936148506E-6</v>
      </c>
      <c r="BI724" s="13">
        <f t="shared" si="1056"/>
        <v>8.4209773113834852E-7</v>
      </c>
      <c r="BJ724" s="14">
        <f t="shared" si="1057"/>
        <v>0.57475135031974922</v>
      </c>
      <c r="BK724" s="14">
        <f t="shared" si="1058"/>
        <v>0.26216362006918364</v>
      </c>
      <c r="BL724" s="14">
        <f t="shared" si="1059"/>
        <v>0.15782771064371368</v>
      </c>
      <c r="BM724" s="14">
        <f t="shared" si="1060"/>
        <v>0.36593049187205545</v>
      </c>
      <c r="BN724" s="14">
        <f t="shared" si="1061"/>
        <v>0.63313459487435808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1.2811999999999999</v>
      </c>
      <c r="F725" s="10">
        <f>VLOOKUP(B725,home!$B$2:$E$405,3,FALSE)</f>
        <v>0.78049999999999997</v>
      </c>
      <c r="G725" s="10">
        <f>VLOOKUP(C725,away!$B$2:$E$405,4,FALSE)</f>
        <v>0.39029999999999998</v>
      </c>
      <c r="H725" s="10">
        <f>VLOOKUP(A725,away!$A$2:$E$405,3,FALSE)</f>
        <v>0.82809999999999995</v>
      </c>
      <c r="I725" s="10">
        <f>VLOOKUP(C725,away!$B$2:$E$405,3,FALSE)</f>
        <v>1.5095000000000001</v>
      </c>
      <c r="J725" s="10">
        <f>VLOOKUP(B725,home!$B$2:$E$405,4,FALSE)</f>
        <v>1.5095000000000001</v>
      </c>
      <c r="K725" s="12">
        <f t="shared" si="1006"/>
        <v>0.39029086697999993</v>
      </c>
      <c r="L725" s="12">
        <f t="shared" si="1007"/>
        <v>1.8869005860250001</v>
      </c>
      <c r="M725" s="13">
        <f t="shared" si="1008"/>
        <v>0.10257188050052052</v>
      </c>
      <c r="N725" s="13">
        <f t="shared" si="1009"/>
        <v>4.0032868168317089E-2</v>
      </c>
      <c r="O725" s="13">
        <f t="shared" si="1010"/>
        <v>0.19354294142611844</v>
      </c>
      <c r="P725" s="13">
        <f t="shared" si="1011"/>
        <v>7.5538042407059094E-2</v>
      </c>
      <c r="Q725" s="13">
        <f t="shared" si="1012"/>
        <v>7.8122314125542583E-3</v>
      </c>
      <c r="R725" s="13">
        <f t="shared" si="1013"/>
        <v>0.1825981447989726</v>
      </c>
      <c r="S725" s="13">
        <f t="shared" si="1014"/>
        <v>1.3907310226855261E-2</v>
      </c>
      <c r="T725" s="13">
        <f t="shared" si="1015"/>
        <v>1.4740904030511546E-2</v>
      </c>
      <c r="U725" s="13">
        <f t="shared" si="1016"/>
        <v>7.1266388242530565E-2</v>
      </c>
      <c r="V725" s="13">
        <f t="shared" si="1017"/>
        <v>1.1379889395699205E-3</v>
      </c>
      <c r="W725" s="13">
        <f t="shared" si="1018"/>
        <v>1.0163475236847305E-3</v>
      </c>
      <c r="X725" s="13">
        <f t="shared" si="1019"/>
        <v>1.9177467380457759E-3</v>
      </c>
      <c r="Y725" s="13">
        <f t="shared" si="1020"/>
        <v>1.8092987219330535E-3</v>
      </c>
      <c r="Z725" s="13">
        <f t="shared" si="1021"/>
        <v>0.11484818214275304</v>
      </c>
      <c r="AA725" s="13">
        <f t="shared" si="1022"/>
        <v>4.4824196579572019E-2</v>
      </c>
      <c r="AB725" s="13">
        <f t="shared" si="1023"/>
        <v>8.7472372723615549E-3</v>
      </c>
      <c r="AC725" s="13">
        <f t="shared" si="1024"/>
        <v>5.2378790583570762E-5</v>
      </c>
      <c r="AD725" s="13">
        <f t="shared" si="1025"/>
        <v>9.9167789042972352E-5</v>
      </c>
      <c r="AE725" s="13">
        <f t="shared" si="1026"/>
        <v>1.8711975925998813E-4</v>
      </c>
      <c r="AF725" s="13">
        <f t="shared" si="1027"/>
        <v>1.7653819170226426E-4</v>
      </c>
      <c r="AG725" s="13">
        <f t="shared" si="1028"/>
        <v>1.1103667245959873E-4</v>
      </c>
      <c r="AH725" s="13">
        <f t="shared" si="1029"/>
        <v>5.4176775547266721E-2</v>
      </c>
      <c r="AI725" s="13">
        <f t="shared" si="1030"/>
        <v>2.1144700698523582E-2</v>
      </c>
      <c r="AJ725" s="13">
        <f t="shared" si="1031"/>
        <v>4.1262917838296893E-3</v>
      </c>
      <c r="AK725" s="13">
        <f t="shared" si="1032"/>
        <v>5.3681799924111344E-4</v>
      </c>
      <c r="AL725" s="13">
        <f t="shared" si="1033"/>
        <v>1.5429535989884306E-6</v>
      </c>
      <c r="AM725" s="13">
        <f t="shared" si="1034"/>
        <v>7.740856472414285E-6</v>
      </c>
      <c r="AN725" s="13">
        <f t="shared" si="1035"/>
        <v>1.4606226614133929E-5</v>
      </c>
      <c r="AO725" s="13">
        <f t="shared" si="1036"/>
        <v>1.3780248778911632E-5</v>
      </c>
      <c r="AP725" s="13">
        <f t="shared" si="1037"/>
        <v>8.6673198321662158E-6</v>
      </c>
      <c r="AQ725" s="13">
        <f t="shared" si="1038"/>
        <v>4.0885927176451383E-6</v>
      </c>
      <c r="AR725" s="13">
        <f t="shared" si="1039"/>
        <v>2.0445237905816479E-2</v>
      </c>
      <c r="AS725" s="13">
        <f t="shared" si="1040"/>
        <v>7.979589627873469E-3</v>
      </c>
      <c r="AT725" s="13">
        <f t="shared" si="1041"/>
        <v>1.5571804770036755E-3</v>
      </c>
      <c r="AU725" s="13">
        <f t="shared" si="1042"/>
        <v>2.0258443947136483E-4</v>
      </c>
      <c r="AV725" s="13">
        <f t="shared" si="1043"/>
        <v>1.976671412948407E-5</v>
      </c>
      <c r="AW725" s="13">
        <f t="shared" si="1044"/>
        <v>3.1563690269305812E-8</v>
      </c>
      <c r="AX725" s="13">
        <f t="shared" si="1045"/>
        <v>5.0353093063105225E-7</v>
      </c>
      <c r="AY725" s="13">
        <f t="shared" si="1046"/>
        <v>9.5011280808944625E-7</v>
      </c>
      <c r="AZ725" s="13">
        <f t="shared" si="1047"/>
        <v>8.9638420718691741E-7</v>
      </c>
      <c r="BA725" s="13">
        <f t="shared" si="1048"/>
        <v>5.6379596194818305E-7</v>
      </c>
      <c r="BB725" s="13">
        <f t="shared" si="1049"/>
        <v>2.6595673274963907E-7</v>
      </c>
      <c r="BC725" s="13">
        <f t="shared" si="1050"/>
        <v>1.0036678297651758E-7</v>
      </c>
      <c r="BD725" s="13">
        <f t="shared" si="1051"/>
        <v>6.429688564317605E-3</v>
      </c>
      <c r="BE725" s="13">
        <f t="shared" si="1052"/>
        <v>2.5094487241789083E-3</v>
      </c>
      <c r="BF725" s="13">
        <f t="shared" si="1053"/>
        <v>4.8970745910082044E-4</v>
      </c>
      <c r="BG725" s="13">
        <f t="shared" si="1054"/>
        <v>6.3709449593010698E-5</v>
      </c>
      <c r="BH725" s="13">
        <f t="shared" si="1055"/>
        <v>6.2163040791186856E-6</v>
      </c>
      <c r="BI725" s="13">
        <f t="shared" si="1056"/>
        <v>4.852333416901084E-7</v>
      </c>
      <c r="BJ725" s="14">
        <f t="shared" si="1057"/>
        <v>6.7955422399350124E-2</v>
      </c>
      <c r="BK725" s="14">
        <f t="shared" si="1058"/>
        <v>0.19321009393099545</v>
      </c>
      <c r="BL725" s="14">
        <f t="shared" si="1059"/>
        <v>0.62066710924732205</v>
      </c>
      <c r="BM725" s="14">
        <f t="shared" si="1060"/>
        <v>0.39458378045776071</v>
      </c>
      <c r="BN725" s="14">
        <f t="shared" si="1061"/>
        <v>0.60209610871354202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1.2811999999999999</v>
      </c>
      <c r="F726" s="10">
        <f>VLOOKUP(B726,home!$B$2:$E$405,3,FALSE)</f>
        <v>1.7562</v>
      </c>
      <c r="G726" s="10">
        <f>VLOOKUP(C726,away!$B$2:$E$405,4,FALSE)</f>
        <v>1.1708000000000001</v>
      </c>
      <c r="H726" s="10">
        <f>VLOOKUP(A726,away!$A$2:$E$405,3,FALSE)</f>
        <v>0.82809999999999995</v>
      </c>
      <c r="I726" s="10">
        <f>VLOOKUP(C726,away!$B$2:$E$405,3,FALSE)</f>
        <v>0.6038</v>
      </c>
      <c r="J726" s="10">
        <f>VLOOKUP(B726,home!$B$2:$E$405,4,FALSE)</f>
        <v>0.90569999999999995</v>
      </c>
      <c r="K726" s="12">
        <f t="shared" si="1006"/>
        <v>2.6343508595519998</v>
      </c>
      <c r="L726" s="12">
        <f t="shared" si="1007"/>
        <v>0.45285614064599994</v>
      </c>
      <c r="M726" s="13">
        <f t="shared" si="1008"/>
        <v>4.5629218996523321E-2</v>
      </c>
      <c r="N726" s="13">
        <f t="shared" si="1009"/>
        <v>0.12020337228417764</v>
      </c>
      <c r="O726" s="13">
        <f t="shared" si="1010"/>
        <v>2.0663472015456697E-2</v>
      </c>
      <c r="P726" s="13">
        <f t="shared" si="1011"/>
        <v>5.443483526524704E-2</v>
      </c>
      <c r="Q726" s="13">
        <f t="shared" si="1012"/>
        <v>0.15832892854893624</v>
      </c>
      <c r="R726" s="13">
        <f t="shared" si="1013"/>
        <v>4.6787900946331715E-3</v>
      </c>
      <c r="S726" s="13">
        <f t="shared" si="1014"/>
        <v>1.6234944162535188E-2</v>
      </c>
      <c r="T726" s="13">
        <f t="shared" si="1015"/>
        <v>7.1700227535287542E-2</v>
      </c>
      <c r="U726" s="13">
        <f t="shared" si="1016"/>
        <v>1.2325574707460277E-2</v>
      </c>
      <c r="V726" s="13">
        <f t="shared" si="1017"/>
        <v>2.1519995069032493E-3</v>
      </c>
      <c r="W726" s="13">
        <f t="shared" si="1018"/>
        <v>0.13903131633827912</v>
      </c>
      <c r="X726" s="13">
        <f t="shared" si="1019"/>
        <v>6.2961185345886239E-2</v>
      </c>
      <c r="Y726" s="13">
        <f t="shared" si="1020"/>
        <v>1.4256179703117764E-2</v>
      </c>
      <c r="Z726" s="13">
        <f t="shared" si="1021"/>
        <v>7.0627294171610362E-4</v>
      </c>
      <c r="AA726" s="13">
        <f t="shared" si="1022"/>
        <v>1.8605707310881368E-3</v>
      </c>
      <c r="AB726" s="13">
        <f t="shared" si="1023"/>
        <v>2.4506980523496635E-3</v>
      </c>
      <c r="AC726" s="13">
        <f t="shared" si="1024"/>
        <v>1.6045603730651311E-4</v>
      </c>
      <c r="AD726" s="13">
        <f t="shared" si="1025"/>
        <v>9.1564316925097894E-2</v>
      </c>
      <c r="AE726" s="13">
        <f t="shared" si="1026"/>
        <v>4.1465463183587042E-2</v>
      </c>
      <c r="AF726" s="13">
        <f t="shared" si="1027"/>
        <v>9.3889448137090131E-3</v>
      </c>
      <c r="AG726" s="13">
        <f t="shared" si="1028"/>
        <v>1.4172804376915136E-3</v>
      </c>
      <c r="AH726" s="13">
        <f t="shared" si="1029"/>
        <v>7.9960009657062991E-5</v>
      </c>
      <c r="AI726" s="13">
        <f t="shared" si="1030"/>
        <v>2.1064272016987009E-4</v>
      </c>
      <c r="AJ726" s="13">
        <f t="shared" si="1031"/>
        <v>2.7745341546893436E-4</v>
      </c>
      <c r="AK726" s="13">
        <f t="shared" si="1032"/>
        <v>2.4363654784207513E-4</v>
      </c>
      <c r="AL726" s="13">
        <f t="shared" si="1033"/>
        <v>7.6568463367824836E-6</v>
      </c>
      <c r="AM726" s="13">
        <f t="shared" si="1034"/>
        <v>4.8242507399184689E-2</v>
      </c>
      <c r="AN726" s="13">
        <f t="shared" si="1035"/>
        <v>2.1846915715880873E-2</v>
      </c>
      <c r="AO726" s="13">
        <f t="shared" si="1036"/>
        <v>4.9467549680561277E-3</v>
      </c>
      <c r="AP726" s="13">
        <f t="shared" si="1037"/>
        <v>7.4672278785177493E-4</v>
      </c>
      <c r="AQ726" s="13">
        <f t="shared" si="1038"/>
        <v>8.4539499959744149E-5</v>
      </c>
      <c r="AR726" s="13">
        <f t="shared" si="1039"/>
        <v>7.2420762758628895E-6</v>
      </c>
      <c r="AS726" s="13">
        <f t="shared" si="1040"/>
        <v>1.9078169862260548E-5</v>
      </c>
      <c r="AT726" s="13">
        <f t="shared" si="1041"/>
        <v>2.5129296587662571E-5</v>
      </c>
      <c r="AU726" s="13">
        <f t="shared" si="1042"/>
        <v>2.2066461355215341E-5</v>
      </c>
      <c r="AV726" s="13">
        <f t="shared" si="1043"/>
        <v>1.4532700359595631E-5</v>
      </c>
      <c r="AW726" s="13">
        <f t="shared" si="1044"/>
        <v>2.5373554377868536E-7</v>
      </c>
      <c r="AX726" s="13">
        <f t="shared" si="1045"/>
        <v>2.1181281805664309E-2</v>
      </c>
      <c r="AY726" s="13">
        <f t="shared" si="1046"/>
        <v>9.5920735324484755E-3</v>
      </c>
      <c r="AZ726" s="13">
        <f t="shared" si="1047"/>
        <v>2.1719147003486303E-3</v>
      </c>
      <c r="BA726" s="13">
        <f t="shared" si="1048"/>
        <v>3.2785496967073139E-4</v>
      </c>
      <c r="BB726" s="13">
        <f t="shared" si="1049"/>
        <v>3.7117784064174694E-5</v>
      </c>
      <c r="BC726" s="13">
        <f t="shared" si="1050"/>
        <v>3.3618032881267519E-6</v>
      </c>
      <c r="BD726" s="13">
        <f t="shared" si="1051"/>
        <v>5.4660311875853692E-7</v>
      </c>
      <c r="BE726" s="13">
        <f t="shared" si="1052"/>
        <v>1.4399443957353556E-6</v>
      </c>
      <c r="BF726" s="13">
        <f t="shared" si="1053"/>
        <v>1.89665937830626E-6</v>
      </c>
      <c r="BG726" s="13">
        <f t="shared" si="1054"/>
        <v>1.6654887545061524E-6</v>
      </c>
      <c r="BH726" s="13">
        <f t="shared" si="1055"/>
        <v>1.096870433001868E-6</v>
      </c>
      <c r="BI726" s="13">
        <f t="shared" si="1056"/>
        <v>5.7790831359912926E-7</v>
      </c>
      <c r="BJ726" s="14">
        <f t="shared" si="1057"/>
        <v>0.8194982600821874</v>
      </c>
      <c r="BK726" s="14">
        <f t="shared" si="1058"/>
        <v>0.12821118434730056</v>
      </c>
      <c r="BL726" s="14">
        <f t="shared" si="1059"/>
        <v>4.2886070472960398E-2</v>
      </c>
      <c r="BM726" s="14">
        <f t="shared" si="1060"/>
        <v>0.5777713508422857</v>
      </c>
      <c r="BN726" s="14">
        <f t="shared" si="1061"/>
        <v>0.40393861720497409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1.4861</v>
      </c>
      <c r="F727" s="10">
        <f>VLOOKUP(B727,home!$B$2:$E$405,3,FALSE)</f>
        <v>1.514</v>
      </c>
      <c r="G727" s="10">
        <f>VLOOKUP(C727,away!$B$2:$E$405,4,FALSE)</f>
        <v>0.84109999999999996</v>
      </c>
      <c r="H727" s="10">
        <f>VLOOKUP(A727,away!$A$2:$E$405,3,FALSE)</f>
        <v>1.0625</v>
      </c>
      <c r="I727" s="10">
        <f>VLOOKUP(C727,away!$B$2:$E$405,3,FALSE)</f>
        <v>1.0588</v>
      </c>
      <c r="J727" s="10">
        <f>VLOOKUP(B727,home!$B$2:$E$405,4,FALSE)</f>
        <v>1.4117999999999999</v>
      </c>
      <c r="K727" s="12">
        <f t="shared" si="1006"/>
        <v>1.89243748694</v>
      </c>
      <c r="L727" s="12">
        <f t="shared" si="1007"/>
        <v>1.5882397050000001</v>
      </c>
      <c r="M727" s="13">
        <f t="shared" si="1008"/>
        <v>3.0786555564681871E-2</v>
      </c>
      <c r="N727" s="13">
        <f t="shared" si="1009"/>
        <v>5.8261631844365232E-2</v>
      </c>
      <c r="O727" s="13">
        <f t="shared" si="1010"/>
        <v>4.889642992801644E-2</v>
      </c>
      <c r="P727" s="13">
        <f t="shared" si="1011"/>
        <v>9.2533436973313232E-2</v>
      </c>
      <c r="Q727" s="13">
        <f t="shared" si="1012"/>
        <v>5.512824807628703E-2</v>
      </c>
      <c r="R727" s="13">
        <f t="shared" si="1013"/>
        <v>3.8829625722213018E-2</v>
      </c>
      <c r="S727" s="13">
        <f t="shared" si="1014"/>
        <v>6.953065064476481E-2</v>
      </c>
      <c r="T727" s="13">
        <f t="shared" si="1015"/>
        <v>8.7556872461848928E-2</v>
      </c>
      <c r="U727" s="13">
        <f t="shared" si="1016"/>
        <v>7.348263932056559E-2</v>
      </c>
      <c r="V727" s="13">
        <f t="shared" si="1017"/>
        <v>2.3220489742071929E-2</v>
      </c>
      <c r="W727" s="13">
        <f t="shared" si="1018"/>
        <v>3.4775587749631166E-2</v>
      </c>
      <c r="X727" s="13">
        <f t="shared" si="1019"/>
        <v>5.5231969228675813E-2</v>
      </c>
      <c r="Y727" s="13">
        <f t="shared" si="1020"/>
        <v>4.3860803257160595E-2</v>
      </c>
      <c r="Z727" s="13">
        <f t="shared" si="1021"/>
        <v>2.0556917767436005E-2</v>
      </c>
      <c r="AA727" s="13">
        <f t="shared" si="1022"/>
        <v>3.890268179903883E-2</v>
      </c>
      <c r="AB727" s="13">
        <f t="shared" si="1023"/>
        <v>3.6810446689499773E-2</v>
      </c>
      <c r="AC727" s="13">
        <f t="shared" si="1024"/>
        <v>4.3620333710342489E-3</v>
      </c>
      <c r="AD727" s="13">
        <f t="shared" si="1025"/>
        <v>1.6452656471943369E-2</v>
      </c>
      <c r="AE727" s="13">
        <f t="shared" si="1026"/>
        <v>2.6130762261465674E-2</v>
      </c>
      <c r="AF727" s="13">
        <f t="shared" si="1027"/>
        <v>2.0750957072787696E-2</v>
      </c>
      <c r="AG727" s="13">
        <f t="shared" si="1028"/>
        <v>1.0985831313250666E-2</v>
      </c>
      <c r="AH727" s="13">
        <f t="shared" si="1029"/>
        <v>8.1623282526654527E-3</v>
      </c>
      <c r="AI727" s="13">
        <f t="shared" si="1030"/>
        <v>1.544669596605357E-2</v>
      </c>
      <c r="AJ727" s="13">
        <f t="shared" si="1031"/>
        <v>1.4615953247762332E-2</v>
      </c>
      <c r="AK727" s="13">
        <f t="shared" si="1032"/>
        <v>9.2199259444759579E-3</v>
      </c>
      <c r="AL727" s="13">
        <f t="shared" si="1033"/>
        <v>5.2442883929130785E-4</v>
      </c>
      <c r="AM727" s="13">
        <f t="shared" si="1034"/>
        <v>6.2271247734503252E-3</v>
      </c>
      <c r="AN727" s="13">
        <f t="shared" si="1035"/>
        <v>9.8901668131829365E-3</v>
      </c>
      <c r="AO727" s="13">
        <f t="shared" si="1036"/>
        <v>7.8539778108852321E-3</v>
      </c>
      <c r="AP727" s="13">
        <f t="shared" si="1037"/>
        <v>4.1579998004789686E-3</v>
      </c>
      <c r="AQ727" s="13">
        <f t="shared" si="1038"/>
        <v>1.6509750941256934E-3</v>
      </c>
      <c r="AR727" s="13">
        <f t="shared" si="1039"/>
        <v>2.5927467632253097E-3</v>
      </c>
      <c r="AS727" s="13">
        <f t="shared" si="1040"/>
        <v>4.9066111688699241E-3</v>
      </c>
      <c r="AT727" s="13">
        <f t="shared" si="1041"/>
        <v>4.6427274549039688E-3</v>
      </c>
      <c r="AU727" s="13">
        <f t="shared" si="1042"/>
        <v>2.9286904924352695E-3</v>
      </c>
      <c r="AV727" s="13">
        <f t="shared" si="1043"/>
        <v>1.3855909188823185E-3</v>
      </c>
      <c r="AW727" s="13">
        <f t="shared" si="1044"/>
        <v>4.3784627248153624E-5</v>
      </c>
      <c r="AX727" s="13">
        <f t="shared" si="1045"/>
        <v>1.9640740595216898E-3</v>
      </c>
      <c r="AY727" s="13">
        <f t="shared" si="1046"/>
        <v>3.1194204048928809E-3</v>
      </c>
      <c r="AZ727" s="13">
        <f t="shared" si="1047"/>
        <v>2.4771936718190257E-3</v>
      </c>
      <c r="BA727" s="13">
        <f t="shared" si="1048"/>
        <v>1.3114591155192388E-3</v>
      </c>
      <c r="BB727" s="13">
        <f t="shared" si="1049"/>
        <v>5.2072785968795897E-4</v>
      </c>
      <c r="BC727" s="13">
        <f t="shared" si="1050"/>
        <v>1.6540813245121715E-4</v>
      </c>
      <c r="BD727" s="13">
        <f t="shared" si="1051"/>
        <v>6.8631722572744431E-4</v>
      </c>
      <c r="BE727" s="13">
        <f t="shared" si="1052"/>
        <v>1.2988124458992775E-3</v>
      </c>
      <c r="BF727" s="13">
        <f t="shared" si="1053"/>
        <v>1.2289606805620122E-3</v>
      </c>
      <c r="BG727" s="13">
        <f t="shared" si="1054"/>
        <v>7.7524375395694864E-4</v>
      </c>
      <c r="BH727" s="13">
        <f t="shared" si="1055"/>
        <v>3.6677508537605503E-4</v>
      </c>
      <c r="BI727" s="13">
        <f t="shared" si="1056"/>
        <v>1.3881978416825305E-4</v>
      </c>
      <c r="BJ727" s="14">
        <f t="shared" si="1057"/>
        <v>0.44847384727343131</v>
      </c>
      <c r="BK727" s="14">
        <f t="shared" si="1058"/>
        <v>0.22407701554005025</v>
      </c>
      <c r="BL727" s="14">
        <f t="shared" si="1059"/>
        <v>0.30531802264429769</v>
      </c>
      <c r="BM727" s="14">
        <f t="shared" si="1060"/>
        <v>0.67091423933869387</v>
      </c>
      <c r="BN727" s="14">
        <f t="shared" si="1061"/>
        <v>0.32443592810887678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1.4861</v>
      </c>
      <c r="F728" s="10">
        <f>VLOOKUP(B728,home!$B$2:$E$405,3,FALSE)</f>
        <v>1.0934999999999999</v>
      </c>
      <c r="G728" s="10">
        <f>VLOOKUP(C728,away!$B$2:$E$405,4,FALSE)</f>
        <v>1.4206000000000001</v>
      </c>
      <c r="H728" s="10">
        <f>VLOOKUP(A728,away!$A$2:$E$405,3,FALSE)</f>
        <v>1.0625</v>
      </c>
      <c r="I728" s="10">
        <f>VLOOKUP(C728,away!$B$2:$E$405,3,FALSE)</f>
        <v>0.2092</v>
      </c>
      <c r="J728" s="10">
        <f>VLOOKUP(B728,home!$B$2:$E$405,4,FALSE)</f>
        <v>0.94120000000000004</v>
      </c>
      <c r="K728" s="12">
        <f t="shared" si="1006"/>
        <v>2.3085465272099999</v>
      </c>
      <c r="L728" s="12">
        <f t="shared" si="1007"/>
        <v>0.20920523000000002</v>
      </c>
      <c r="M728" s="13">
        <f t="shared" si="1008"/>
        <v>8.0640702978157799E-2</v>
      </c>
      <c r="N728" s="13">
        <f t="shared" si="1009"/>
        <v>0.18616281481199928</v>
      </c>
      <c r="O728" s="13">
        <f t="shared" si="1010"/>
        <v>1.6870456813907187E-2</v>
      </c>
      <c r="P728" s="13">
        <f t="shared" si="1011"/>
        <v>3.8946234490191717E-2</v>
      </c>
      <c r="Q728" s="13">
        <f t="shared" si="1012"/>
        <v>0.21488275981493968</v>
      </c>
      <c r="R728" s="13">
        <f t="shared" si="1013"/>
        <v>1.7646938989792601E-3</v>
      </c>
      <c r="S728" s="13">
        <f t="shared" si="1014"/>
        <v>4.7023684223581217E-3</v>
      </c>
      <c r="T728" s="13">
        <f t="shared" si="1015"/>
        <v>4.4954597190119218E-2</v>
      </c>
      <c r="U728" s="13">
        <f t="shared" si="1016"/>
        <v>4.073877972077246E-3</v>
      </c>
      <c r="V728" s="13">
        <f t="shared" si="1017"/>
        <v>2.5233954300836155E-4</v>
      </c>
      <c r="W728" s="13">
        <f t="shared" si="1018"/>
        <v>0.1653556163093598</v>
      </c>
      <c r="X728" s="13">
        <f t="shared" si="1019"/>
        <v>3.4593259741791366E-2</v>
      </c>
      <c r="Y728" s="13">
        <f t="shared" si="1020"/>
        <v>3.618545430365602E-3</v>
      </c>
      <c r="Z728" s="13">
        <f t="shared" si="1021"/>
        <v>1.2306106433851761E-4</v>
      </c>
      <c r="AA728" s="13">
        <f t="shared" si="1022"/>
        <v>2.8409219271345121E-4</v>
      </c>
      <c r="AB728" s="13">
        <f t="shared" si="1023"/>
        <v>3.2792002244805599E-4</v>
      </c>
      <c r="AC728" s="13">
        <f t="shared" si="1024"/>
        <v>7.6168692191130333E-6</v>
      </c>
      <c r="AD728" s="13">
        <f t="shared" si="1025"/>
        <v>9.5432783446410444E-2</v>
      </c>
      <c r="AE728" s="13">
        <f t="shared" si="1026"/>
        <v>1.9965037410446491E-2</v>
      </c>
      <c r="AF728" s="13">
        <f t="shared" si="1027"/>
        <v>2.0883951217055313E-3</v>
      </c>
      <c r="AG728" s="13">
        <f t="shared" si="1028"/>
        <v>1.4563439392242789E-4</v>
      </c>
      <c r="AH728" s="13">
        <f t="shared" si="1029"/>
        <v>6.4362545672460958E-6</v>
      </c>
      <c r="AI728" s="13">
        <f t="shared" si="1030"/>
        <v>1.4858393129455475E-5</v>
      </c>
      <c r="AJ728" s="13">
        <f t="shared" si="1031"/>
        <v>1.7150645929462681E-5</v>
      </c>
      <c r="AK728" s="13">
        <f t="shared" si="1032"/>
        <v>1.3197688033289795E-5</v>
      </c>
      <c r="AL728" s="13">
        <f t="shared" si="1033"/>
        <v>1.4714572851332881E-7</v>
      </c>
      <c r="AM728" s="13">
        <f t="shared" si="1034"/>
        <v>4.406220416143896E-2</v>
      </c>
      <c r="AN728" s="13">
        <f t="shared" si="1035"/>
        <v>9.2180435559007963E-3</v>
      </c>
      <c r="AO728" s="13">
        <f t="shared" si="1036"/>
        <v>9.6423146113112197E-4</v>
      </c>
      <c r="AP728" s="13">
        <f t="shared" si="1037"/>
        <v>6.7240754866390804E-5</v>
      </c>
      <c r="AQ728" s="13">
        <f t="shared" si="1038"/>
        <v>3.5167793967992278E-6</v>
      </c>
      <c r="AR728" s="13">
        <f t="shared" si="1039"/>
        <v>2.6929962341585413E-7</v>
      </c>
      <c r="AS728" s="13">
        <f t="shared" si="1040"/>
        <v>6.2169071041563079E-7</v>
      </c>
      <c r="AT728" s="13">
        <f t="shared" si="1041"/>
        <v>7.1760096526436123E-7</v>
      </c>
      <c r="AU728" s="13">
        <f t="shared" si="1042"/>
        <v>5.5220507209452809E-7</v>
      </c>
      <c r="AV728" s="13">
        <f t="shared" si="1043"/>
        <v>3.1869777537289264E-7</v>
      </c>
      <c r="AW728" s="13">
        <f t="shared" si="1044"/>
        <v>1.974041725024265E-9</v>
      </c>
      <c r="AX728" s="13">
        <f t="shared" si="1045"/>
        <v>1.6953274733017994E-2</v>
      </c>
      <c r="AY728" s="13">
        <f t="shared" si="1046"/>
        <v>3.5467137397742188E-3</v>
      </c>
      <c r="AZ728" s="13">
        <f t="shared" si="1047"/>
        <v>3.7099553183681276E-4</v>
      </c>
      <c r="BA728" s="13">
        <f t="shared" si="1048"/>
        <v>2.5871401855630911E-5</v>
      </c>
      <c r="BB728" s="13">
        <f t="shared" si="1049"/>
        <v>1.3531081439074232E-6</v>
      </c>
      <c r="BC728" s="13">
        <f t="shared" si="1050"/>
        <v>5.6615460092205137E-8</v>
      </c>
      <c r="BD728" s="13">
        <f t="shared" si="1051"/>
        <v>9.3898149426045171E-9</v>
      </c>
      <c r="BE728" s="13">
        <f t="shared" si="1052"/>
        <v>2.1676824676894226E-8</v>
      </c>
      <c r="BF728" s="13">
        <f t="shared" si="1053"/>
        <v>2.5020979164392101E-8</v>
      </c>
      <c r="BG728" s="13">
        <f t="shared" si="1054"/>
        <v>1.9254031519117044E-8</v>
      </c>
      <c r="BH728" s="13">
        <f t="shared" si="1055"/>
        <v>1.1112206899562384E-8</v>
      </c>
      <c r="BI728" s="13">
        <f t="shared" si="1056"/>
        <v>5.1306093295247488E-9</v>
      </c>
      <c r="BJ728" s="14">
        <f t="shared" si="1057"/>
        <v>0.84241294551388268</v>
      </c>
      <c r="BK728" s="14">
        <f t="shared" si="1058"/>
        <v>0.12809612318843785</v>
      </c>
      <c r="BL728" s="14">
        <f t="shared" si="1059"/>
        <v>2.3375254960397752E-2</v>
      </c>
      <c r="BM728" s="14">
        <f t="shared" si="1060"/>
        <v>0.45119301015314933</v>
      </c>
      <c r="BN728" s="14">
        <f t="shared" si="1061"/>
        <v>0.53926766280817495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1.4861</v>
      </c>
      <c r="F729" s="10">
        <f>VLOOKUP(B729,home!$B$2:$E$405,3,FALSE)</f>
        <v>0.67290000000000005</v>
      </c>
      <c r="G729" s="10">
        <f>VLOOKUP(C729,away!$B$2:$E$405,4,FALSE)</f>
        <v>0.50470000000000004</v>
      </c>
      <c r="H729" s="10">
        <f>VLOOKUP(A729,away!$A$2:$E$405,3,FALSE)</f>
        <v>1.0625</v>
      </c>
      <c r="I729" s="10">
        <f>VLOOKUP(C729,away!$B$2:$E$405,3,FALSE)</f>
        <v>1.0588</v>
      </c>
      <c r="J729" s="10">
        <f>VLOOKUP(B729,home!$B$2:$E$405,4,FALSE)</f>
        <v>0.73199999999999998</v>
      </c>
      <c r="K729" s="12">
        <f t="shared" si="1006"/>
        <v>0.50469832944300008</v>
      </c>
      <c r="L729" s="12">
        <f t="shared" si="1007"/>
        <v>0.82348169999999998</v>
      </c>
      <c r="M729" s="13">
        <f t="shared" si="1008"/>
        <v>0.26495904040729812</v>
      </c>
      <c r="N729" s="13">
        <f t="shared" si="1009"/>
        <v>0.13372438506438369</v>
      </c>
      <c r="O729" s="13">
        <f t="shared" si="1010"/>
        <v>0.21818892102497053</v>
      </c>
      <c r="P729" s="13">
        <f t="shared" si="1011"/>
        <v>0.11011958394427329</v>
      </c>
      <c r="Q729" s="13">
        <f t="shared" si="1012"/>
        <v>3.3745236873893469E-2</v>
      </c>
      <c r="R729" s="13">
        <f t="shared" si="1013"/>
        <v>8.9837291803404232E-2</v>
      </c>
      <c r="S729" s="13">
        <f t="shared" si="1014"/>
        <v>1.1441695619650428E-2</v>
      </c>
      <c r="T729" s="13">
        <f t="shared" si="1015"/>
        <v>2.7788585027816476E-2</v>
      </c>
      <c r="U729" s="13">
        <f t="shared" si="1016"/>
        <v>4.5340731094861433E-2</v>
      </c>
      <c r="V729" s="13">
        <f t="shared" si="1017"/>
        <v>5.2836458517265439E-4</v>
      </c>
      <c r="W729" s="13">
        <f t="shared" si="1018"/>
        <v>5.6770548923041203E-3</v>
      </c>
      <c r="X729" s="13">
        <f t="shared" si="1019"/>
        <v>4.6749508137079133E-3</v>
      </c>
      <c r="Y729" s="13">
        <f t="shared" si="1020"/>
        <v>1.9248682217442878E-3</v>
      </c>
      <c r="Z729" s="13">
        <f t="shared" si="1021"/>
        <v>2.4659788592554459E-2</v>
      </c>
      <c r="AA729" s="13">
        <f t="shared" si="1022"/>
        <v>1.2445754107079784E-2</v>
      </c>
      <c r="AB729" s="13">
        <f t="shared" si="1023"/>
        <v>3.1406756532507628E-3</v>
      </c>
      <c r="AC729" s="13">
        <f t="shared" si="1024"/>
        <v>1.372459498849832E-5</v>
      </c>
      <c r="AD729" s="13">
        <f t="shared" si="1025"/>
        <v>7.1630003007552498E-4</v>
      </c>
      <c r="AE729" s="13">
        <f t="shared" si="1026"/>
        <v>5.8985996647664435E-4</v>
      </c>
      <c r="AF729" s="13">
        <f t="shared" si="1027"/>
        <v>2.4286944397806505E-4</v>
      </c>
      <c r="AG729" s="13">
        <f t="shared" si="1028"/>
        <v>6.6666180868370589E-5</v>
      </c>
      <c r="AH729" s="13">
        <f t="shared" si="1029"/>
        <v>5.0767211579593376E-3</v>
      </c>
      <c r="AI729" s="13">
        <f t="shared" si="1030"/>
        <v>2.5622126874700101E-3</v>
      </c>
      <c r="AJ729" s="13">
        <f t="shared" si="1031"/>
        <v>6.4657223152188705E-4</v>
      </c>
      <c r="AK729" s="13">
        <f t="shared" si="1032"/>
        <v>1.0877464170444303E-4</v>
      </c>
      <c r="AL729" s="13">
        <f t="shared" si="1033"/>
        <v>2.2816306816537909E-7</v>
      </c>
      <c r="AM729" s="13">
        <f t="shared" si="1034"/>
        <v>7.2303085711817664E-5</v>
      </c>
      <c r="AN729" s="13">
        <f t="shared" si="1035"/>
        <v>5.9540267937213312E-5</v>
      </c>
      <c r="AO729" s="13">
        <f t="shared" si="1036"/>
        <v>2.4515160529695956E-5</v>
      </c>
      <c r="AP729" s="13">
        <f t="shared" si="1037"/>
        <v>6.7292620229223085E-6</v>
      </c>
      <c r="AQ729" s="13">
        <f t="shared" si="1038"/>
        <v>1.3853560325953751E-6</v>
      </c>
      <c r="AR729" s="13">
        <f t="shared" si="1039"/>
        <v>8.3611739391646514E-4</v>
      </c>
      <c r="AS729" s="13">
        <f t="shared" si="1040"/>
        <v>4.2198705192787473E-4</v>
      </c>
      <c r="AT729" s="13">
        <f t="shared" si="1041"/>
        <v>1.0648808007728747E-4</v>
      </c>
      <c r="AU729" s="13">
        <f t="shared" si="1042"/>
        <v>1.7914785373533136E-5</v>
      </c>
      <c r="AV729" s="13">
        <f t="shared" si="1043"/>
        <v>2.2603905625880165E-6</v>
      </c>
      <c r="AW729" s="13">
        <f t="shared" si="1044"/>
        <v>2.6340782186137991E-9</v>
      </c>
      <c r="AX729" s="13">
        <f t="shared" si="1045"/>
        <v>6.0818744287214012E-6</v>
      </c>
      <c r="AY729" s="13">
        <f t="shared" si="1046"/>
        <v>5.0083122937500278E-6</v>
      </c>
      <c r="AZ729" s="13">
        <f t="shared" si="1047"/>
        <v>2.0621267608940858E-6</v>
      </c>
      <c r="BA729" s="13">
        <f t="shared" si="1048"/>
        <v>5.6604121689218517E-7</v>
      </c>
      <c r="BB729" s="13">
        <f t="shared" si="1049"/>
        <v>1.165311458891113E-7</v>
      </c>
      <c r="BC729" s="13">
        <f t="shared" si="1050"/>
        <v>1.9192253223942689E-8</v>
      </c>
      <c r="BD729" s="13">
        <f t="shared" si="1051"/>
        <v>1.1475456215698332E-4</v>
      </c>
      <c r="BE729" s="13">
        <f t="shared" si="1052"/>
        <v>5.7916435816592395E-5</v>
      </c>
      <c r="BF729" s="13">
        <f t="shared" si="1053"/>
        <v>1.4615164201963461E-5</v>
      </c>
      <c r="BG729" s="13">
        <f t="shared" si="1054"/>
        <v>2.4587496524220324E-6</v>
      </c>
      <c r="BH729" s="13">
        <f t="shared" si="1055"/>
        <v>3.1023171052398914E-7</v>
      </c>
      <c r="BI729" s="13">
        <f t="shared" si="1056"/>
        <v>3.1314685208340355E-8</v>
      </c>
      <c r="BJ729" s="14">
        <f t="shared" si="1057"/>
        <v>0.20932910372558222</v>
      </c>
      <c r="BK729" s="14">
        <f t="shared" si="1058"/>
        <v>0.38706764562674489</v>
      </c>
      <c r="BL729" s="14">
        <f t="shared" si="1059"/>
        <v>0.37892250856230397</v>
      </c>
      <c r="BM729" s="14">
        <f t="shared" si="1060"/>
        <v>0.14939958171074655</v>
      </c>
      <c r="BN729" s="14">
        <f t="shared" si="1061"/>
        <v>0.85057445911822338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1.4861</v>
      </c>
      <c r="F730" s="10">
        <f>VLOOKUP(B730,home!$B$2:$E$405,3,FALSE)</f>
        <v>1.3458000000000001</v>
      </c>
      <c r="G730" s="10">
        <f>VLOOKUP(C730,away!$B$2:$E$405,4,FALSE)</f>
        <v>0.82240000000000002</v>
      </c>
      <c r="H730" s="10">
        <f>VLOOKUP(A730,away!$A$2:$E$405,3,FALSE)</f>
        <v>1.0625</v>
      </c>
      <c r="I730" s="10">
        <f>VLOOKUP(C730,away!$B$2:$E$405,3,FALSE)</f>
        <v>1.6732</v>
      </c>
      <c r="J730" s="10">
        <f>VLOOKUP(B730,home!$B$2:$E$405,4,FALSE)</f>
        <v>1.1503000000000001</v>
      </c>
      <c r="K730" s="12">
        <f t="shared" si="1006"/>
        <v>1.6447945557120001</v>
      </c>
      <c r="L730" s="12">
        <f t="shared" si="1007"/>
        <v>2.0449745825000001</v>
      </c>
      <c r="M730" s="13">
        <f t="shared" si="1008"/>
        <v>2.497776778883724E-2</v>
      </c>
      <c r="N730" s="13">
        <f t="shared" si="1009"/>
        <v>4.108329647291805E-2</v>
      </c>
      <c r="O730" s="13">
        <f t="shared" si="1010"/>
        <v>5.1078900255759389E-2</v>
      </c>
      <c r="P730" s="13">
        <f t="shared" si="1011"/>
        <v>8.4014297052429326E-2</v>
      </c>
      <c r="Q730" s="13">
        <f t="shared" si="1012"/>
        <v>3.3786791184678817E-2</v>
      </c>
      <c r="R730" s="13">
        <f t="shared" si="1013"/>
        <v>5.2227526362540362E-2</v>
      </c>
      <c r="S730" s="13">
        <f t="shared" si="1014"/>
        <v>7.0646846516527917E-2</v>
      </c>
      <c r="T730" s="13">
        <f t="shared" si="1015"/>
        <v>6.9093129196903261E-2</v>
      </c>
      <c r="U730" s="13">
        <f t="shared" si="1016"/>
        <v>8.5903551019411342E-2</v>
      </c>
      <c r="V730" s="13">
        <f t="shared" si="1017"/>
        <v>2.6402791470997257E-2</v>
      </c>
      <c r="W730" s="13">
        <f t="shared" si="1018"/>
        <v>1.8524110065179306E-2</v>
      </c>
      <c r="X730" s="13">
        <f t="shared" si="1019"/>
        <v>3.7881334246724102E-2</v>
      </c>
      <c r="Y730" s="13">
        <f t="shared" si="1020"/>
        <v>3.8733182842868794E-2</v>
      </c>
      <c r="Z730" s="13">
        <f t="shared" si="1021"/>
        <v>3.5601321306081242E-2</v>
      </c>
      <c r="AA730" s="13">
        <f t="shared" si="1022"/>
        <v>5.855685946039605E-2</v>
      </c>
      <c r="AB730" s="13">
        <f t="shared" si="1023"/>
        <v>4.8157001820026087E-2</v>
      </c>
      <c r="AC730" s="13">
        <f t="shared" si="1024"/>
        <v>5.5504658793235143E-3</v>
      </c>
      <c r="AD730" s="13">
        <f t="shared" si="1025"/>
        <v>7.6170888461541998E-3</v>
      </c>
      <c r="AE730" s="13">
        <f t="shared" si="1026"/>
        <v>1.5576753083029592E-2</v>
      </c>
      <c r="AF730" s="13">
        <f t="shared" si="1027"/>
        <v>1.592703206633702E-2</v>
      </c>
      <c r="AG730" s="13">
        <f t="shared" si="1028"/>
        <v>1.0856791916773885E-2</v>
      </c>
      <c r="AH730" s="13">
        <f t="shared" si="1029"/>
        <v>1.8200949293587964E-2</v>
      </c>
      <c r="AI730" s="13">
        <f t="shared" si="1030"/>
        <v>2.9936822306883656E-2</v>
      </c>
      <c r="AJ730" s="13">
        <f t="shared" si="1031"/>
        <v>2.4619961172839901E-2</v>
      </c>
      <c r="AK730" s="13">
        <f t="shared" si="1032"/>
        <v>1.3498259366309297E-2</v>
      </c>
      <c r="AL730" s="13">
        <f t="shared" si="1033"/>
        <v>7.4677367986943977E-4</v>
      </c>
      <c r="AM730" s="13">
        <f t="shared" si="1034"/>
        <v>2.5057092529058031E-3</v>
      </c>
      <c r="AN730" s="13">
        <f t="shared" si="1035"/>
        <v>5.1241117333274324E-3</v>
      </c>
      <c r="AO730" s="13">
        <f t="shared" si="1036"/>
        <v>5.2393391262723103E-3</v>
      </c>
      <c r="AP730" s="13">
        <f t="shared" si="1037"/>
        <v>3.571438447441544E-3</v>
      </c>
      <c r="AQ730" s="13">
        <f t="shared" si="1038"/>
        <v>1.8258752119953052E-3</v>
      </c>
      <c r="AR730" s="13">
        <f t="shared" si="1039"/>
        <v>7.4440957365517436E-3</v>
      </c>
      <c r="AS730" s="13">
        <f t="shared" si="1040"/>
        <v>1.2244008139679219E-2</v>
      </c>
      <c r="AT730" s="13">
        <f t="shared" si="1041"/>
        <v>1.0069438964118899E-2</v>
      </c>
      <c r="AU730" s="13">
        <f t="shared" si="1042"/>
        <v>5.5207194624190149E-3</v>
      </c>
      <c r="AV730" s="13">
        <f t="shared" si="1043"/>
        <v>2.27011232885002E-3</v>
      </c>
      <c r="AW730" s="13">
        <f t="shared" si="1044"/>
        <v>6.9772787880239236E-5</v>
      </c>
      <c r="AX730" s="13">
        <f t="shared" si="1045"/>
        <v>6.8689615622944127E-4</v>
      </c>
      <c r="AY730" s="13">
        <f t="shared" si="1046"/>
        <v>1.4046851803061564E-3</v>
      </c>
      <c r="AZ730" s="13">
        <f t="shared" si="1047"/>
        <v>1.4362727450702602E-3</v>
      </c>
      <c r="BA730" s="13">
        <f t="shared" si="1048"/>
        <v>9.7904708573539473E-4</v>
      </c>
      <c r="BB730" s="13">
        <f t="shared" si="1049"/>
        <v>5.0053160134989525E-4</v>
      </c>
      <c r="BC730" s="13">
        <f t="shared" si="1050"/>
        <v>2.0471488049971171E-4</v>
      </c>
      <c r="BD730" s="13">
        <f t="shared" si="1051"/>
        <v>2.5371644284908224E-3</v>
      </c>
      <c r="BE730" s="13">
        <f t="shared" si="1052"/>
        <v>4.1731142389278527E-3</v>
      </c>
      <c r="BF730" s="13">
        <f t="shared" si="1053"/>
        <v>3.4319577902763802E-3</v>
      </c>
      <c r="BG730" s="13">
        <f t="shared" si="1054"/>
        <v>1.8816218296266586E-3</v>
      </c>
      <c r="BH730" s="13">
        <f t="shared" si="1055"/>
        <v>7.737203353196955E-4</v>
      </c>
      <c r="BI730" s="13">
        <f t="shared" si="1056"/>
        <v>2.5452219903549943E-4</v>
      </c>
      <c r="BJ730" s="14">
        <f t="shared" si="1057"/>
        <v>0.31255813134270038</v>
      </c>
      <c r="BK730" s="14">
        <f t="shared" si="1058"/>
        <v>0.21374362756829082</v>
      </c>
      <c r="BL730" s="14">
        <f t="shared" si="1059"/>
        <v>0.43278030651104976</v>
      </c>
      <c r="BM730" s="14">
        <f t="shared" si="1060"/>
        <v>0.70617989521853319</v>
      </c>
      <c r="BN730" s="14">
        <f t="shared" si="1061"/>
        <v>0.2871685791171632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1.4861</v>
      </c>
      <c r="F731" s="10">
        <f>VLOOKUP(B731,home!$B$2:$E$405,3,FALSE)</f>
        <v>0.74019999999999997</v>
      </c>
      <c r="G731" s="10">
        <f>VLOOKUP(C731,away!$B$2:$E$405,4,FALSE)</f>
        <v>0.42059999999999997</v>
      </c>
      <c r="H731" s="10">
        <f>VLOOKUP(A731,away!$A$2:$E$405,3,FALSE)</f>
        <v>1.0625</v>
      </c>
      <c r="I731" s="10">
        <f>VLOOKUP(C731,away!$B$2:$E$405,3,FALSE)</f>
        <v>1.5294000000000001</v>
      </c>
      <c r="J731" s="10">
        <f>VLOOKUP(B731,home!$B$2:$E$405,4,FALSE)</f>
        <v>0.94120000000000004</v>
      </c>
      <c r="K731" s="12">
        <f t="shared" si="1006"/>
        <v>0.46266471913199991</v>
      </c>
      <c r="L731" s="12">
        <f t="shared" si="1007"/>
        <v>1.529438235</v>
      </c>
      <c r="M731" s="13">
        <f t="shared" si="1008"/>
        <v>0.13640826328601185</v>
      </c>
      <c r="N731" s="13">
        <f t="shared" si="1009"/>
        <v>6.3111290820506566E-2</v>
      </c>
      <c r="O731" s="13">
        <f t="shared" si="1010"/>
        <v>0.2086280134395733</v>
      </c>
      <c r="P731" s="13">
        <f t="shared" si="1011"/>
        <v>9.6524821241087272E-2</v>
      </c>
      <c r="Q731" s="13">
        <f t="shared" si="1012"/>
        <v>1.4599683820763817E-2</v>
      </c>
      <c r="R731" s="13">
        <f t="shared" si="1013"/>
        <v>0.15954183032328867</v>
      </c>
      <c r="S731" s="13">
        <f t="shared" si="1014"/>
        <v>1.7075653796882702E-2</v>
      </c>
      <c r="T731" s="13">
        <f t="shared" si="1015"/>
        <v>2.2329314654387068E-2</v>
      </c>
      <c r="U731" s="13">
        <f t="shared" si="1016"/>
        <v>7.381437611632953E-2</v>
      </c>
      <c r="V731" s="13">
        <f t="shared" si="1017"/>
        <v>1.3425583128289817E-3</v>
      </c>
      <c r="W731" s="13">
        <f t="shared" si="1018"/>
        <v>2.2515862047832323E-3</v>
      </c>
      <c r="X731" s="13">
        <f t="shared" si="1019"/>
        <v>3.4436620309940152E-3</v>
      </c>
      <c r="Y731" s="13">
        <f t="shared" si="1020"/>
        <v>2.6334341893100017E-3</v>
      </c>
      <c r="Z731" s="13">
        <f t="shared" si="1021"/>
        <v>8.1336458459440042E-2</v>
      </c>
      <c r="AA731" s="13">
        <f t="shared" si="1022"/>
        <v>3.7631509708328403E-2</v>
      </c>
      <c r="AB731" s="13">
        <f t="shared" si="1023"/>
        <v>8.7053859348584436E-3</v>
      </c>
      <c r="AC731" s="13">
        <f t="shared" si="1024"/>
        <v>5.9376077202814408E-5</v>
      </c>
      <c r="AD731" s="13">
        <f t="shared" si="1025"/>
        <v>2.6043237475937984E-4</v>
      </c>
      <c r="AE731" s="13">
        <f t="shared" si="1026"/>
        <v>3.9831523158884445E-4</v>
      </c>
      <c r="AF731" s="13">
        <f t="shared" si="1027"/>
        <v>3.0459927238742931E-4</v>
      </c>
      <c r="AG731" s="13">
        <f t="shared" si="1028"/>
        <v>1.5528859118083807E-4</v>
      </c>
      <c r="AH731" s="13">
        <f t="shared" si="1029"/>
        <v>3.109977236683921E-2</v>
      </c>
      <c r="AI731" s="13">
        <f t="shared" si="1030"/>
        <v>1.4388767447172794E-2</v>
      </c>
      <c r="AJ731" s="13">
        <f t="shared" si="1031"/>
        <v>3.3285875248009319E-3</v>
      </c>
      <c r="AK731" s="13">
        <f t="shared" si="1032"/>
        <v>5.1334000408943413E-4</v>
      </c>
      <c r="AL731" s="13">
        <f t="shared" si="1033"/>
        <v>1.6806211295225462E-6</v>
      </c>
      <c r="AM731" s="13">
        <f t="shared" si="1034"/>
        <v>2.4098574304185644E-5</v>
      </c>
      <c r="AN731" s="13">
        <f t="shared" si="1035"/>
        <v>3.6857280949810044E-5</v>
      </c>
      <c r="AO731" s="13">
        <f t="shared" si="1036"/>
        <v>2.8185467361388307E-5</v>
      </c>
      <c r="AP731" s="13">
        <f t="shared" si="1037"/>
        <v>1.4369310484617282E-5</v>
      </c>
      <c r="AQ731" s="13">
        <f t="shared" si="1038"/>
        <v>5.4942432164400149E-6</v>
      </c>
      <c r="AR731" s="13">
        <f t="shared" si="1039"/>
        <v>9.5130361915280581E-3</v>
      </c>
      <c r="AS731" s="13">
        <f t="shared" si="1040"/>
        <v>4.4013462176458792E-3</v>
      </c>
      <c r="AT731" s="13">
        <f t="shared" si="1041"/>
        <v>1.0181738057949102E-3</v>
      </c>
      <c r="AU731" s="13">
        <f t="shared" si="1042"/>
        <v>1.5702436596188725E-4</v>
      </c>
      <c r="AV731" s="13">
        <f t="shared" si="1043"/>
        <v>1.8162408543659226E-5</v>
      </c>
      <c r="AW731" s="13">
        <f t="shared" si="1044"/>
        <v>3.3034340807618756E-8</v>
      </c>
      <c r="AX731" s="13">
        <f t="shared" si="1045"/>
        <v>1.8582600186546136E-6</v>
      </c>
      <c r="AY731" s="13">
        <f t="shared" si="1046"/>
        <v>2.8420939231021792E-6</v>
      </c>
      <c r="AZ731" s="13">
        <f t="shared" si="1047"/>
        <v>2.1734035567268119E-6</v>
      </c>
      <c r="BA731" s="13">
        <f t="shared" si="1048"/>
        <v>1.1080288332476594E-6</v>
      </c>
      <c r="BB731" s="13">
        <f t="shared" si="1049"/>
        <v>4.2366541576285251E-7</v>
      </c>
      <c r="BC731" s="13">
        <f t="shared" si="1050"/>
        <v>1.2959401714297556E-7</v>
      </c>
      <c r="BD731" s="13">
        <f t="shared" si="1051"/>
        <v>2.4249335470436359E-3</v>
      </c>
      <c r="BE731" s="13">
        <f t="shared" si="1052"/>
        <v>1.1219311984567079E-3</v>
      </c>
      <c r="BF731" s="13">
        <f t="shared" si="1053"/>
        <v>2.595389914097004E-4</v>
      </c>
      <c r="BG731" s="13">
        <f t="shared" si="1054"/>
        <v>4.0026511521457203E-5</v>
      </c>
      <c r="BH731" s="13">
        <f t="shared" si="1055"/>
        <v>4.6297136777271865E-6</v>
      </c>
      <c r="BI731" s="13">
        <f t="shared" si="1056"/>
        <v>4.284010356734455E-7</v>
      </c>
      <c r="BJ731" s="14">
        <f t="shared" si="1057"/>
        <v>0.10960514711274226</v>
      </c>
      <c r="BK731" s="14">
        <f t="shared" si="1058"/>
        <v>0.25141519542906626</v>
      </c>
      <c r="BL731" s="14">
        <f t="shared" si="1059"/>
        <v>0.55661081421790015</v>
      </c>
      <c r="BM731" s="14">
        <f t="shared" si="1060"/>
        <v>0.32015090322833456</v>
      </c>
      <c r="BN731" s="14">
        <f t="shared" si="1061"/>
        <v>0.67881390293123145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2</v>
      </c>
      <c r="F732" s="10">
        <f>VLOOKUP(B732,home!$B$2:$E$405,3,FALSE)</f>
        <v>0.75</v>
      </c>
      <c r="G732" s="10">
        <f>VLOOKUP(C732,away!$B$2:$E$405,4,FALSE)</f>
        <v>1.1667000000000001</v>
      </c>
      <c r="H732" s="10">
        <f>VLOOKUP(A732,away!$A$2:$E$405,3,FALSE)</f>
        <v>1.4137999999999999</v>
      </c>
      <c r="I732" s="10">
        <f>VLOOKUP(C732,away!$B$2:$E$405,3,FALSE)</f>
        <v>0.70730000000000004</v>
      </c>
      <c r="J732" s="10">
        <f>VLOOKUP(B732,home!$B$2:$E$405,4,FALSE)</f>
        <v>1.5914999999999999</v>
      </c>
      <c r="K732" s="12">
        <f t="shared" si="1006"/>
        <v>1.7500500000000001</v>
      </c>
      <c r="L732" s="12">
        <f t="shared" si="1007"/>
        <v>1.5914693477099999</v>
      </c>
      <c r="M732" s="13">
        <f t="shared" si="1008"/>
        <v>3.5383157541974249E-2</v>
      </c>
      <c r="N732" s="13">
        <f t="shared" si="1009"/>
        <v>6.1922294856332036E-2</v>
      </c>
      <c r="O732" s="13">
        <f t="shared" si="1010"/>
        <v>5.6311210653245916E-2</v>
      </c>
      <c r="P732" s="13">
        <f t="shared" si="1011"/>
        <v>9.8547434203713008E-2</v>
      </c>
      <c r="Q732" s="13">
        <f t="shared" si="1012"/>
        <v>5.4183556056661954E-2</v>
      </c>
      <c r="R732" s="13">
        <f t="shared" si="1013"/>
        <v>4.4808782843540847E-2</v>
      </c>
      <c r="S732" s="13">
        <f t="shared" si="1014"/>
        <v>6.8617369553681723E-2</v>
      </c>
      <c r="T732" s="13">
        <f t="shared" si="1015"/>
        <v>8.6231468614103995E-2</v>
      </c>
      <c r="U732" s="13">
        <f t="shared" si="1016"/>
        <v>7.8417610415338665E-2</v>
      </c>
      <c r="V732" s="13">
        <f t="shared" si="1017"/>
        <v>2.1234414529008063E-2</v>
      </c>
      <c r="W732" s="13">
        <f t="shared" si="1018"/>
        <v>3.1607977425653758E-2</v>
      </c>
      <c r="X732" s="13">
        <f t="shared" si="1019"/>
        <v>5.030312721603758E-2</v>
      </c>
      <c r="Y732" s="13">
        <f t="shared" si="1020"/>
        <v>4.0027942529140242E-2</v>
      </c>
      <c r="Z732" s="13">
        <f t="shared" si="1021"/>
        <v>2.3770601467896332E-2</v>
      </c>
      <c r="AA732" s="13">
        <f t="shared" si="1022"/>
        <v>4.1599741098891974E-2</v>
      </c>
      <c r="AB732" s="13">
        <f t="shared" si="1023"/>
        <v>3.6400813455057961E-2</v>
      </c>
      <c r="AC732" s="13">
        <f t="shared" si="1024"/>
        <v>3.6963155884430863E-3</v>
      </c>
      <c r="AD732" s="13">
        <f t="shared" si="1025"/>
        <v>1.3828885223441343E-2</v>
      </c>
      <c r="AE732" s="13">
        <f t="shared" si="1026"/>
        <v>2.2008246946106647E-2</v>
      </c>
      <c r="AF732" s="13">
        <f t="shared" si="1027"/>
        <v>1.7512725205780476E-2</v>
      </c>
      <c r="AG732" s="13">
        <f t="shared" si="1028"/>
        <v>9.2903217866226427E-3</v>
      </c>
      <c r="AH732" s="13">
        <f t="shared" si="1029"/>
        <v>9.4575459031968397E-3</v>
      </c>
      <c r="AI732" s="13">
        <f t="shared" si="1030"/>
        <v>1.6551178207889629E-2</v>
      </c>
      <c r="AJ732" s="13">
        <f t="shared" si="1031"/>
        <v>1.4482694711358626E-2</v>
      </c>
      <c r="AK732" s="13">
        <f t="shared" si="1032"/>
        <v>8.448479959871056E-3</v>
      </c>
      <c r="AL732" s="13">
        <f t="shared" si="1033"/>
        <v>4.1179187223880408E-4</v>
      </c>
      <c r="AM732" s="13">
        <f t="shared" si="1034"/>
        <v>4.8402481170567039E-3</v>
      </c>
      <c r="AN732" s="13">
        <f t="shared" si="1035"/>
        <v>7.7031065136067868E-3</v>
      </c>
      <c r="AO732" s="13">
        <f t="shared" si="1036"/>
        <v>6.1296289492752242E-3</v>
      </c>
      <c r="AP732" s="13">
        <f t="shared" si="1037"/>
        <v>3.2517055285357912E-3</v>
      </c>
      <c r="AQ732" s="13">
        <f t="shared" si="1038"/>
        <v>1.2937474191109647E-3</v>
      </c>
      <c r="AR732" s="13">
        <f t="shared" si="1039"/>
        <v>3.0102788818996079E-3</v>
      </c>
      <c r="AS732" s="13">
        <f t="shared" si="1040"/>
        <v>5.2681385572684088E-3</v>
      </c>
      <c r="AT732" s="13">
        <f t="shared" si="1041"/>
        <v>4.60975294107379E-3</v>
      </c>
      <c r="AU732" s="13">
        <f t="shared" si="1042"/>
        <v>2.6890993781753963E-3</v>
      </c>
      <c r="AV732" s="13">
        <f t="shared" si="1043"/>
        <v>1.1765145916939634E-3</v>
      </c>
      <c r="AW732" s="13">
        <f t="shared" si="1044"/>
        <v>3.185840324276146E-5</v>
      </c>
      <c r="AX732" s="13">
        <f t="shared" si="1045"/>
        <v>1.4117793695425148E-3</v>
      </c>
      <c r="AY732" s="13">
        <f t="shared" si="1046"/>
        <v>2.2468035923562607E-3</v>
      </c>
      <c r="AZ732" s="13">
        <f t="shared" si="1047"/>
        <v>1.7878595237798519E-3</v>
      </c>
      <c r="BA732" s="13">
        <f t="shared" si="1048"/>
        <v>9.4844121003567739E-4</v>
      </c>
      <c r="BB732" s="13">
        <f t="shared" si="1049"/>
        <v>3.7735377846919078E-4</v>
      </c>
      <c r="BC732" s="13">
        <f t="shared" si="1050"/>
        <v>1.2010939433525325E-4</v>
      </c>
      <c r="BD732" s="13">
        <f t="shared" si="1051"/>
        <v>7.9846109476699328E-4</v>
      </c>
      <c r="BE732" s="13">
        <f t="shared" si="1052"/>
        <v>1.3973468388969765E-3</v>
      </c>
      <c r="BF732" s="13">
        <f t="shared" si="1053"/>
        <v>1.222713417705827E-3</v>
      </c>
      <c r="BG732" s="13">
        <f t="shared" si="1054"/>
        <v>7.132698722186944E-4</v>
      </c>
      <c r="BH732" s="13">
        <f t="shared" si="1055"/>
        <v>3.1206448496908163E-4</v>
      </c>
      <c r="BI732" s="13">
        <f t="shared" si="1056"/>
        <v>1.0922569038402825E-4</v>
      </c>
      <c r="BJ732" s="14">
        <f t="shared" si="1057"/>
        <v>0.41702732925598485</v>
      </c>
      <c r="BK732" s="14">
        <f t="shared" si="1058"/>
        <v>0.23013728688141519</v>
      </c>
      <c r="BL732" s="14">
        <f t="shared" si="1059"/>
        <v>0.32778492299744433</v>
      </c>
      <c r="BM732" s="14">
        <f t="shared" si="1060"/>
        <v>0.64534875925815938</v>
      </c>
      <c r="BN732" s="14">
        <f t="shared" si="1061"/>
        <v>0.35115643615546804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2</v>
      </c>
      <c r="F733" s="10">
        <f>VLOOKUP(B733,home!$B$2:$E$405,3,FALSE)</f>
        <v>2</v>
      </c>
      <c r="G733" s="10">
        <f>VLOOKUP(C733,away!$B$2:$E$405,4,FALSE)</f>
        <v>0.83330000000000004</v>
      </c>
      <c r="H733" s="10">
        <f>VLOOKUP(A733,away!$A$2:$E$405,3,FALSE)</f>
        <v>1.4137999999999999</v>
      </c>
      <c r="I733" s="10">
        <f>VLOOKUP(C733,away!$B$2:$E$405,3,FALSE)</f>
        <v>1.1789000000000001</v>
      </c>
      <c r="J733" s="10">
        <f>VLOOKUP(B733,home!$B$2:$E$405,4,FALSE)</f>
        <v>0.70730000000000004</v>
      </c>
      <c r="K733" s="12">
        <f t="shared" si="1006"/>
        <v>3.3332000000000002</v>
      </c>
      <c r="L733" s="12">
        <f t="shared" si="1007"/>
        <v>1.1788772943860002</v>
      </c>
      <c r="M733" s="13">
        <f t="shared" si="1008"/>
        <v>1.0975636849819675E-2</v>
      </c>
      <c r="N733" s="13">
        <f t="shared" si="1009"/>
        <v>3.6583992747818941E-2</v>
      </c>
      <c r="O733" s="13">
        <f t="shared" si="1010"/>
        <v>1.29389290736787E-2</v>
      </c>
      <c r="P733" s="13">
        <f t="shared" si="1011"/>
        <v>4.3128038388385845E-2</v>
      </c>
      <c r="Q733" s="13">
        <f t="shared" si="1012"/>
        <v>6.0970882313515065E-2</v>
      </c>
      <c r="R733" s="13">
        <f t="shared" si="1013"/>
        <v>7.6267048493153539E-3</v>
      </c>
      <c r="S733" s="13">
        <f t="shared" si="1014"/>
        <v>4.2367192917389662E-2</v>
      </c>
      <c r="T733" s="13">
        <f t="shared" si="1015"/>
        <v>7.187718877808387E-2</v>
      </c>
      <c r="U733" s="13">
        <f t="shared" si="1016"/>
        <v>2.5421332603737939E-2</v>
      </c>
      <c r="V733" s="13">
        <f t="shared" si="1017"/>
        <v>1.8497675529004335E-2</v>
      </c>
      <c r="W733" s="13">
        <f t="shared" si="1018"/>
        <v>6.7742714975802795E-2</v>
      </c>
      <c r="X733" s="13">
        <f t="shared" si="1019"/>
        <v>7.9860348545036375E-2</v>
      </c>
      <c r="Y733" s="13">
        <f t="shared" si="1020"/>
        <v>4.7072775810747737E-2</v>
      </c>
      <c r="Z733" s="13">
        <f t="shared" si="1021"/>
        <v>2.9969830592804884E-3</v>
      </c>
      <c r="AA733" s="13">
        <f t="shared" si="1022"/>
        <v>9.9895439331937237E-3</v>
      </c>
      <c r="AB733" s="13">
        <f t="shared" si="1023"/>
        <v>1.6648573919060664E-2</v>
      </c>
      <c r="AC733" s="13">
        <f t="shared" si="1024"/>
        <v>4.5428369625990783E-3</v>
      </c>
      <c r="AD733" s="13">
        <f t="shared" si="1025"/>
        <v>5.6450004389336485E-2</v>
      </c>
      <c r="AE733" s="13">
        <f t="shared" si="1026"/>
        <v>6.6547628442578832E-2</v>
      </c>
      <c r="AF733" s="13">
        <f t="shared" si="1027"/>
        <v>3.9225744083096092E-2</v>
      </c>
      <c r="AG733" s="13">
        <f t="shared" si="1028"/>
        <v>1.5414113018319315E-2</v>
      </c>
      <c r="AH733" s="13">
        <f t="shared" si="1029"/>
        <v>8.8326882006131561E-4</v>
      </c>
      <c r="AI733" s="13">
        <f t="shared" si="1030"/>
        <v>2.9441116310283772E-3</v>
      </c>
      <c r="AJ733" s="13">
        <f t="shared" si="1031"/>
        <v>4.906656444271895E-3</v>
      </c>
      <c r="AK733" s="13">
        <f t="shared" si="1032"/>
        <v>5.451622420015693E-3</v>
      </c>
      <c r="AL733" s="13">
        <f t="shared" si="1033"/>
        <v>7.1403108392154924E-4</v>
      </c>
      <c r="AM733" s="13">
        <f t="shared" si="1034"/>
        <v>3.7631830926107293E-2</v>
      </c>
      <c r="AN733" s="13">
        <f t="shared" si="1035"/>
        <v>4.4363311024960772E-2</v>
      </c>
      <c r="AO733" s="13">
        <f t="shared" si="1036"/>
        <v>2.6149450035555195E-2</v>
      </c>
      <c r="AP733" s="13">
        <f t="shared" si="1037"/>
        <v>1.0275664302532394E-2</v>
      </c>
      <c r="AQ733" s="13">
        <f t="shared" si="1038"/>
        <v>3.0284368327470508E-3</v>
      </c>
      <c r="AR733" s="13">
        <f t="shared" si="1039"/>
        <v>2.0825311136187942E-4</v>
      </c>
      <c r="AS733" s="13">
        <f t="shared" si="1040"/>
        <v>6.9414927079141655E-4</v>
      </c>
      <c r="AT733" s="13">
        <f t="shared" si="1041"/>
        <v>1.1568691747009751E-3</v>
      </c>
      <c r="AU733" s="13">
        <f t="shared" si="1042"/>
        <v>1.2853587777044301E-3</v>
      </c>
      <c r="AV733" s="13">
        <f t="shared" si="1043"/>
        <v>1.0710894694611018E-3</v>
      </c>
      <c r="AW733" s="13">
        <f t="shared" si="1044"/>
        <v>7.7937163159226495E-5</v>
      </c>
      <c r="AX733" s="13">
        <f t="shared" si="1045"/>
        <v>2.0905736473816796E-2</v>
      </c>
      <c r="AY733" s="13">
        <f t="shared" si="1046"/>
        <v>2.4645298051399863E-2</v>
      </c>
      <c r="AZ733" s="13">
        <f t="shared" si="1047"/>
        <v>1.4526891143085422E-2</v>
      </c>
      <c r="BA733" s="13">
        <f t="shared" si="1048"/>
        <v>5.7084740422001599E-3</v>
      </c>
      <c r="BB733" s="13">
        <f t="shared" si="1049"/>
        <v>1.6823976084854109E-3</v>
      </c>
      <c r="BC733" s="13">
        <f t="shared" si="1050"/>
        <v>3.9666806815455115E-4</v>
      </c>
      <c r="BD733" s="13">
        <f t="shared" si="1051"/>
        <v>4.0917477411626489E-5</v>
      </c>
      <c r="BE733" s="13">
        <f t="shared" si="1052"/>
        <v>1.363861357084334E-4</v>
      </c>
      <c r="BF733" s="13">
        <f t="shared" si="1053"/>
        <v>2.2730113377167517E-4</v>
      </c>
      <c r="BG733" s="13">
        <f t="shared" si="1054"/>
        <v>2.5254671302924923E-4</v>
      </c>
      <c r="BH733" s="13">
        <f t="shared" si="1055"/>
        <v>2.1044717596727341E-4</v>
      </c>
      <c r="BI733" s="13">
        <f t="shared" si="1056"/>
        <v>1.4029250538682322E-4</v>
      </c>
      <c r="BJ733" s="14">
        <f t="shared" si="1057"/>
        <v>0.73105955161338054</v>
      </c>
      <c r="BK733" s="14">
        <f t="shared" si="1058"/>
        <v>0.14487070978252001</v>
      </c>
      <c r="BL733" s="14">
        <f t="shared" si="1059"/>
        <v>9.2234354639658567E-2</v>
      </c>
      <c r="BM733" s="14">
        <f t="shared" si="1060"/>
        <v>0.77437005398406511</v>
      </c>
      <c r="BN733" s="14">
        <f t="shared" si="1061"/>
        <v>0.17222418422253358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2</v>
      </c>
      <c r="F734" s="10">
        <f>VLOOKUP(B734,home!$B$2:$E$405,3,FALSE)</f>
        <v>0.66669999999999996</v>
      </c>
      <c r="G734" s="10">
        <f>VLOOKUP(C734,away!$B$2:$E$405,4,FALSE)</f>
        <v>1.1667000000000001</v>
      </c>
      <c r="H734" s="10">
        <f>VLOOKUP(A734,away!$A$2:$E$405,3,FALSE)</f>
        <v>1.4137999999999999</v>
      </c>
      <c r="I734" s="10">
        <f>VLOOKUP(C734,away!$B$2:$E$405,3,FALSE)</f>
        <v>0.94310000000000005</v>
      </c>
      <c r="J734" s="10">
        <f>VLOOKUP(B734,home!$B$2:$E$405,4,FALSE)</f>
        <v>0.94310000000000005</v>
      </c>
      <c r="K734" s="12">
        <f t="shared" si="1006"/>
        <v>1.5556777799999999</v>
      </c>
      <c r="L734" s="12">
        <f t="shared" si="1007"/>
        <v>1.2574868930180001</v>
      </c>
      <c r="M734" s="13">
        <f t="shared" si="1008"/>
        <v>6.0014764440796835E-2</v>
      </c>
      <c r="N734" s="13">
        <f t="shared" si="1009"/>
        <v>9.3363635512481766E-2</v>
      </c>
      <c r="O734" s="13">
        <f t="shared" si="1010"/>
        <v>7.5467779671864757E-2</v>
      </c>
      <c r="P734" s="13">
        <f t="shared" si="1011"/>
        <v>0.1174035479414557</v>
      </c>
      <c r="Q734" s="13">
        <f t="shared" si="1012"/>
        <v>7.2621866613393399E-2</v>
      </c>
      <c r="R734" s="13">
        <f t="shared" si="1013"/>
        <v>4.7449871891270104E-2</v>
      </c>
      <c r="S734" s="13">
        <f t="shared" si="1014"/>
        <v>5.7417508831676255E-2</v>
      </c>
      <c r="T734" s="13">
        <f t="shared" si="1015"/>
        <v>9.1321045412843693E-2</v>
      </c>
      <c r="U734" s="13">
        <f t="shared" si="1016"/>
        <v>7.3816711365095475E-2</v>
      </c>
      <c r="V734" s="13">
        <f t="shared" si="1017"/>
        <v>1.2480297905967819E-2</v>
      </c>
      <c r="W734" s="13">
        <f t="shared" si="1018"/>
        <v>3.7658741410859967E-2</v>
      </c>
      <c r="X734" s="13">
        <f t="shared" si="1019"/>
        <v>4.7355373731710601E-2</v>
      </c>
      <c r="Y734" s="13">
        <f t="shared" si="1020"/>
        <v>2.9774380890797491E-2</v>
      </c>
      <c r="Z734" s="13">
        <f t="shared" si="1021"/>
        <v>1.9889197326218466E-2</v>
      </c>
      <c r="AA734" s="13">
        <f t="shared" si="1022"/>
        <v>3.0941182342433479E-2</v>
      </c>
      <c r="AB734" s="13">
        <f t="shared" si="1023"/>
        <v>2.4067254928526058E-2</v>
      </c>
      <c r="AC734" s="13">
        <f t="shared" si="1024"/>
        <v>1.525907069680703E-3</v>
      </c>
      <c r="AD734" s="13">
        <f t="shared" si="1025"/>
        <v>1.4646216808910185E-2</v>
      </c>
      <c r="AE734" s="13">
        <f t="shared" si="1026"/>
        <v>1.8417425669504477E-2</v>
      </c>
      <c r="AF734" s="13">
        <f t="shared" si="1027"/>
        <v>1.1579835691267573E-2</v>
      </c>
      <c r="AG734" s="13">
        <f t="shared" si="1028"/>
        <v>4.8538305350236703E-3</v>
      </c>
      <c r="AH734" s="13">
        <f t="shared" si="1029"/>
        <v>6.2526012375920936E-3</v>
      </c>
      <c r="AI734" s="13">
        <f t="shared" si="1030"/>
        <v>9.7270328125225215E-3</v>
      </c>
      <c r="AJ734" s="13">
        <f t="shared" si="1031"/>
        <v>7.5660644058860964E-3</v>
      </c>
      <c r="AK734" s="13">
        <f t="shared" si="1032"/>
        <v>3.923452759428632E-3</v>
      </c>
      <c r="AL734" s="13">
        <f t="shared" si="1033"/>
        <v>1.1940188750465808E-4</v>
      </c>
      <c r="AM734" s="13">
        <f t="shared" si="1034"/>
        <v>4.5569588101368099E-3</v>
      </c>
      <c r="AN734" s="13">
        <f t="shared" si="1035"/>
        <v>5.7303159757699403E-3</v>
      </c>
      <c r="AO734" s="13">
        <f t="shared" si="1036"/>
        <v>3.6028986161911756E-3</v>
      </c>
      <c r="AP734" s="13">
        <f t="shared" si="1037"/>
        <v>1.5101992622443649E-3</v>
      </c>
      <c r="AQ734" s="13">
        <f t="shared" si="1038"/>
        <v>4.7476394452943563E-4</v>
      </c>
      <c r="AR734" s="13">
        <f t="shared" si="1039"/>
        <v>1.5725128207080374E-3</v>
      </c>
      <c r="AS734" s="13">
        <f t="shared" si="1040"/>
        <v>2.4463232539406179E-3</v>
      </c>
      <c r="AT734" s="13">
        <f t="shared" si="1041"/>
        <v>1.9028453644263585E-3</v>
      </c>
      <c r="AU734" s="13">
        <f t="shared" si="1042"/>
        <v>9.8673808407136231E-4</v>
      </c>
      <c r="AV734" s="13">
        <f t="shared" si="1043"/>
        <v>3.8376162801739778E-4</v>
      </c>
      <c r="AW734" s="13">
        <f t="shared" si="1044"/>
        <v>6.4883132206307366E-6</v>
      </c>
      <c r="AX734" s="13">
        <f t="shared" si="1045"/>
        <v>1.1815265942175131E-3</v>
      </c>
      <c r="AY734" s="13">
        <f t="shared" si="1046"/>
        <v>1.4857542059807198E-3</v>
      </c>
      <c r="AZ734" s="13">
        <f t="shared" si="1047"/>
        <v>9.3415822013356061E-4</v>
      </c>
      <c r="BA734" s="13">
        <f t="shared" si="1048"/>
        <v>3.9156390594099214E-4</v>
      </c>
      <c r="BB734" s="13">
        <f t="shared" si="1049"/>
        <v>1.2309661987493266E-4</v>
      </c>
      <c r="BC734" s="13">
        <f t="shared" si="1050"/>
        <v>3.0958477213509388E-5</v>
      </c>
      <c r="BD734" s="13">
        <f t="shared" si="1051"/>
        <v>3.2956904352385313E-4</v>
      </c>
      <c r="BE734" s="13">
        <f t="shared" si="1052"/>
        <v>5.1270323798591124E-4</v>
      </c>
      <c r="BF734" s="13">
        <f t="shared" si="1053"/>
        <v>3.9880051753436702E-4</v>
      </c>
      <c r="BG734" s="13">
        <f t="shared" si="1054"/>
        <v>2.068017012602383E-4</v>
      </c>
      <c r="BH734" s="13">
        <f t="shared" si="1055"/>
        <v>8.0429202879187732E-5</v>
      </c>
      <c r="BI734" s="13">
        <f t="shared" si="1056"/>
        <v>2.5024384756452843E-5</v>
      </c>
      <c r="BJ734" s="14">
        <f t="shared" si="1057"/>
        <v>0.4416145469090258</v>
      </c>
      <c r="BK734" s="14">
        <f t="shared" si="1058"/>
        <v>0.25044718228306267</v>
      </c>
      <c r="BL734" s="14">
        <f t="shared" si="1059"/>
        <v>0.28805746065372301</v>
      </c>
      <c r="BM734" s="14">
        <f t="shared" si="1060"/>
        <v>0.53220765520800728</v>
      </c>
      <c r="BN734" s="14">
        <f t="shared" si="1061"/>
        <v>0.46632146607126251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1.5981000000000001</v>
      </c>
      <c r="F735" s="10">
        <f>VLOOKUP(B735,home!$B$2:$E$405,3,FALSE)</f>
        <v>1.2515000000000001</v>
      </c>
      <c r="G735" s="10">
        <f>VLOOKUP(C735,away!$B$2:$E$405,4,FALSE)</f>
        <v>1.2515000000000001</v>
      </c>
      <c r="H735" s="10">
        <f>VLOOKUP(A735,away!$A$2:$E$405,3,FALSE)</f>
        <v>1.1214999999999999</v>
      </c>
      <c r="I735" s="10">
        <f>VLOOKUP(C735,away!$B$2:$E$405,3,FALSE)</f>
        <v>1.2969999999999999</v>
      </c>
      <c r="J735" s="10">
        <f>VLOOKUP(B735,home!$B$2:$E$405,4,FALSE)</f>
        <v>1.3031999999999999</v>
      </c>
      <c r="K735" s="12">
        <f t="shared" si="1006"/>
        <v>2.5030277207250005</v>
      </c>
      <c r="L735" s="12">
        <f t="shared" si="1007"/>
        <v>1.8956158235999998</v>
      </c>
      <c r="M735" s="13">
        <f t="shared" si="1008"/>
        <v>1.2294004870543458E-2</v>
      </c>
      <c r="N735" s="13">
        <f t="shared" si="1009"/>
        <v>3.077223498969844E-2</v>
      </c>
      <c r="O735" s="13">
        <f t="shared" si="1010"/>
        <v>2.3304710168017644E-2</v>
      </c>
      <c r="P735" s="13">
        <f t="shared" si="1011"/>
        <v>5.8332335574009936E-2</v>
      </c>
      <c r="Q735" s="13">
        <f t="shared" si="1012"/>
        <v>3.8511878603939502E-2</v>
      </c>
      <c r="R735" s="13">
        <f t="shared" si="1013"/>
        <v>2.2088388679453032E-2</v>
      </c>
      <c r="S735" s="13">
        <f t="shared" si="1014"/>
        <v>6.9193509546911627E-2</v>
      </c>
      <c r="T735" s="13">
        <f t="shared" si="1015"/>
        <v>7.3003726478189992E-2</v>
      </c>
      <c r="U735" s="13">
        <f t="shared" si="1016"/>
        <v>5.528784917081922E-2</v>
      </c>
      <c r="V735" s="13">
        <f t="shared" si="1017"/>
        <v>3.6478656430381375E-2</v>
      </c>
      <c r="W735" s="13">
        <f t="shared" si="1018"/>
        <v>3.2132099907618873E-2</v>
      </c>
      <c r="X735" s="13">
        <f t="shared" si="1019"/>
        <v>6.0910117030378422E-2</v>
      </c>
      <c r="Y735" s="13">
        <f t="shared" si="1020"/>
        <v>5.7731090830056592E-2</v>
      </c>
      <c r="Z735" s="13">
        <f t="shared" si="1021"/>
        <v>1.3957033032866091E-2</v>
      </c>
      <c r="AA735" s="13">
        <f t="shared" si="1022"/>
        <v>3.4934840580338349E-2</v>
      </c>
      <c r="AB735" s="13">
        <f t="shared" si="1023"/>
        <v>4.3721437195847777E-2</v>
      </c>
      <c r="AC735" s="13">
        <f t="shared" si="1024"/>
        <v>1.0817697582036776E-2</v>
      </c>
      <c r="AD735" s="13">
        <f t="shared" si="1025"/>
        <v>2.0106884198468813E-2</v>
      </c>
      <c r="AE735" s="13">
        <f t="shared" si="1026"/>
        <v>3.8114927849910281E-2</v>
      </c>
      <c r="AF735" s="13">
        <f t="shared" si="1027"/>
        <v>3.6125630173831129E-2</v>
      </c>
      <c r="AG735" s="13">
        <f t="shared" si="1028"/>
        <v>2.2826772065011967E-2</v>
      </c>
      <c r="AH735" s="13">
        <f t="shared" si="1029"/>
        <v>6.6142931669022111E-3</v>
      </c>
      <c r="AI735" s="13">
        <f t="shared" si="1030"/>
        <v>1.6555759149758185E-2</v>
      </c>
      <c r="AJ735" s="13">
        <f t="shared" si="1031"/>
        <v>2.0719762044745654E-2</v>
      </c>
      <c r="AK735" s="13">
        <f t="shared" si="1032"/>
        <v>1.7287379588274695E-2</v>
      </c>
      <c r="AL735" s="13">
        <f t="shared" si="1033"/>
        <v>2.0531033528560197E-3</v>
      </c>
      <c r="AM735" s="13">
        <f t="shared" si="1034"/>
        <v>1.0065617705234984E-2</v>
      </c>
      <c r="AN735" s="13">
        <f t="shared" si="1035"/>
        <v>1.9080544196351752E-2</v>
      </c>
      <c r="AO735" s="13">
        <f t="shared" si="1036"/>
        <v>1.8084690750751767E-2</v>
      </c>
      <c r="AP735" s="13">
        <f t="shared" si="1037"/>
        <v>1.1427208650679203E-2</v>
      </c>
      <c r="AQ735" s="13">
        <f t="shared" si="1038"/>
        <v>5.4153993844515717E-3</v>
      </c>
      <c r="AR735" s="13">
        <f t="shared" si="1039"/>
        <v>2.5076317578218371E-3</v>
      </c>
      <c r="AS735" s="13">
        <f t="shared" si="1040"/>
        <v>6.2766718031984185E-3</v>
      </c>
      <c r="AT735" s="13">
        <f t="shared" si="1041"/>
        <v>7.8553417586493101E-3</v>
      </c>
      <c r="AU735" s="13">
        <f t="shared" si="1042"/>
        <v>6.5540460592226329E-3</v>
      </c>
      <c r="AV735" s="13">
        <f t="shared" si="1043"/>
        <v>4.1012397422856743E-3</v>
      </c>
      <c r="AW735" s="13">
        <f t="shared" si="1044"/>
        <v>2.7059782165739867E-4</v>
      </c>
      <c r="AX735" s="13">
        <f t="shared" si="1045"/>
        <v>4.1990866904039244E-3</v>
      </c>
      <c r="AY735" s="13">
        <f t="shared" si="1046"/>
        <v>7.9598551749978323E-3</v>
      </c>
      <c r="AZ735" s="13">
        <f t="shared" si="1047"/>
        <v>7.5444137116451203E-3</v>
      </c>
      <c r="BA735" s="13">
        <f t="shared" si="1048"/>
        <v>4.7671033371930981E-3</v>
      </c>
      <c r="BB735" s="13">
        <f t="shared" si="1049"/>
        <v>2.2591491296798994E-3</v>
      </c>
      <c r="BC735" s="13">
        <f t="shared" si="1050"/>
        <v>8.5649576761867715E-4</v>
      </c>
      <c r="BD735" s="13">
        <f t="shared" si="1051"/>
        <v>7.9225107331482589E-4</v>
      </c>
      <c r="BE735" s="13">
        <f t="shared" si="1052"/>
        <v>1.9830263982811435E-3</v>
      </c>
      <c r="BF735" s="13">
        <f t="shared" si="1053"/>
        <v>2.4817850229135793E-3</v>
      </c>
      <c r="BG735" s="13">
        <f t="shared" si="1054"/>
        <v>2.0706589030776066E-3</v>
      </c>
      <c r="BH735" s="13">
        <f t="shared" si="1055"/>
        <v>1.2957291586423176E-3</v>
      </c>
      <c r="BI735" s="13">
        <f t="shared" si="1056"/>
        <v>6.486492005266806E-4</v>
      </c>
      <c r="BJ735" s="14">
        <f t="shared" si="1057"/>
        <v>0.50189492662611179</v>
      </c>
      <c r="BK735" s="14">
        <f t="shared" si="1058"/>
        <v>0.19712916253173701</v>
      </c>
      <c r="BL735" s="14">
        <f t="shared" si="1059"/>
        <v>0.27708145062209077</v>
      </c>
      <c r="BM735" s="14">
        <f t="shared" si="1060"/>
        <v>0.79706976257380346</v>
      </c>
      <c r="BN735" s="14">
        <f t="shared" si="1061"/>
        <v>0.18530355288566203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1.5981000000000001</v>
      </c>
      <c r="F736" s="10">
        <f>VLOOKUP(B736,home!$B$2:$E$405,3,FALSE)</f>
        <v>1.5122</v>
      </c>
      <c r="G736" s="10">
        <f>VLOOKUP(C736,away!$B$2:$E$405,4,FALSE)</f>
        <v>0.77010000000000001</v>
      </c>
      <c r="H736" s="10">
        <f>VLOOKUP(A736,away!$A$2:$E$405,3,FALSE)</f>
        <v>1.1214999999999999</v>
      </c>
      <c r="I736" s="10">
        <f>VLOOKUP(C736,away!$B$2:$E$405,3,FALSE)</f>
        <v>1.5089999999999999</v>
      </c>
      <c r="J736" s="10">
        <f>VLOOKUP(B736,home!$B$2:$E$405,4,FALSE)</f>
        <v>0.81740000000000002</v>
      </c>
      <c r="K736" s="12">
        <f t="shared" si="1006"/>
        <v>1.8610597160819999</v>
      </c>
      <c r="L736" s="12">
        <f t="shared" si="1007"/>
        <v>1.3833215768999998</v>
      </c>
      <c r="M736" s="13">
        <f t="shared" si="1008"/>
        <v>3.8992681941624516E-2</v>
      </c>
      <c r="N736" s="13">
        <f t="shared" si="1009"/>
        <v>7.2567709583555448E-2</v>
      </c>
      <c r="O736" s="13">
        <f t="shared" si="1010"/>
        <v>5.3939418271048166E-2</v>
      </c>
      <c r="P736" s="13">
        <f t="shared" si="1011"/>
        <v>0.10038447845314515</v>
      </c>
      <c r="Q736" s="13">
        <f t="shared" si="1012"/>
        <v>6.7526420497146369E-2</v>
      </c>
      <c r="R736" s="13">
        <f t="shared" si="1013"/>
        <v>3.7307780569887511E-2</v>
      </c>
      <c r="S736" s="13">
        <f t="shared" si="1014"/>
        <v>6.4608556096475922E-2</v>
      </c>
      <c r="T736" s="13">
        <f t="shared" si="1015"/>
        <v>9.3410754484524988E-2</v>
      </c>
      <c r="U736" s="13">
        <f t="shared" si="1016"/>
        <v>6.9432007515044414E-2</v>
      </c>
      <c r="V736" s="13">
        <f t="shared" si="1017"/>
        <v>1.8481234838045788E-2</v>
      </c>
      <c r="W736" s="13">
        <f t="shared" si="1018"/>
        <v>4.1890233652817667E-2</v>
      </c>
      <c r="X736" s="13">
        <f t="shared" si="1019"/>
        <v>5.7947664073325175E-2</v>
      </c>
      <c r="Y736" s="13">
        <f t="shared" si="1020"/>
        <v>4.0080127021791832E-2</v>
      </c>
      <c r="Z736" s="13">
        <f t="shared" si="1021"/>
        <v>1.7202885949525321E-2</v>
      </c>
      <c r="AA736" s="13">
        <f t="shared" si="1022"/>
        <v>3.2015598041014622E-2</v>
      </c>
      <c r="AB736" s="13">
        <f t="shared" si="1023"/>
        <v>2.9791469900203059E-2</v>
      </c>
      <c r="AC736" s="13">
        <f t="shared" si="1024"/>
        <v>2.9736815794768304E-3</v>
      </c>
      <c r="AD736" s="13">
        <f t="shared" si="1025"/>
        <v>1.9490056587130367E-2</v>
      </c>
      <c r="AE736" s="13">
        <f t="shared" si="1026"/>
        <v>2.6961015811979405E-2</v>
      </c>
      <c r="AF736" s="13">
        <f t="shared" si="1027"/>
        <v>1.8647877453926591E-2</v>
      </c>
      <c r="AG736" s="13">
        <f t="shared" si="1028"/>
        <v>8.5986704151345631E-3</v>
      </c>
      <c r="AH736" s="13">
        <f t="shared" si="1029"/>
        <v>5.949280829732056E-3</v>
      </c>
      <c r="AI736" s="13">
        <f t="shared" si="1030"/>
        <v>1.1071966891873225E-2</v>
      </c>
      <c r="AJ736" s="13">
        <f t="shared" si="1031"/>
        <v>1.0302795780129445E-2</v>
      </c>
      <c r="AK736" s="13">
        <f t="shared" si="1032"/>
        <v>6.3913727298061792E-3</v>
      </c>
      <c r="AL736" s="13">
        <f t="shared" si="1033"/>
        <v>3.0622307528207929E-4</v>
      </c>
      <c r="AM736" s="13">
        <f t="shared" si="1034"/>
        <v>7.2544318356933864E-3</v>
      </c>
      <c r="AN736" s="13">
        <f t="shared" si="1035"/>
        <v>1.0035212086464934E-2</v>
      </c>
      <c r="AO736" s="13">
        <f t="shared" si="1036"/>
        <v>6.9409627039873061E-3</v>
      </c>
      <c r="AP736" s="13">
        <f t="shared" si="1037"/>
        <v>3.2005278242946025E-3</v>
      </c>
      <c r="AQ736" s="13">
        <f t="shared" si="1038"/>
        <v>1.1068397992038839E-3</v>
      </c>
      <c r="AR736" s="13">
        <f t="shared" si="1039"/>
        <v>1.6459537077611777E-3</v>
      </c>
      <c r="AS736" s="13">
        <f t="shared" si="1040"/>
        <v>3.0632181400501329E-3</v>
      </c>
      <c r="AT736" s="13">
        <f t="shared" si="1041"/>
        <v>2.8504159410094663E-3</v>
      </c>
      <c r="AU736" s="13">
        <f t="shared" si="1042"/>
        <v>1.7682647606302286E-3</v>
      </c>
      <c r="AV736" s="13">
        <f t="shared" si="1043"/>
        <v>8.227115783440744E-4</v>
      </c>
      <c r="AW736" s="13">
        <f t="shared" si="1044"/>
        <v>2.1898727154132175E-5</v>
      </c>
      <c r="AX736" s="13">
        <f t="shared" si="1045"/>
        <v>2.2501551420786273E-3</v>
      </c>
      <c r="AY736" s="13">
        <f t="shared" si="1046"/>
        <v>3.1126881594098496E-3</v>
      </c>
      <c r="AZ736" s="13">
        <f t="shared" si="1047"/>
        <v>2.152924346536396E-3</v>
      </c>
      <c r="BA736" s="13">
        <f t="shared" si="1048"/>
        <v>9.9272890066570956E-4</v>
      </c>
      <c r="BB736" s="13">
        <f t="shared" si="1049"/>
        <v>3.4331582707577323E-4</v>
      </c>
      <c r="BC736" s="13">
        <f t="shared" si="1050"/>
        <v>9.4983238257037277E-5</v>
      </c>
      <c r="BD736" s="13">
        <f t="shared" si="1051"/>
        <v>3.7948054642076521E-4</v>
      </c>
      <c r="BE736" s="13">
        <f t="shared" si="1052"/>
        <v>7.0623595798047158E-4</v>
      </c>
      <c r="BF736" s="13">
        <f t="shared" si="1053"/>
        <v>6.5717364572301785E-4</v>
      </c>
      <c r="BG736" s="13">
        <f t="shared" si="1054"/>
        <v>4.0767979950861761E-4</v>
      </c>
      <c r="BH736" s="13">
        <f t="shared" si="1055"/>
        <v>1.8967911298146858E-4</v>
      </c>
      <c r="BI736" s="13">
        <f t="shared" si="1056"/>
        <v>7.0600831230395464E-5</v>
      </c>
      <c r="BJ736" s="14">
        <f t="shared" si="1057"/>
        <v>0.48460529944499992</v>
      </c>
      <c r="BK736" s="14">
        <f t="shared" si="1058"/>
        <v>0.22885954414346013</v>
      </c>
      <c r="BL736" s="14">
        <f t="shared" si="1059"/>
        <v>0.26876310455037855</v>
      </c>
      <c r="BM736" s="14">
        <f t="shared" si="1060"/>
        <v>0.62562155533970099</v>
      </c>
      <c r="BN736" s="14">
        <f t="shared" si="1061"/>
        <v>0.37071848931640716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1.5981000000000001</v>
      </c>
      <c r="F737" s="10">
        <f>VLOOKUP(B737,home!$B$2:$E$405,3,FALSE)</f>
        <v>1.1946000000000001</v>
      </c>
      <c r="G737" s="10">
        <f>VLOOKUP(C737,away!$B$2:$E$405,4,FALSE)</f>
        <v>0.85329999999999995</v>
      </c>
      <c r="H737" s="10">
        <f>VLOOKUP(A737,away!$A$2:$E$405,3,FALSE)</f>
        <v>1.1214999999999999</v>
      </c>
      <c r="I737" s="10">
        <f>VLOOKUP(C737,away!$B$2:$E$405,3,FALSE)</f>
        <v>1.0538000000000001</v>
      </c>
      <c r="J737" s="10">
        <f>VLOOKUP(B737,home!$B$2:$E$405,4,FALSE)</f>
        <v>0.64849999999999997</v>
      </c>
      <c r="K737" s="12">
        <f t="shared" si="1006"/>
        <v>1.6290267188580001</v>
      </c>
      <c r="L737" s="12">
        <f t="shared" si="1007"/>
        <v>0.76642109994999996</v>
      </c>
      <c r="M737" s="13">
        <f t="shared" si="1008"/>
        <v>9.1131859222797387E-2</v>
      </c>
      <c r="N737" s="13">
        <f t="shared" si="1009"/>
        <v>0.14845623361314284</v>
      </c>
      <c r="O737" s="13">
        <f t="shared" si="1010"/>
        <v>6.9845379786024911E-2</v>
      </c>
      <c r="P737" s="13">
        <f t="shared" si="1011"/>
        <v>0.11377998986021906</v>
      </c>
      <c r="Q737" s="13">
        <f t="shared" si="1012"/>
        <v>0.12091958556841742</v>
      </c>
      <c r="R737" s="13">
        <f t="shared" si="1013"/>
        <v>2.6765486401015354E-2</v>
      </c>
      <c r="S737" s="13">
        <f t="shared" si="1014"/>
        <v>3.5514161027214719E-2</v>
      </c>
      <c r="T737" s="13">
        <f t="shared" si="1015"/>
        <v>9.2675321776844607E-2</v>
      </c>
      <c r="U737" s="13">
        <f t="shared" si="1016"/>
        <v>4.360169249048447E-2</v>
      </c>
      <c r="V737" s="13">
        <f t="shared" si="1017"/>
        <v>4.926684032994684E-3</v>
      </c>
      <c r="W737" s="13">
        <f t="shared" si="1018"/>
        <v>6.5660411908062738E-2</v>
      </c>
      <c r="X737" s="13">
        <f t="shared" si="1019"/>
        <v>5.0323525117747507E-2</v>
      </c>
      <c r="Y737" s="13">
        <f t="shared" si="1020"/>
        <v>1.9284505737052749E-2</v>
      </c>
      <c r="Z737" s="13">
        <f t="shared" si="1021"/>
        <v>6.8378778427209842E-3</v>
      </c>
      <c r="AA737" s="13">
        <f t="shared" si="1022"/>
        <v>1.1139085706079587E-2</v>
      </c>
      <c r="AB737" s="13">
        <f t="shared" si="1023"/>
        <v>9.0729341194264405E-3</v>
      </c>
      <c r="AC737" s="13">
        <f t="shared" si="1024"/>
        <v>3.8444161027991662E-4</v>
      </c>
      <c r="AD737" s="13">
        <f t="shared" si="1025"/>
        <v>2.6740641342364053E-2</v>
      </c>
      <c r="AE737" s="13">
        <f t="shared" si="1026"/>
        <v>2.0494591750983098E-2</v>
      </c>
      <c r="AF737" s="13">
        <f t="shared" si="1027"/>
        <v>7.8537437764073306E-3</v>
      </c>
      <c r="AG737" s="13">
        <f t="shared" si="1028"/>
        <v>2.0064249812798574E-3</v>
      </c>
      <c r="AH737" s="13">
        <f t="shared" si="1029"/>
        <v>1.3101734643854873E-3</v>
      </c>
      <c r="AI737" s="13">
        <f t="shared" si="1030"/>
        <v>2.1343075798227096E-3</v>
      </c>
      <c r="AJ737" s="13">
        <f t="shared" si="1031"/>
        <v>1.7384220368961742E-3</v>
      </c>
      <c r="AK737" s="13">
        <f t="shared" si="1032"/>
        <v>9.4397864891847185E-4</v>
      </c>
      <c r="AL737" s="13">
        <f t="shared" si="1033"/>
        <v>1.9199328486234934E-5</v>
      </c>
      <c r="AM737" s="13">
        <f t="shared" si="1034"/>
        <v>8.7122438452219668E-3</v>
      </c>
      <c r="AN737" s="13">
        <f t="shared" si="1035"/>
        <v>6.6772475108876359E-3</v>
      </c>
      <c r="AO737" s="13">
        <f t="shared" si="1036"/>
        <v>2.5587916909664507E-3</v>
      </c>
      <c r="AP737" s="13">
        <f t="shared" si="1037"/>
        <v>6.5370398077780917E-4</v>
      </c>
      <c r="AQ737" s="13">
        <f t="shared" si="1038"/>
        <v>1.2525313099735552E-4</v>
      </c>
      <c r="AR737" s="13">
        <f t="shared" si="1039"/>
        <v>2.008289175399255E-4</v>
      </c>
      <c r="AS737" s="13">
        <f t="shared" si="1040"/>
        <v>3.2715567259186879E-4</v>
      </c>
      <c r="AT737" s="13">
        <f t="shared" si="1041"/>
        <v>2.6647266593905712E-4</v>
      </c>
      <c r="AU737" s="13">
        <f t="shared" si="1042"/>
        <v>1.4469703088668205E-4</v>
      </c>
      <c r="AV737" s="13">
        <f t="shared" si="1043"/>
        <v>5.8928832363456598E-5</v>
      </c>
      <c r="AW737" s="13">
        <f t="shared" si="1044"/>
        <v>6.658542843294932E-7</v>
      </c>
      <c r="AX737" s="13">
        <f t="shared" si="1045"/>
        <v>2.3654130008454607E-3</v>
      </c>
      <c r="AY737" s="13">
        <f t="shared" si="1046"/>
        <v>1.8129024339440078E-3</v>
      </c>
      <c r="AZ737" s="13">
        <f t="shared" si="1047"/>
        <v>6.9472333876269938E-4</v>
      </c>
      <c r="BA737" s="13">
        <f t="shared" si="1048"/>
        <v>1.774835418184815E-4</v>
      </c>
      <c r="BB737" s="13">
        <f t="shared" si="1049"/>
        <v>3.4006782835885599E-5</v>
      </c>
      <c r="BC737" s="13">
        <f t="shared" si="1050"/>
        <v>5.2127031813680456E-6</v>
      </c>
      <c r="BD737" s="13">
        <f t="shared" si="1051"/>
        <v>2.5653253313786244E-5</v>
      </c>
      <c r="BE737" s="13">
        <f t="shared" si="1052"/>
        <v>4.1789835073790332E-5</v>
      </c>
      <c r="BF737" s="13">
        <f t="shared" si="1053"/>
        <v>3.4038378955936823E-5</v>
      </c>
      <c r="BG737" s="13">
        <f t="shared" si="1054"/>
        <v>1.8483142928611653E-5</v>
      </c>
      <c r="BH737" s="13">
        <f t="shared" si="1055"/>
        <v>7.5273834197949229E-6</v>
      </c>
      <c r="BI737" s="13">
        <f t="shared" si="1056"/>
        <v>2.4524617427869234E-6</v>
      </c>
      <c r="BJ737" s="14">
        <f t="shared" si="1057"/>
        <v>0.57823196753254147</v>
      </c>
      <c r="BK737" s="14">
        <f t="shared" si="1058"/>
        <v>0.24756923751593601</v>
      </c>
      <c r="BL737" s="14">
        <f t="shared" si="1059"/>
        <v>0.16767948780780931</v>
      </c>
      <c r="BM737" s="14">
        <f t="shared" si="1060"/>
        <v>0.42760779966773099</v>
      </c>
      <c r="BN737" s="14">
        <f t="shared" si="1061"/>
        <v>0.57089853445161698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1.5981000000000001</v>
      </c>
      <c r="F738" s="10">
        <f>VLOOKUP(B738,home!$B$2:$E$405,3,FALSE)</f>
        <v>0.83430000000000004</v>
      </c>
      <c r="G738" s="10">
        <f>VLOOKUP(C738,away!$B$2:$E$405,4,FALSE)</f>
        <v>1.1472</v>
      </c>
      <c r="H738" s="10">
        <f>VLOOKUP(A738,away!$A$2:$E$405,3,FALSE)</f>
        <v>1.1214999999999999</v>
      </c>
      <c r="I738" s="10">
        <f>VLOOKUP(C738,away!$B$2:$E$405,3,FALSE)</f>
        <v>0.89170000000000005</v>
      </c>
      <c r="J738" s="10">
        <f>VLOOKUP(B738,home!$B$2:$E$405,4,FALSE)</f>
        <v>1.1146</v>
      </c>
      <c r="K738" s="12">
        <f t="shared" si="1006"/>
        <v>1.5295558289760001</v>
      </c>
      <c r="L738" s="12">
        <f t="shared" si="1007"/>
        <v>1.1146463116300001</v>
      </c>
      <c r="M738" s="13">
        <f t="shared" si="1008"/>
        <v>7.1062028634434532E-2</v>
      </c>
      <c r="N738" s="13">
        <f t="shared" si="1009"/>
        <v>0.10869334011665877</v>
      </c>
      <c r="O738" s="13">
        <f t="shared" si="1010"/>
        <v>7.9209028114317903E-2</v>
      </c>
      <c r="P738" s="13">
        <f t="shared" si="1011"/>
        <v>0.12115463065977881</v>
      </c>
      <c r="Q738" s="13">
        <f t="shared" si="1012"/>
        <v>8.3126265973153174E-2</v>
      </c>
      <c r="R738" s="13">
        <f t="shared" si="1013"/>
        <v>4.4145025517710726E-2</v>
      </c>
      <c r="S738" s="13">
        <f t="shared" si="1014"/>
        <v>5.1639549321825469E-2</v>
      </c>
      <c r="T738" s="13">
        <f t="shared" si="1015"/>
        <v>9.2656385766549568E-2</v>
      </c>
      <c r="U738" s="13">
        <f t="shared" si="1016"/>
        <v>6.7522281100908702E-2</v>
      </c>
      <c r="V738" s="13">
        <f t="shared" si="1017"/>
        <v>9.7823309293599003E-3</v>
      </c>
      <c r="W738" s="13">
        <f t="shared" si="1018"/>
        <v>4.2382088220081909E-2</v>
      </c>
      <c r="X738" s="13">
        <f t="shared" si="1019"/>
        <v>4.7241038313691579E-2</v>
      </c>
      <c r="Y738" s="13">
        <f t="shared" si="1020"/>
        <v>2.6328524556963922E-2</v>
      </c>
      <c r="Z738" s="13">
        <f t="shared" si="1021"/>
        <v>1.6402029956709488E-2</v>
      </c>
      <c r="AA738" s="13">
        <f t="shared" si="1022"/>
        <v>2.5087820527323966E-2</v>
      </c>
      <c r="AB738" s="13">
        <f t="shared" si="1023"/>
        <v>1.9186611061936063E-2</v>
      </c>
      <c r="AC738" s="13">
        <f t="shared" si="1024"/>
        <v>1.0423769148528344E-3</v>
      </c>
      <c r="AD738" s="13">
        <f t="shared" si="1025"/>
        <v>1.6206442520300339E-2</v>
      </c>
      <c r="AE738" s="13">
        <f t="shared" si="1026"/>
        <v>1.8064451379896377E-2</v>
      </c>
      <c r="AF738" s="13">
        <f t="shared" si="1027"/>
        <v>1.0067737051110482E-2</v>
      </c>
      <c r="AG738" s="13">
        <f t="shared" si="1028"/>
        <v>3.7406553234936614E-3</v>
      </c>
      <c r="AH738" s="13">
        <f t="shared" si="1029"/>
        <v>4.5706155486227532E-3</v>
      </c>
      <c r="AI738" s="13">
        <f t="shared" si="1030"/>
        <v>6.9910116544042705E-3</v>
      </c>
      <c r="AJ738" s="13">
        <f t="shared" si="1031"/>
        <v>5.3465713132166016E-3</v>
      </c>
      <c r="AK738" s="13">
        <f t="shared" si="1032"/>
        <v>2.7259597723887728E-3</v>
      </c>
      <c r="AL738" s="13">
        <f t="shared" si="1033"/>
        <v>7.1086509942993204E-5</v>
      </c>
      <c r="AM738" s="13">
        <f t="shared" si="1034"/>
        <v>4.957731724777978E-3</v>
      </c>
      <c r="AN738" s="13">
        <f t="shared" si="1035"/>
        <v>5.5261173810748129E-3</v>
      </c>
      <c r="AO738" s="13">
        <f t="shared" si="1036"/>
        <v>3.0798331782247381E-3</v>
      </c>
      <c r="AP738" s="13">
        <f t="shared" si="1037"/>
        <v>1.1443082308479676E-3</v>
      </c>
      <c r="AQ738" s="13">
        <f t="shared" si="1038"/>
        <v>3.1887473722063466E-4</v>
      </c>
      <c r="AR738" s="13">
        <f t="shared" si="1039"/>
        <v>1.0189239526302164E-3</v>
      </c>
      <c r="AS738" s="13">
        <f t="shared" si="1040"/>
        <v>1.5585010710288134E-3</v>
      </c>
      <c r="AT738" s="13">
        <f t="shared" si="1041"/>
        <v>1.1919071988287305E-3</v>
      </c>
      <c r="AU738" s="13">
        <f t="shared" si="1042"/>
        <v>6.0769620118898021E-4</v>
      </c>
      <c r="AV738" s="13">
        <f t="shared" si="1043"/>
        <v>2.3237631669379417E-4</v>
      </c>
      <c r="AW738" s="13">
        <f t="shared" si="1044"/>
        <v>3.3665658105467055E-6</v>
      </c>
      <c r="AX738" s="13">
        <f t="shared" si="1045"/>
        <v>1.2638545763555655E-3</v>
      </c>
      <c r="AY738" s="13">
        <f t="shared" si="1046"/>
        <v>1.4087508419714273E-3</v>
      </c>
      <c r="AZ738" s="13">
        <f t="shared" si="1047"/>
        <v>7.8512946500455447E-4</v>
      </c>
      <c r="BA738" s="13">
        <f t="shared" si="1048"/>
        <v>2.9171388743978711E-4</v>
      </c>
      <c r="BB738" s="13">
        <f t="shared" si="1049"/>
        <v>8.1289452171501983E-5</v>
      </c>
      <c r="BC738" s="13">
        <f t="shared" si="1050"/>
        <v>1.8121797607477601E-5</v>
      </c>
      <c r="BD738" s="13">
        <f t="shared" si="1051"/>
        <v>1.8928997093845497E-4</v>
      </c>
      <c r="BE738" s="13">
        <f t="shared" si="1052"/>
        <v>2.8952957841561143E-4</v>
      </c>
      <c r="BF738" s="13">
        <f t="shared" si="1053"/>
        <v>2.2142582716328123E-4</v>
      </c>
      <c r="BG738" s="13">
        <f t="shared" si="1054"/>
        <v>1.1289438820780968E-4</v>
      </c>
      <c r="BH738" s="13">
        <f t="shared" si="1055"/>
        <v>4.3169567385483675E-5</v>
      </c>
      <c r="BI738" s="13">
        <f t="shared" si="1056"/>
        <v>1.3206052685767762E-5</v>
      </c>
      <c r="BJ738" s="14">
        <f t="shared" si="1057"/>
        <v>0.46738265449459632</v>
      </c>
      <c r="BK738" s="14">
        <f t="shared" si="1058"/>
        <v>0.25616075381216596</v>
      </c>
      <c r="BL738" s="14">
        <f t="shared" si="1059"/>
        <v>0.26026384473599679</v>
      </c>
      <c r="BM738" s="14">
        <f t="shared" si="1060"/>
        <v>0.49141357970725369</v>
      </c>
      <c r="BN738" s="14">
        <f t="shared" si="1061"/>
        <v>0.50739031901605391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1.5981000000000001</v>
      </c>
      <c r="F739" s="10">
        <f>VLOOKUP(B739,home!$B$2:$E$405,3,FALSE)</f>
        <v>1.2034</v>
      </c>
      <c r="G739" s="10">
        <f>VLOOKUP(C739,away!$B$2:$E$405,4,FALSE)</f>
        <v>0.67789999999999995</v>
      </c>
      <c r="H739" s="10">
        <f>VLOOKUP(A739,away!$A$2:$E$405,3,FALSE)</f>
        <v>1.1214999999999999</v>
      </c>
      <c r="I739" s="10">
        <f>VLOOKUP(C739,away!$B$2:$E$405,3,FALSE)</f>
        <v>1.1146</v>
      </c>
      <c r="J739" s="10">
        <f>VLOOKUP(B739,home!$B$2:$E$405,4,FALSE)</f>
        <v>0.82310000000000005</v>
      </c>
      <c r="K739" s="12">
        <f t="shared" si="1006"/>
        <v>1.3037057847660001</v>
      </c>
      <c r="L739" s="12">
        <f t="shared" si="1007"/>
        <v>1.0288946720900001</v>
      </c>
      <c r="M739" s="13">
        <f t="shared" si="1008"/>
        <v>9.704306238718316E-2</v>
      </c>
      <c r="N739" s="13">
        <f t="shared" si="1009"/>
        <v>0.12651560180557855</v>
      </c>
      <c r="O739" s="13">
        <f t="shared" si="1010"/>
        <v>9.9847089853470253E-2</v>
      </c>
      <c r="P739" s="13">
        <f t="shared" si="1011"/>
        <v>0.13017122863401975</v>
      </c>
      <c r="Q739" s="13">
        <f t="shared" si="1012"/>
        <v>8.2469560968542285E-2</v>
      </c>
      <c r="R739" s="13">
        <f t="shared" si="1013"/>
        <v>5.1366069386963517E-2</v>
      </c>
      <c r="S739" s="13">
        <f t="shared" si="1014"/>
        <v>4.3652138409659709E-2</v>
      </c>
      <c r="T739" s="13">
        <f t="shared" si="1015"/>
        <v>8.4852491890134593E-2</v>
      </c>
      <c r="U739" s="13">
        <f t="shared" si="1016"/>
        <v>6.6966241800476084E-2</v>
      </c>
      <c r="V739" s="13">
        <f t="shared" si="1017"/>
        <v>6.5059920015675251E-3</v>
      </c>
      <c r="W739" s="13">
        <f t="shared" si="1018"/>
        <v>3.5838681233933634E-2</v>
      </c>
      <c r="X739" s="13">
        <f t="shared" si="1019"/>
        <v>3.6874228176326185E-2</v>
      </c>
      <c r="Y739" s="13">
        <f t="shared" si="1020"/>
        <v>1.8969848454026484E-2</v>
      </c>
      <c r="Z739" s="13">
        <f t="shared" si="1021"/>
        <v>1.7616758372817343E-2</v>
      </c>
      <c r="AA739" s="13">
        <f t="shared" si="1022"/>
        <v>2.2967069799466836E-2</v>
      </c>
      <c r="AB739" s="13">
        <f t="shared" si="1023"/>
        <v>1.4971150878344709E-2</v>
      </c>
      <c r="AC739" s="13">
        <f t="shared" si="1024"/>
        <v>5.4543631938636799E-4</v>
      </c>
      <c r="AD739" s="13">
        <f t="shared" si="1025"/>
        <v>1.1680774010765992E-2</v>
      </c>
      <c r="AE739" s="13">
        <f t="shared" si="1026"/>
        <v>1.201828614556447E-2</v>
      </c>
      <c r="AF739" s="13">
        <f t="shared" si="1027"/>
        <v>6.1827752914121728E-3</v>
      </c>
      <c r="AG739" s="13">
        <f t="shared" si="1028"/>
        <v>2.1204748520212277E-3</v>
      </c>
      <c r="AH739" s="13">
        <f t="shared" si="1029"/>
        <v>4.5314472073221647E-3</v>
      </c>
      <c r="AI739" s="13">
        <f t="shared" si="1030"/>
        <v>5.9076739375476424E-3</v>
      </c>
      <c r="AJ739" s="13">
        <f t="shared" si="1031"/>
        <v>3.8509343434460987E-3</v>
      </c>
      <c r="AK739" s="13">
        <f t="shared" si="1032"/>
        <v>1.6734951267682453E-3</v>
      </c>
      <c r="AL739" s="13">
        <f t="shared" si="1033"/>
        <v>2.9265406136036516E-5</v>
      </c>
      <c r="AM739" s="13">
        <f t="shared" si="1034"/>
        <v>3.0456585296759937E-3</v>
      </c>
      <c r="AN739" s="13">
        <f t="shared" si="1035"/>
        <v>3.1336618341890935E-3</v>
      </c>
      <c r="AO739" s="13">
        <f t="shared" si="1036"/>
        <v>1.6121039826644677E-3</v>
      </c>
      <c r="AP739" s="13">
        <f t="shared" si="1037"/>
        <v>5.5289506620618027E-4</v>
      </c>
      <c r="AQ739" s="13">
        <f t="shared" si="1038"/>
        <v>1.4221769696109665E-4</v>
      </c>
      <c r="AR739" s="13">
        <f t="shared" si="1039"/>
        <v>9.3247637769417737E-4</v>
      </c>
      <c r="AS739" s="13">
        <f t="shared" si="1040"/>
        <v>1.2156748477575446E-3</v>
      </c>
      <c r="AT739" s="13">
        <f t="shared" si="1041"/>
        <v>7.9244116570801888E-4</v>
      </c>
      <c r="AU739" s="13">
        <f t="shared" si="1042"/>
        <v>3.4437004394008544E-4</v>
      </c>
      <c r="AV739" s="13">
        <f t="shared" si="1043"/>
        <v>1.1223930459620276E-4</v>
      </c>
      <c r="AW739" s="13">
        <f t="shared" si="1044"/>
        <v>1.0904419873823707E-6</v>
      </c>
      <c r="AX739" s="13">
        <f t="shared" si="1045"/>
        <v>6.6177377392675032E-4</v>
      </c>
      <c r="AY739" s="13">
        <f t="shared" si="1046"/>
        <v>6.8089551012212558E-4</v>
      </c>
      <c r="AZ739" s="13">
        <f t="shared" si="1047"/>
        <v>3.5028488130732884E-4</v>
      </c>
      <c r="BA739" s="13">
        <f t="shared" si="1048"/>
        <v>1.2013541603026291E-4</v>
      </c>
      <c r="BB739" s="13">
        <f t="shared" si="1049"/>
        <v>3.0901672370713273E-5</v>
      </c>
      <c r="BC739" s="13">
        <f t="shared" si="1050"/>
        <v>6.3589132121795306E-6</v>
      </c>
      <c r="BD739" s="13">
        <f t="shared" si="1051"/>
        <v>1.5990332947655355E-4</v>
      </c>
      <c r="BE739" s="13">
        <f t="shared" si="1052"/>
        <v>2.0846689564192652E-4</v>
      </c>
      <c r="BF739" s="13">
        <f t="shared" si="1053"/>
        <v>1.3588974889029484E-4</v>
      </c>
      <c r="BG739" s="13">
        <f t="shared" si="1054"/>
        <v>5.9053417239558833E-5</v>
      </c>
      <c r="BH739" s="13">
        <f t="shared" si="1055"/>
        <v>1.9247070416353271E-5</v>
      </c>
      <c r="BI739" s="13">
        <f t="shared" si="1056"/>
        <v>5.0185034083196592E-6</v>
      </c>
      <c r="BJ739" s="14">
        <f t="shared" si="1057"/>
        <v>0.42785961010497181</v>
      </c>
      <c r="BK739" s="14">
        <f t="shared" si="1058"/>
        <v>0.27862801866807468</v>
      </c>
      <c r="BL739" s="14">
        <f t="shared" si="1059"/>
        <v>0.27606595303857456</v>
      </c>
      <c r="BM739" s="14">
        <f t="shared" si="1060"/>
        <v>0.41207792208054611</v>
      </c>
      <c r="BN739" s="14">
        <f t="shared" si="1061"/>
        <v>0.58741261303575754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1.2726999999999999</v>
      </c>
      <c r="F740" s="10">
        <f>VLOOKUP(B740,home!$B$2:$E$405,3,FALSE)</f>
        <v>0.31430000000000002</v>
      </c>
      <c r="G740" s="10">
        <f>VLOOKUP(C740,away!$B$2:$E$405,4,FALSE)</f>
        <v>0.26190000000000002</v>
      </c>
      <c r="H740" s="10">
        <f>VLOOKUP(A740,away!$A$2:$E$405,3,FALSE)</f>
        <v>0.89510000000000001</v>
      </c>
      <c r="I740" s="10">
        <f>VLOOKUP(C740,away!$B$2:$E$405,3,FALSE)</f>
        <v>1.1172</v>
      </c>
      <c r="J740" s="10">
        <f>VLOOKUP(B740,home!$B$2:$E$405,4,FALSE)</f>
        <v>0.67030000000000001</v>
      </c>
      <c r="K740" s="12">
        <f t="shared" si="1006"/>
        <v>0.10476251685900001</v>
      </c>
      <c r="L740" s="12">
        <f t="shared" si="1007"/>
        <v>0.67030383411599992</v>
      </c>
      <c r="M740" s="13">
        <f t="shared" si="1008"/>
        <v>0.46067321386800114</v>
      </c>
      <c r="N740" s="13">
        <f t="shared" si="1009"/>
        <v>4.8261285334336178E-2</v>
      </c>
      <c r="O740" s="13">
        <f t="shared" si="1010"/>
        <v>0.30879102153026117</v>
      </c>
      <c r="P740" s="13">
        <f t="shared" si="1011"/>
        <v>3.2349724598971813E-2</v>
      </c>
      <c r="Q740" s="13">
        <f t="shared" si="1012"/>
        <v>2.5279868592377013E-3</v>
      </c>
      <c r="R740" s="13">
        <f t="shared" si="1013"/>
        <v>0.10349190283616516</v>
      </c>
      <c r="S740" s="13">
        <f t="shared" si="1014"/>
        <v>5.6792138663893646E-4</v>
      </c>
      <c r="T740" s="13">
        <f t="shared" si="1015"/>
        <v>1.6945192843418957E-3</v>
      </c>
      <c r="U740" s="13">
        <f t="shared" si="1016"/>
        <v>1.0842072215643742E-2</v>
      </c>
      <c r="V740" s="13">
        <f t="shared" si="1017"/>
        <v>4.4312202949379977E-6</v>
      </c>
      <c r="W740" s="13">
        <f t="shared" si="1018"/>
        <v>8.8279421986740066E-5</v>
      </c>
      <c r="X740" s="13">
        <f t="shared" si="1019"/>
        <v>5.9174035031256168E-5</v>
      </c>
      <c r="Y740" s="13">
        <f t="shared" si="1020"/>
        <v>1.9832291280782747E-5</v>
      </c>
      <c r="Z740" s="13">
        <f t="shared" si="1021"/>
        <v>2.3123673090347348E-2</v>
      </c>
      <c r="AA740" s="13">
        <f t="shared" si="1022"/>
        <v>2.4224941919695187E-3</v>
      </c>
      <c r="AB740" s="13">
        <f t="shared" si="1023"/>
        <v>1.2689329431351813E-4</v>
      </c>
      <c r="AC740" s="13">
        <f t="shared" si="1024"/>
        <v>1.9448270469076649E-8</v>
      </c>
      <c r="AD740" s="13">
        <f t="shared" si="1025"/>
        <v>2.3120936085471574E-6</v>
      </c>
      <c r="AE740" s="13">
        <f t="shared" si="1026"/>
        <v>1.5498052106442573E-6</v>
      </c>
      <c r="AF740" s="13">
        <f t="shared" si="1027"/>
        <v>5.1942018741390023E-7</v>
      </c>
      <c r="AG740" s="13">
        <f t="shared" si="1028"/>
        <v>1.160564477135962E-7</v>
      </c>
      <c r="AH740" s="13">
        <f t="shared" si="1029"/>
        <v>3.8749716828261993E-3</v>
      </c>
      <c r="AI740" s="13">
        <f t="shared" si="1030"/>
        <v>4.0595178625022724E-4</v>
      </c>
      <c r="AJ740" s="13">
        <f t="shared" si="1031"/>
        <v>2.1264265425490298E-5</v>
      </c>
      <c r="AK740" s="13">
        <f t="shared" si="1032"/>
        <v>7.4256598837739285E-7</v>
      </c>
      <c r="AL740" s="13">
        <f t="shared" si="1033"/>
        <v>5.4628415515491086E-11</v>
      </c>
      <c r="AM740" s="13">
        <f t="shared" si="1034"/>
        <v>4.8444149129001561E-8</v>
      </c>
      <c r="AN740" s="13">
        <f t="shared" si="1035"/>
        <v>3.247229890165702E-8</v>
      </c>
      <c r="AO740" s="13">
        <f t="shared" si="1036"/>
        <v>1.0883153228170736E-8</v>
      </c>
      <c r="AP740" s="13">
        <f t="shared" si="1037"/>
        <v>2.4316731120382559E-9</v>
      </c>
      <c r="AQ740" s="13">
        <f t="shared" si="1038"/>
        <v>4.0748995257900697E-10</v>
      </c>
      <c r="AR740" s="13">
        <f t="shared" si="1039"/>
        <v>5.1948167521786602E-4</v>
      </c>
      <c r="AS740" s="13">
        <f t="shared" si="1040"/>
        <v>5.4422207757953251E-5</v>
      </c>
      <c r="AT740" s="13">
        <f t="shared" si="1041"/>
        <v>2.8507037288732885E-6</v>
      </c>
      <c r="AU740" s="13">
        <f t="shared" si="1042"/>
        <v>9.9548965818700707E-8</v>
      </c>
      <c r="AV740" s="13">
        <f t="shared" si="1043"/>
        <v>2.6072500524694113E-9</v>
      </c>
      <c r="AW740" s="13">
        <f t="shared" si="1044"/>
        <v>1.0655988188134971E-13</v>
      </c>
      <c r="AX740" s="13">
        <f t="shared" si="1045"/>
        <v>8.458551649744889E-10</v>
      </c>
      <c r="AY740" s="13">
        <f t="shared" si="1046"/>
        <v>5.6697996018922156E-10</v>
      </c>
      <c r="AZ740" s="13">
        <f t="shared" si="1047"/>
        <v>1.9002442059088608E-10</v>
      </c>
      <c r="BA740" s="13">
        <f t="shared" si="1048"/>
        <v>4.2458032565914106E-11</v>
      </c>
      <c r="BB740" s="13">
        <f t="shared" si="1049"/>
        <v>7.1149455044885513E-12</v>
      </c>
      <c r="BC740" s="13">
        <f t="shared" si="1050"/>
        <v>9.5383505023701478E-13</v>
      </c>
      <c r="BD740" s="13">
        <f t="shared" si="1051"/>
        <v>5.8035093108589688E-5</v>
      </c>
      <c r="BE740" s="13">
        <f t="shared" si="1052"/>
        <v>6.079902420202262E-6</v>
      </c>
      <c r="BF740" s="13">
        <f t="shared" si="1053"/>
        <v>3.1847293989875716E-7</v>
      </c>
      <c r="BG740" s="13">
        <f t="shared" si="1054"/>
        <v>1.1121342245092948E-8</v>
      </c>
      <c r="BH740" s="13">
        <f t="shared" si="1055"/>
        <v>2.9127495111156463E-10</v>
      </c>
      <c r="BI740" s="13">
        <f t="shared" si="1056"/>
        <v>6.1029393952859404E-12</v>
      </c>
      <c r="BJ740" s="14">
        <f t="shared" si="1057"/>
        <v>5.2655670893819555E-2</v>
      </c>
      <c r="BK740" s="14">
        <f t="shared" si="1058"/>
        <v>0.49359531114378569</v>
      </c>
      <c r="BL740" s="14">
        <f t="shared" si="1059"/>
        <v>0.43061861599895274</v>
      </c>
      <c r="BM740" s="14">
        <f t="shared" si="1060"/>
        <v>4.3898135533058796E-2</v>
      </c>
      <c r="BN740" s="14">
        <f t="shared" si="1061"/>
        <v>0.95609513502697319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1.2726999999999999</v>
      </c>
      <c r="F741" s="10">
        <f>VLOOKUP(B741,home!$B$2:$E$405,3,FALSE)</f>
        <v>1.4404999999999999</v>
      </c>
      <c r="G741" s="10">
        <f>VLOOKUP(C741,away!$B$2:$E$405,4,FALSE)</f>
        <v>1.5714999999999999</v>
      </c>
      <c r="H741" s="10">
        <f>VLOOKUP(A741,away!$A$2:$E$405,3,FALSE)</f>
        <v>0.89510000000000001</v>
      </c>
      <c r="I741" s="10">
        <f>VLOOKUP(C741,away!$B$2:$E$405,3,FALSE)</f>
        <v>1.1172</v>
      </c>
      <c r="J741" s="10">
        <f>VLOOKUP(B741,home!$B$2:$E$405,4,FALSE)</f>
        <v>2.0482</v>
      </c>
      <c r="K741" s="12">
        <f t="shared" si="1006"/>
        <v>2.8810692160249993</v>
      </c>
      <c r="L741" s="12">
        <f t="shared" si="1007"/>
        <v>2.0482117157039998</v>
      </c>
      <c r="M741" s="13">
        <f t="shared" si="1008"/>
        <v>7.2317014993091887E-3</v>
      </c>
      <c r="N741" s="13">
        <f t="shared" si="1009"/>
        <v>2.0835032569141539E-2</v>
      </c>
      <c r="O741" s="13">
        <f t="shared" si="1010"/>
        <v>1.4812055735359261E-2</v>
      </c>
      <c r="P741" s="13">
        <f t="shared" si="1011"/>
        <v>4.2674557805190111E-2</v>
      </c>
      <c r="Q741" s="13">
        <f t="shared" si="1012"/>
        <v>3.001358547491597E-2</v>
      </c>
      <c r="R741" s="13">
        <f t="shared" si="1013"/>
        <v>1.5169113045411735E-2</v>
      </c>
      <c r="S741" s="13">
        <f t="shared" si="1014"/>
        <v>6.2956065181979479E-2</v>
      </c>
      <c r="T741" s="13">
        <f t="shared" si="1015"/>
        <v>6.1474177400006283E-2</v>
      </c>
      <c r="U741" s="13">
        <f t="shared" si="1016"/>
        <v>4.3703264629538989E-2</v>
      </c>
      <c r="V741" s="13">
        <f t="shared" si="1017"/>
        <v>4.127847126452483E-2</v>
      </c>
      <c r="W741" s="13">
        <f t="shared" si="1018"/>
        <v>2.8823739058105157E-2</v>
      </c>
      <c r="X741" s="13">
        <f t="shared" si="1019"/>
        <v>5.9037120029205956E-2</v>
      </c>
      <c r="Y741" s="13">
        <f t="shared" si="1020"/>
        <v>6.0460260452621463E-2</v>
      </c>
      <c r="Z741" s="13">
        <f t="shared" si="1021"/>
        <v>1.0356518352150231E-2</v>
      </c>
      <c r="AA741" s="13">
        <f t="shared" si="1022"/>
        <v>2.9837846209577992E-2</v>
      </c>
      <c r="AB741" s="13">
        <f t="shared" si="1023"/>
        <v>4.2982450093451675E-2</v>
      </c>
      <c r="AC741" s="13">
        <f t="shared" si="1024"/>
        <v>1.5224118662254968E-2</v>
      </c>
      <c r="AD741" s="13">
        <f t="shared" si="1025"/>
        <v>2.0760796822761045E-2</v>
      </c>
      <c r="AE741" s="13">
        <f t="shared" si="1026"/>
        <v>4.2522507279729553E-2</v>
      </c>
      <c r="AF741" s="13">
        <f t="shared" si="1027"/>
        <v>4.3547548795725352E-2</v>
      </c>
      <c r="AG741" s="13">
        <f t="shared" si="1028"/>
        <v>2.9731533211198757E-2</v>
      </c>
      <c r="AH741" s="13">
        <f t="shared" si="1029"/>
        <v>5.3030855556943975E-3</v>
      </c>
      <c r="AI741" s="13">
        <f t="shared" si="1030"/>
        <v>1.527855654445796E-2</v>
      </c>
      <c r="AJ741" s="13">
        <f t="shared" si="1031"/>
        <v>2.2009289462767555E-2</v>
      </c>
      <c r="AK741" s="13">
        <f t="shared" si="1032"/>
        <v>2.1136762112587668E-2</v>
      </c>
      <c r="AL741" s="13">
        <f t="shared" si="1033"/>
        <v>3.5935251583463952E-3</v>
      </c>
      <c r="AM741" s="13">
        <f t="shared" si="1034"/>
        <v>1.1962658525241284E-2</v>
      </c>
      <c r="AN741" s="13">
        <f t="shared" si="1035"/>
        <v>2.4502057342365532E-2</v>
      </c>
      <c r="AO741" s="13">
        <f t="shared" si="1036"/>
        <v>2.5092700453742151E-2</v>
      </c>
      <c r="AP741" s="13">
        <f t="shared" si="1037"/>
        <v>1.7131721016001914E-2</v>
      </c>
      <c r="AQ741" s="13">
        <f t="shared" si="1038"/>
        <v>8.7723479237868905E-3</v>
      </c>
      <c r="AR741" s="13">
        <f t="shared" si="1039"/>
        <v>2.1723683929107855E-3</v>
      </c>
      <c r="AS741" s="13">
        <f t="shared" si="1040"/>
        <v>6.2587437026809653E-3</v>
      </c>
      <c r="AT741" s="13">
        <f t="shared" si="1041"/>
        <v>9.0159369063922239E-3</v>
      </c>
      <c r="AU741" s="13">
        <f t="shared" si="1042"/>
        <v>8.6585127582101025E-3</v>
      </c>
      <c r="AV741" s="13">
        <f t="shared" si="1043"/>
        <v>6.2364436410597092E-3</v>
      </c>
      <c r="AW741" s="13">
        <f t="shared" si="1044"/>
        <v>5.8904263059632908E-4</v>
      </c>
      <c r="AX741" s="13">
        <f t="shared" si="1045"/>
        <v>5.7442078698152774E-3</v>
      </c>
      <c r="AY741" s="13">
        <f t="shared" si="1046"/>
        <v>1.1765353856394769E-2</v>
      </c>
      <c r="AZ741" s="13">
        <f t="shared" si="1047"/>
        <v>1.2048967804035502E-2</v>
      </c>
      <c r="BA741" s="13">
        <f t="shared" si="1048"/>
        <v>8.2262790061219358E-3</v>
      </c>
      <c r="BB741" s="13">
        <f t="shared" si="1049"/>
        <v>4.2122902592472023E-3</v>
      </c>
      <c r="BC741" s="13">
        <f t="shared" si="1050"/>
        <v>1.7255324517871926E-3</v>
      </c>
      <c r="BD741" s="13">
        <f t="shared" si="1051"/>
        <v>7.4157839886415666E-4</v>
      </c>
      <c r="BE741" s="13">
        <f t="shared" si="1052"/>
        <v>2.1365386962366307E-3</v>
      </c>
      <c r="BF741" s="13">
        <f t="shared" si="1053"/>
        <v>3.0777579332867712E-3</v>
      </c>
      <c r="BG741" s="13">
        <f t="shared" si="1054"/>
        <v>2.9557445453230807E-3</v>
      </c>
      <c r="BH741" s="13">
        <f t="shared" si="1055"/>
        <v>2.1289261549910341E-3</v>
      </c>
      <c r="BI741" s="13">
        <f t="shared" si="1056"/>
        <v>1.2267167216670261E-3</v>
      </c>
      <c r="BJ741" s="14">
        <f t="shared" si="1057"/>
        <v>0.52839041760195082</v>
      </c>
      <c r="BK741" s="14">
        <f t="shared" si="1058"/>
        <v>0.18472379342799974</v>
      </c>
      <c r="BL741" s="14">
        <f t="shared" si="1059"/>
        <v>0.25484169124046974</v>
      </c>
      <c r="BM741" s="14">
        <f t="shared" si="1060"/>
        <v>0.83640006326744432</v>
      </c>
      <c r="BN741" s="14">
        <f t="shared" si="1061"/>
        <v>0.13073604612932782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1.2726999999999999</v>
      </c>
      <c r="F742" s="10">
        <f>VLOOKUP(B742,home!$B$2:$E$405,3,FALSE)</f>
        <v>0.91669999999999996</v>
      </c>
      <c r="G742" s="10">
        <f>VLOOKUP(C742,away!$B$2:$E$405,4,FALSE)</f>
        <v>0.52380000000000004</v>
      </c>
      <c r="H742" s="10">
        <f>VLOOKUP(A742,away!$A$2:$E$405,3,FALSE)</f>
        <v>0.89510000000000001</v>
      </c>
      <c r="I742" s="10">
        <f>VLOOKUP(C742,away!$B$2:$E$405,3,FALSE)</f>
        <v>0.55859999999999999</v>
      </c>
      <c r="J742" s="10">
        <f>VLOOKUP(B742,home!$B$2:$E$405,4,FALSE)</f>
        <v>1.1172</v>
      </c>
      <c r="K742" s="12">
        <f t="shared" si="1006"/>
        <v>0.61110912634199999</v>
      </c>
      <c r="L742" s="12">
        <f t="shared" si="1007"/>
        <v>0.55860319519199997</v>
      </c>
      <c r="M742" s="13">
        <f t="shared" si="1008"/>
        <v>0.31045623999509031</v>
      </c>
      <c r="N742" s="13">
        <f t="shared" si="1009"/>
        <v>0.18972264159082189</v>
      </c>
      <c r="O742" s="13">
        <f t="shared" si="1010"/>
        <v>0.17342184762855184</v>
      </c>
      <c r="P742" s="13">
        <f t="shared" si="1011"/>
        <v>0.10597967379289973</v>
      </c>
      <c r="Q742" s="13">
        <f t="shared" si="1012"/>
        <v>5.7970618874931767E-2</v>
      </c>
      <c r="R742" s="13">
        <f t="shared" si="1013"/>
        <v>4.8436999100704599E-2</v>
      </c>
      <c r="S742" s="13">
        <f t="shared" si="1014"/>
        <v>9.0445043538399002E-3</v>
      </c>
      <c r="T742" s="13">
        <f t="shared" si="1015"/>
        <v>3.2382572930794551E-2</v>
      </c>
      <c r="U742" s="13">
        <f t="shared" si="1016"/>
        <v>2.9600292203059819E-2</v>
      </c>
      <c r="V742" s="13">
        <f t="shared" si="1017"/>
        <v>3.430555484168049E-4</v>
      </c>
      <c r="W742" s="13">
        <f t="shared" si="1018"/>
        <v>1.1808791418054869E-2</v>
      </c>
      <c r="X742" s="13">
        <f t="shared" si="1019"/>
        <v>6.5964286174813183E-3</v>
      </c>
      <c r="Y742" s="13">
        <f t="shared" si="1020"/>
        <v>1.8423930512905054E-3</v>
      </c>
      <c r="Z742" s="13">
        <f t="shared" si="1021"/>
        <v>9.0190208210552073E-3</v>
      </c>
      <c r="AA742" s="13">
        <f t="shared" si="1022"/>
        <v>5.5116059344153543E-3</v>
      </c>
      <c r="AB742" s="13">
        <f t="shared" si="1023"/>
        <v>1.6840963436609746E-3</v>
      </c>
      <c r="AC742" s="13">
        <f t="shared" si="1024"/>
        <v>7.3192511597271066E-6</v>
      </c>
      <c r="AD742" s="13">
        <f t="shared" si="1025"/>
        <v>1.8041150516606044E-3</v>
      </c>
      <c r="AE742" s="13">
        <f t="shared" si="1026"/>
        <v>1.0077844323515938E-3</v>
      </c>
      <c r="AF742" s="13">
        <f t="shared" si="1027"/>
        <v>2.8147580198817807E-4</v>
      </c>
      <c r="AG742" s="13">
        <f t="shared" si="1028"/>
        <v>5.2411094119942326E-5</v>
      </c>
      <c r="AH742" s="13">
        <f t="shared" si="1029"/>
        <v>1.2595134620361533E-3</v>
      </c>
      <c r="AI742" s="13">
        <f t="shared" si="1030"/>
        <v>7.697001714009014E-4</v>
      </c>
      <c r="AJ742" s="13">
        <f t="shared" si="1031"/>
        <v>2.351853996450462E-4</v>
      </c>
      <c r="AK742" s="13">
        <f t="shared" si="1032"/>
        <v>4.7907981368492764E-5</v>
      </c>
      <c r="AL742" s="13">
        <f t="shared" si="1033"/>
        <v>9.9942181909881975E-8</v>
      </c>
      <c r="AM742" s="13">
        <f t="shared" si="1034"/>
        <v>2.2050223460815286E-4</v>
      </c>
      <c r="AN742" s="13">
        <f t="shared" si="1035"/>
        <v>1.231732527990902E-4</v>
      </c>
      <c r="AO742" s="13">
        <f t="shared" si="1036"/>
        <v>3.4402486287881857E-5</v>
      </c>
      <c r="AP742" s="13">
        <f t="shared" si="1037"/>
        <v>6.4057795876532584E-6</v>
      </c>
      <c r="AQ742" s="13">
        <f t="shared" si="1038"/>
        <v>8.9457223633970051E-7</v>
      </c>
      <c r="AR742" s="13">
        <f t="shared" si="1039"/>
        <v>1.4071364885614665E-4</v>
      </c>
      <c r="AS742" s="13">
        <f t="shared" si="1040"/>
        <v>8.599139501687473E-5</v>
      </c>
      <c r="AT742" s="13">
        <f t="shared" si="1041"/>
        <v>2.6275063140846062E-5</v>
      </c>
      <c r="AU742" s="13">
        <f t="shared" si="1042"/>
        <v>5.3523102935277747E-6</v>
      </c>
      <c r="AV742" s="13">
        <f t="shared" si="1043"/>
        <v>8.1771141684726285E-7</v>
      </c>
      <c r="AW742" s="13">
        <f t="shared" si="1044"/>
        <v>9.4769482891868993E-10</v>
      </c>
      <c r="AX742" s="13">
        <f t="shared" si="1045"/>
        <v>2.2458487991307821E-5</v>
      </c>
      <c r="AY742" s="13">
        <f t="shared" si="1046"/>
        <v>1.2545383151125711E-5</v>
      </c>
      <c r="AZ742" s="13">
        <f t="shared" si="1047"/>
        <v>3.5039455565633511E-6</v>
      </c>
      <c r="BA742" s="13">
        <f t="shared" si="1048"/>
        <v>6.5243839455836638E-7</v>
      </c>
      <c r="BB742" s="13">
        <f t="shared" si="1049"/>
        <v>9.1113542966560543E-8</v>
      </c>
      <c r="BC742" s="13">
        <f t="shared" si="1050"/>
        <v>1.0179263245276863E-8</v>
      </c>
      <c r="BD742" s="13">
        <f t="shared" si="1051"/>
        <v>1.31005156430281E-5</v>
      </c>
      <c r="BE742" s="13">
        <f t="shared" si="1052"/>
        <v>8.0058446692406054E-6</v>
      </c>
      <c r="BF742" s="13">
        <f t="shared" si="1053"/>
        <v>2.4462223707246918E-6</v>
      </c>
      <c r="BG742" s="13">
        <f t="shared" si="1054"/>
        <v>4.9830293860394076E-7</v>
      </c>
      <c r="BH742" s="13">
        <f t="shared" si="1055"/>
        <v>7.6129368365976365E-8</v>
      </c>
      <c r="BI742" s="13">
        <f t="shared" si="1056"/>
        <v>9.3046703582200242E-9</v>
      </c>
      <c r="BJ742" s="14">
        <f t="shared" si="1057"/>
        <v>0.30389387273691421</v>
      </c>
      <c r="BK742" s="14">
        <f t="shared" si="1058"/>
        <v>0.42584343826673954</v>
      </c>
      <c r="BL742" s="14">
        <f t="shared" si="1059"/>
        <v>0.26125043467322773</v>
      </c>
      <c r="BM742" s="14">
        <f t="shared" si="1060"/>
        <v>0.11400620107948012</v>
      </c>
      <c r="BN742" s="14">
        <f t="shared" si="1061"/>
        <v>0.88598802098300011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1.2726999999999999</v>
      </c>
      <c r="F743" s="10">
        <f>VLOOKUP(B743,home!$B$2:$E$405,3,FALSE)</f>
        <v>0.94289999999999996</v>
      </c>
      <c r="G743" s="10">
        <f>VLOOKUP(C743,away!$B$2:$E$405,4,FALSE)</f>
        <v>1.1786000000000001</v>
      </c>
      <c r="H743" s="10">
        <f>VLOOKUP(A743,away!$A$2:$E$405,3,FALSE)</f>
        <v>0.89510000000000001</v>
      </c>
      <c r="I743" s="10">
        <f>VLOOKUP(C743,away!$B$2:$E$405,3,FALSE)</f>
        <v>0.93100000000000005</v>
      </c>
      <c r="J743" s="10">
        <f>VLOOKUP(B743,home!$B$2:$E$405,4,FALSE)</f>
        <v>0.67030000000000001</v>
      </c>
      <c r="K743" s="12">
        <f t="shared" si="1006"/>
        <v>1.414353979038</v>
      </c>
      <c r="L743" s="12">
        <f t="shared" si="1007"/>
        <v>0.55858652843000001</v>
      </c>
      <c r="M743" s="13">
        <f t="shared" si="1008"/>
        <v>0.13904738461008714</v>
      </c>
      <c r="N743" s="13">
        <f t="shared" si="1009"/>
        <v>0.19666222169810391</v>
      </c>
      <c r="O743" s="13">
        <f t="shared" si="1010"/>
        <v>7.7669995856619586E-2</v>
      </c>
      <c r="P743" s="13">
        <f t="shared" si="1011"/>
        <v>0.10985286769167489</v>
      </c>
      <c r="Q743" s="13">
        <f t="shared" si="1012"/>
        <v>0.13907499789258332</v>
      </c>
      <c r="R743" s="13">
        <f t="shared" si="1013"/>
        <v>2.1692706674360806E-2</v>
      </c>
      <c r="S743" s="13">
        <f t="shared" si="1014"/>
        <v>2.1697014607510254E-2</v>
      </c>
      <c r="T743" s="13">
        <f t="shared" si="1015"/>
        <v>7.7685420264227686E-2</v>
      </c>
      <c r="U743" s="13">
        <f t="shared" si="1016"/>
        <v>3.0681166000986387E-2</v>
      </c>
      <c r="V743" s="13">
        <f t="shared" si="1017"/>
        <v>1.9046099378015372E-3</v>
      </c>
      <c r="W743" s="13">
        <f t="shared" si="1018"/>
        <v>6.5567092218025522E-2</v>
      </c>
      <c r="X743" s="13">
        <f t="shared" si="1019"/>
        <v>3.6624894421316549E-2</v>
      </c>
      <c r="Y743" s="13">
        <f t="shared" si="1020"/>
        <v>1.022908631445924E-2</v>
      </c>
      <c r="Z743" s="13">
        <f t="shared" si="1021"/>
        <v>4.0390845711604983E-3</v>
      </c>
      <c r="AA743" s="13">
        <f t="shared" si="1022"/>
        <v>5.7126953348918446E-3</v>
      </c>
      <c r="AB743" s="13">
        <f t="shared" si="1023"/>
        <v>4.0398866889680514E-3</v>
      </c>
      <c r="AC743" s="13">
        <f t="shared" si="1024"/>
        <v>9.4044767584207793E-5</v>
      </c>
      <c r="AD743" s="13">
        <f t="shared" si="1025"/>
        <v>2.3183769443128988E-2</v>
      </c>
      <c r="AE743" s="13">
        <f t="shared" si="1026"/>
        <v>1.2950141289158936E-2</v>
      </c>
      <c r="AF743" s="13">
        <f t="shared" si="1027"/>
        <v>3.6168872326946475E-3</v>
      </c>
      <c r="AG743" s="13">
        <f t="shared" si="1028"/>
        <v>6.7344816101123103E-4</v>
      </c>
      <c r="AH743" s="13">
        <f t="shared" si="1029"/>
        <v>5.640445571599295E-4</v>
      </c>
      <c r="AI743" s="13">
        <f t="shared" si="1030"/>
        <v>7.9775866377387297E-4</v>
      </c>
      <c r="AJ743" s="13">
        <f t="shared" si="1031"/>
        <v>5.641565702103078E-4</v>
      </c>
      <c r="AK743" s="13">
        <f t="shared" si="1032"/>
        <v>2.6597236329245971E-4</v>
      </c>
      <c r="AL743" s="13">
        <f t="shared" si="1033"/>
        <v>2.9719616631387737E-6</v>
      </c>
      <c r="AM743" s="13">
        <f t="shared" si="1034"/>
        <v>6.5580113121978074E-3</v>
      </c>
      <c r="AN743" s="13">
        <f t="shared" si="1035"/>
        <v>3.6632167722852422E-3</v>
      </c>
      <c r="AO743" s="13">
        <f t="shared" si="1036"/>
        <v>1.0231117698586815E-3</v>
      </c>
      <c r="AP743" s="13">
        <f t="shared" si="1037"/>
        <v>1.9049881724041138E-4</v>
      </c>
      <c r="AQ743" s="13">
        <f t="shared" si="1038"/>
        <v>2.6602518248085607E-5</v>
      </c>
      <c r="AR743" s="13">
        <f t="shared" si="1039"/>
        <v>6.3013538212760371E-5</v>
      </c>
      <c r="AS743" s="13">
        <f t="shared" si="1040"/>
        <v>8.9123448504480686E-5</v>
      </c>
      <c r="AT743" s="13">
        <f t="shared" si="1041"/>
        <v>6.302605200895029E-5</v>
      </c>
      <c r="AU743" s="13">
        <f t="shared" si="1042"/>
        <v>2.9713715813971575E-5</v>
      </c>
      <c r="AV743" s="13">
        <f t="shared" si="1043"/>
        <v>1.0506428048373769E-5</v>
      </c>
      <c r="AW743" s="13">
        <f t="shared" si="1044"/>
        <v>6.5221273764778474E-8</v>
      </c>
      <c r="AX743" s="13">
        <f t="shared" si="1045"/>
        <v>1.5458915656638647E-3</v>
      </c>
      <c r="AY743" s="13">
        <f t="shared" si="1046"/>
        <v>8.6351420299339565E-4</v>
      </c>
      <c r="AZ743" s="13">
        <f t="shared" si="1047"/>
        <v>2.4117370045003957E-4</v>
      </c>
      <c r="BA743" s="13">
        <f t="shared" si="1048"/>
        <v>4.4905460027668117E-5</v>
      </c>
      <c r="BB743" s="13">
        <f t="shared" si="1049"/>
        <v>6.2708962561018163E-6</v>
      </c>
      <c r="BC743" s="13">
        <f t="shared" si="1050"/>
        <v>7.0056763396811972E-7</v>
      </c>
      <c r="BD743" s="13">
        <f t="shared" si="1051"/>
        <v>5.8664189257261573E-6</v>
      </c>
      <c r="BE743" s="13">
        <f t="shared" si="1052"/>
        <v>8.297192950304621E-6</v>
      </c>
      <c r="BF743" s="13">
        <f t="shared" si="1053"/>
        <v>5.867583932054693E-6</v>
      </c>
      <c r="BG743" s="13">
        <f t="shared" si="1054"/>
        <v>2.7662802272136611E-6</v>
      </c>
      <c r="BH743" s="13">
        <f t="shared" si="1055"/>
        <v>9.7812486162344704E-7</v>
      </c>
      <c r="BI743" s="13">
        <f t="shared" si="1056"/>
        <v>2.7668295800662268E-7</v>
      </c>
      <c r="BJ743" s="14">
        <f t="shared" si="1057"/>
        <v>0.58043185651756535</v>
      </c>
      <c r="BK743" s="14">
        <f t="shared" si="1058"/>
        <v>0.27346240777931469</v>
      </c>
      <c r="BL743" s="14">
        <f t="shared" si="1059"/>
        <v>0.14226781817670675</v>
      </c>
      <c r="BM743" s="14">
        <f t="shared" si="1060"/>
        <v>0.31533754363959787</v>
      </c>
      <c r="BN743" s="14">
        <f t="shared" si="1061"/>
        <v>0.68400017442342964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1.2726999999999999</v>
      </c>
      <c r="F744" s="10">
        <f>VLOOKUP(B744,home!$B$2:$E$405,3,FALSE)</f>
        <v>0.78569999999999995</v>
      </c>
      <c r="G744" s="10">
        <f>VLOOKUP(C744,away!$B$2:$E$405,4,FALSE)</f>
        <v>0.78569999999999995</v>
      </c>
      <c r="H744" s="10">
        <f>VLOOKUP(A744,away!$A$2:$E$405,3,FALSE)</f>
        <v>0.89510000000000001</v>
      </c>
      <c r="I744" s="10">
        <f>VLOOKUP(C744,away!$B$2:$E$405,3,FALSE)</f>
        <v>2.4578000000000002</v>
      </c>
      <c r="J744" s="10">
        <f>VLOOKUP(B744,home!$B$2:$E$405,4,FALSE)</f>
        <v>0.93100000000000005</v>
      </c>
      <c r="K744" s="12">
        <f t="shared" si="1006"/>
        <v>0.78566887842299993</v>
      </c>
      <c r="L744" s="12">
        <f t="shared" si="1007"/>
        <v>2.0481783821800001</v>
      </c>
      <c r="M744" s="13">
        <f t="shared" si="1008"/>
        <v>5.8786252019756485E-2</v>
      </c>
      <c r="N744" s="13">
        <f t="shared" si="1009"/>
        <v>4.6186528691053885E-2</v>
      </c>
      <c r="O744" s="13">
        <f t="shared" si="1010"/>
        <v>0.12040473055625062</v>
      </c>
      <c r="P744" s="13">
        <f t="shared" si="1011"/>
        <v>9.459824961295292E-2</v>
      </c>
      <c r="Q744" s="13">
        <f t="shared" si="1012"/>
        <v>1.8143659097476009E-2</v>
      </c>
      <c r="R744" s="13">
        <f t="shared" si="1013"/>
        <v>0.1233051831187601</v>
      </c>
      <c r="S744" s="13">
        <f t="shared" si="1014"/>
        <v>3.8056639615445656E-2</v>
      </c>
      <c r="T744" s="13">
        <f t="shared" si="1015"/>
        <v>3.7161450337093858E-2</v>
      </c>
      <c r="U744" s="13">
        <f t="shared" si="1016"/>
        <v>9.6877044924658859E-2</v>
      </c>
      <c r="V744" s="13">
        <f t="shared" si="1017"/>
        <v>6.80448493025627E-3</v>
      </c>
      <c r="W744" s="13">
        <f t="shared" si="1018"/>
        <v>4.7516360978677461E-3</v>
      </c>
      <c r="X744" s="13">
        <f t="shared" si="1019"/>
        <v>9.7321983356388492E-3</v>
      </c>
      <c r="Y744" s="13">
        <f t="shared" si="1020"/>
        <v>9.9666391210718342E-3</v>
      </c>
      <c r="Z744" s="13">
        <f t="shared" si="1021"/>
        <v>8.4183670158196916E-2</v>
      </c>
      <c r="AA744" s="13">
        <f t="shared" si="1022"/>
        <v>6.6140489714722334E-2</v>
      </c>
      <c r="AB744" s="13">
        <f t="shared" si="1023"/>
        <v>2.5982262186256933E-2</v>
      </c>
      <c r="AC744" s="13">
        <f t="shared" si="1024"/>
        <v>6.8435682430437888E-4</v>
      </c>
      <c r="AD744" s="13">
        <f t="shared" si="1025"/>
        <v>9.3330315092149765E-4</v>
      </c>
      <c r="AE744" s="13">
        <f t="shared" si="1026"/>
        <v>1.9115713377378897E-3</v>
      </c>
      <c r="AF744" s="13">
        <f t="shared" si="1027"/>
        <v>1.9576195449748247E-3</v>
      </c>
      <c r="AG744" s="13">
        <f t="shared" si="1028"/>
        <v>1.3365180108501618E-3</v>
      </c>
      <c r="AH744" s="13">
        <f t="shared" si="1029"/>
        <v>4.3105793337647622E-2</v>
      </c>
      <c r="AI744" s="13">
        <f t="shared" si="1030"/>
        <v>3.3866880305123227E-2</v>
      </c>
      <c r="AJ744" s="13">
        <f t="shared" si="1031"/>
        <v>1.3304076932506077E-2</v>
      </c>
      <c r="AK744" s="13">
        <f t="shared" si="1032"/>
        <v>3.4841997340051192E-3</v>
      </c>
      <c r="AL744" s="13">
        <f t="shared" si="1033"/>
        <v>4.4050406661827253E-5</v>
      </c>
      <c r="AM744" s="13">
        <f t="shared" si="1034"/>
        <v>1.4665344796262902E-4</v>
      </c>
      <c r="AN744" s="13">
        <f t="shared" si="1035"/>
        <v>3.0037242178921638E-4</v>
      </c>
      <c r="AO744" s="13">
        <f t="shared" si="1036"/>
        <v>3.076081504558629E-4</v>
      </c>
      <c r="AP744" s="13">
        <f t="shared" si="1037"/>
        <v>2.1001212131535715E-4</v>
      </c>
      <c r="AQ744" s="13">
        <f t="shared" si="1038"/>
        <v>1.0753557171846952E-4</v>
      </c>
      <c r="AR744" s="13">
        <f t="shared" si="1039"/>
        <v>1.7657670812177707E-2</v>
      </c>
      <c r="AS744" s="13">
        <f t="shared" si="1040"/>
        <v>1.3873082422566201E-2</v>
      </c>
      <c r="AT744" s="13">
        <f t="shared" si="1041"/>
        <v>5.4498245536037113E-3</v>
      </c>
      <c r="AU744" s="13">
        <f t="shared" si="1042"/>
        <v>1.4272525148773182E-3</v>
      </c>
      <c r="AV744" s="13">
        <f t="shared" si="1043"/>
        <v>2.8033697064751707E-4</v>
      </c>
      <c r="AW744" s="13">
        <f t="shared" si="1044"/>
        <v>1.9690409566561634E-6</v>
      </c>
      <c r="AX744" s="13">
        <f t="shared" si="1045"/>
        <v>1.9203508329610747E-5</v>
      </c>
      <c r="AY744" s="13">
        <f t="shared" si="1046"/>
        <v>3.9332210622722302E-5</v>
      </c>
      <c r="AZ744" s="13">
        <f t="shared" si="1047"/>
        <v>4.0279691760405189E-5</v>
      </c>
      <c r="BA744" s="13">
        <f t="shared" si="1048"/>
        <v>2.7499997968178597E-5</v>
      </c>
      <c r="BB744" s="13">
        <f t="shared" si="1049"/>
        <v>1.4081225337104331E-5</v>
      </c>
      <c r="BC744" s="13">
        <f t="shared" si="1050"/>
        <v>5.7681722660124743E-6</v>
      </c>
      <c r="BD744" s="13">
        <f t="shared" si="1051"/>
        <v>6.0276766061921937E-3</v>
      </c>
      <c r="BE744" s="13">
        <f t="shared" si="1052"/>
        <v>4.7357579186835747E-3</v>
      </c>
      <c r="BF744" s="13">
        <f t="shared" si="1053"/>
        <v>1.8603688062274826E-3</v>
      </c>
      <c r="BG744" s="13">
        <f t="shared" si="1054"/>
        <v>4.8721129114729392E-4</v>
      </c>
      <c r="BH744" s="13">
        <f t="shared" si="1055"/>
        <v>9.5696687167678987E-5</v>
      </c>
      <c r="BI744" s="13">
        <f t="shared" si="1056"/>
        <v>1.5037181775165414E-5</v>
      </c>
      <c r="BJ744" s="14">
        <f t="shared" si="1057"/>
        <v>0.13329947024421215</v>
      </c>
      <c r="BK744" s="14">
        <f t="shared" si="1058"/>
        <v>0.19901336562000022</v>
      </c>
      <c r="BL744" s="14">
        <f t="shared" si="1059"/>
        <v>0.57838057657499697</v>
      </c>
      <c r="BM744" s="14">
        <f t="shared" si="1060"/>
        <v>0.53341511633148997</v>
      </c>
      <c r="BN744" s="14">
        <f t="shared" si="1061"/>
        <v>0.46142460309625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1.1616</v>
      </c>
      <c r="F745" s="10">
        <f>VLOOKUP(B745,home!$B$2:$E$405,3,FALSE)</f>
        <v>1.2912999999999999</v>
      </c>
      <c r="G745" s="10">
        <f>VLOOKUP(C745,away!$B$2:$E$405,4,FALSE)</f>
        <v>0.62609999999999999</v>
      </c>
      <c r="H745" s="10">
        <f>VLOOKUP(A745,away!$A$2:$E$405,3,FALSE)</f>
        <v>1.0606</v>
      </c>
      <c r="I745" s="10">
        <f>VLOOKUP(C745,away!$B$2:$E$405,3,FALSE)</f>
        <v>1.1143000000000001</v>
      </c>
      <c r="J745" s="10">
        <f>VLOOKUP(B745,home!$B$2:$E$405,4,FALSE)</f>
        <v>1.32</v>
      </c>
      <c r="K745" s="12">
        <f t="shared" si="1006"/>
        <v>0.93913377148799992</v>
      </c>
      <c r="L745" s="12">
        <f t="shared" si="1007"/>
        <v>1.5600110856000002</v>
      </c>
      <c r="M745" s="13">
        <f t="shared" si="1008"/>
        <v>8.2155223050334375E-2</v>
      </c>
      <c r="N745" s="13">
        <f t="shared" si="1009"/>
        <v>7.7154744470698394E-2</v>
      </c>
      <c r="O745" s="13">
        <f t="shared" si="1010"/>
        <v>0.12816305869846228</v>
      </c>
      <c r="P745" s="13">
        <f t="shared" si="1011"/>
        <v>0.1203622566809248</v>
      </c>
      <c r="Q745" s="13">
        <f t="shared" si="1012"/>
        <v>3.622931308147994E-2</v>
      </c>
      <c r="R745" s="13">
        <f t="shared" si="1013"/>
        <v>9.9967896167002385E-2</v>
      </c>
      <c r="S745" s="13">
        <f t="shared" si="1014"/>
        <v>4.4084454692700968E-2</v>
      </c>
      <c r="T745" s="13">
        <f t="shared" si="1015"/>
        <v>5.6518130030781814E-2</v>
      </c>
      <c r="U745" s="13">
        <f t="shared" si="1016"/>
        <v>9.3883227355037721E-2</v>
      </c>
      <c r="V745" s="13">
        <f t="shared" si="1017"/>
        <v>7.176259029826668E-3</v>
      </c>
      <c r="W745" s="13">
        <f t="shared" si="1018"/>
        <v>1.1341390477543263E-2</v>
      </c>
      <c r="X745" s="13">
        <f t="shared" si="1019"/>
        <v>1.7692694871085771E-2</v>
      </c>
      <c r="Y745" s="13">
        <f t="shared" si="1020"/>
        <v>1.380040006651604E-2</v>
      </c>
      <c r="Z745" s="13">
        <f t="shared" si="1021"/>
        <v>5.1983675408211166E-2</v>
      </c>
      <c r="AA745" s="13">
        <f t="shared" si="1022"/>
        <v>4.8819625141921348E-2</v>
      </c>
      <c r="AB745" s="13">
        <f t="shared" si="1023"/>
        <v>2.2924079341081489E-2</v>
      </c>
      <c r="AC745" s="13">
        <f t="shared" si="1024"/>
        <v>6.5710272220580873E-4</v>
      </c>
      <c r="AD745" s="13">
        <f t="shared" si="1025"/>
        <v>2.6627707032733229E-3</v>
      </c>
      <c r="AE745" s="13">
        <f t="shared" si="1026"/>
        <v>4.1539518155172929E-3</v>
      </c>
      <c r="AF745" s="13">
        <f t="shared" si="1027"/>
        <v>3.240105440627613E-3</v>
      </c>
      <c r="AG745" s="13">
        <f t="shared" si="1028"/>
        <v>1.6848668019639832E-3</v>
      </c>
      <c r="AH745" s="13">
        <f t="shared" si="1029"/>
        <v>2.0273777476760391E-2</v>
      </c>
      <c r="AI745" s="13">
        <f t="shared" si="1030"/>
        <v>1.9039789104058454E-2</v>
      </c>
      <c r="AJ745" s="13">
        <f t="shared" si="1031"/>
        <v>8.9404544748152709E-3</v>
      </c>
      <c r="AK745" s="13">
        <f t="shared" si="1032"/>
        <v>2.7987609099166771E-3</v>
      </c>
      <c r="AL745" s="13">
        <f t="shared" si="1033"/>
        <v>3.8507772764447785E-5</v>
      </c>
      <c r="AM745" s="13">
        <f t="shared" si="1034"/>
        <v>5.0013957863456618E-4</v>
      </c>
      <c r="AN745" s="13">
        <f t="shared" si="1035"/>
        <v>7.8022328701723618E-4</v>
      </c>
      <c r="AO745" s="13">
        <f t="shared" si="1036"/>
        <v>6.0857848849507981E-4</v>
      </c>
      <c r="AP745" s="13">
        <f t="shared" si="1037"/>
        <v>3.1646306283667224E-4</v>
      </c>
      <c r="AQ745" s="13">
        <f t="shared" si="1038"/>
        <v>1.2342147155203459E-4</v>
      </c>
      <c r="AR745" s="13">
        <f t="shared" si="1039"/>
        <v>6.3254635221467589E-3</v>
      </c>
      <c r="AS745" s="13">
        <f t="shared" si="1040"/>
        <v>5.940456413963454E-3</v>
      </c>
      <c r="AT745" s="13">
        <f t="shared" si="1041"/>
        <v>2.789441618202789E-3</v>
      </c>
      <c r="AU745" s="13">
        <f t="shared" si="1042"/>
        <v>8.7321960908279153E-4</v>
      </c>
      <c r="AV745" s="13">
        <f t="shared" si="1043"/>
        <v>2.0501750620379971E-4</v>
      </c>
      <c r="AW745" s="13">
        <f t="shared" si="1044"/>
        <v>1.5671156303603731E-6</v>
      </c>
      <c r="AX745" s="13">
        <f t="shared" si="1045"/>
        <v>7.828299479224983E-5</v>
      </c>
      <c r="AY745" s="13">
        <f t="shared" si="1046"/>
        <v>1.2212233968987682E-4</v>
      </c>
      <c r="AZ745" s="13">
        <f t="shared" si="1047"/>
        <v>9.5256101857808386E-5</v>
      </c>
      <c r="BA745" s="13">
        <f t="shared" si="1048"/>
        <v>4.9533524956407955E-5</v>
      </c>
      <c r="BB745" s="13">
        <f t="shared" si="1049"/>
        <v>1.9318212010210176E-5</v>
      </c>
      <c r="BC745" s="13">
        <f t="shared" si="1050"/>
        <v>6.0273249779797852E-6</v>
      </c>
      <c r="BD745" s="13">
        <f t="shared" si="1051"/>
        <v>1.6446322026845604E-3</v>
      </c>
      <c r="BE745" s="13">
        <f t="shared" si="1052"/>
        <v>1.5445296432177679E-3</v>
      </c>
      <c r="BF745" s="13">
        <f t="shared" si="1053"/>
        <v>7.252599745050587E-4</v>
      </c>
      <c r="BG745" s="13">
        <f t="shared" si="1054"/>
        <v>2.2703871172207547E-4</v>
      </c>
      <c r="BH745" s="13">
        <f t="shared" si="1055"/>
        <v>5.330493040333237E-5</v>
      </c>
      <c r="BI745" s="13">
        <f t="shared" si="1056"/>
        <v>1.001209206571738E-5</v>
      </c>
      <c r="BJ745" s="14">
        <f t="shared" si="1057"/>
        <v>0.22717773414630754</v>
      </c>
      <c r="BK745" s="14">
        <f t="shared" si="1058"/>
        <v>0.25459592628844696</v>
      </c>
      <c r="BL745" s="14">
        <f t="shared" si="1059"/>
        <v>0.46514904489325404</v>
      </c>
      <c r="BM745" s="14">
        <f t="shared" si="1060"/>
        <v>0.45475333336325796</v>
      </c>
      <c r="BN745" s="14">
        <f t="shared" si="1061"/>
        <v>0.54403249214890215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1.1616</v>
      </c>
      <c r="F746" s="10">
        <f>VLOOKUP(B746,home!$B$2:$E$405,3,FALSE)</f>
        <v>0.8609</v>
      </c>
      <c r="G746" s="10">
        <f>VLOOKUP(C746,away!$B$2:$E$405,4,FALSE)</f>
        <v>1.3774</v>
      </c>
      <c r="H746" s="10">
        <f>VLOOKUP(A746,away!$A$2:$E$405,3,FALSE)</f>
        <v>1.0606</v>
      </c>
      <c r="I746" s="10">
        <f>VLOOKUP(C746,away!$B$2:$E$405,3,FALSE)</f>
        <v>0.94289999999999996</v>
      </c>
      <c r="J746" s="10">
        <f>VLOOKUP(B746,home!$B$2:$E$405,4,FALSE)</f>
        <v>0.84860000000000002</v>
      </c>
      <c r="K746" s="12">
        <f t="shared" si="1006"/>
        <v>1.3774295314560001</v>
      </c>
      <c r="L746" s="12">
        <f t="shared" si="1007"/>
        <v>0.84863372336399989</v>
      </c>
      <c r="M746" s="13">
        <f t="shared" si="1008"/>
        <v>0.10795257649512931</v>
      </c>
      <c r="N746" s="13">
        <f t="shared" si="1009"/>
        <v>0.14869706686115397</v>
      </c>
      <c r="O746" s="13">
        <f t="shared" si="1010"/>
        <v>9.1612196937798582E-2</v>
      </c>
      <c r="P746" s="13">
        <f t="shared" si="1011"/>
        <v>0.12618934550368674</v>
      </c>
      <c r="Q746" s="13">
        <f t="shared" si="1012"/>
        <v>0.10240986556772044</v>
      </c>
      <c r="R746" s="13">
        <f t="shared" si="1013"/>
        <v>3.8872599896440013E-2</v>
      </c>
      <c r="S746" s="13">
        <f t="shared" si="1014"/>
        <v>3.6876727345565678E-2</v>
      </c>
      <c r="T746" s="13">
        <f t="shared" si="1015"/>
        <v>8.6908465525941281E-2</v>
      </c>
      <c r="U746" s="13">
        <f t="shared" si="1016"/>
        <v>5.3544267061829937E-2</v>
      </c>
      <c r="V746" s="13">
        <f t="shared" si="1017"/>
        <v>4.7896032366323343E-3</v>
      </c>
      <c r="W746" s="13">
        <f t="shared" si="1018"/>
        <v>4.7020791048472357E-2</v>
      </c>
      <c r="X746" s="13">
        <f t="shared" si="1019"/>
        <v>3.9903428982985732E-2</v>
      </c>
      <c r="Y746" s="13">
        <f t="shared" si="1020"/>
        <v>1.6931697756411061E-2</v>
      </c>
      <c r="Z746" s="13">
        <f t="shared" si="1021"/>
        <v>1.0996199728984976E-2</v>
      </c>
      <c r="AA746" s="13">
        <f t="shared" si="1022"/>
        <v>1.5146490240492375E-2</v>
      </c>
      <c r="AB746" s="13">
        <f t="shared" si="1023"/>
        <v>1.0431611477582146E-2</v>
      </c>
      <c r="AC746" s="13">
        <f t="shared" si="1024"/>
        <v>3.4992037549946966E-4</v>
      </c>
      <c r="AD746" s="13">
        <f t="shared" si="1025"/>
        <v>1.6191956545646941E-2</v>
      </c>
      <c r="AE746" s="13">
        <f t="shared" si="1026"/>
        <v>1.3741040371880451E-2</v>
      </c>
      <c r="AF746" s="13">
        <f t="shared" si="1027"/>
        <v>5.8305551268419738E-3</v>
      </c>
      <c r="AG746" s="13">
        <f t="shared" si="1028"/>
        <v>1.6493352355236544E-3</v>
      </c>
      <c r="AH746" s="13">
        <f t="shared" si="1029"/>
        <v>2.332936479715682E-3</v>
      </c>
      <c r="AI746" s="13">
        <f t="shared" si="1030"/>
        <v>3.2134556021713822E-3</v>
      </c>
      <c r="AJ746" s="13">
        <f t="shared" si="1031"/>
        <v>2.2131543222267932E-3</v>
      </c>
      <c r="AK746" s="13">
        <f t="shared" si="1032"/>
        <v>1.0161547070348907E-3</v>
      </c>
      <c r="AL746" s="13">
        <f t="shared" si="1033"/>
        <v>1.6361341098579389E-5</v>
      </c>
      <c r="AM746" s="13">
        <f t="shared" si="1034"/>
        <v>4.4606558236052743E-3</v>
      </c>
      <c r="AN746" s="13">
        <f t="shared" si="1035"/>
        <v>3.7854629602314528E-3</v>
      </c>
      <c r="AO746" s="13">
        <f t="shared" si="1036"/>
        <v>1.606235763298863E-3</v>
      </c>
      <c r="AP746" s="13">
        <f t="shared" si="1037"/>
        <v>4.5436861213624357E-4</v>
      </c>
      <c r="AQ746" s="13">
        <f t="shared" si="1038"/>
        <v>9.6398131774228378E-5</v>
      </c>
      <c r="AR746" s="13">
        <f t="shared" si="1039"/>
        <v>3.9596171423056441E-4</v>
      </c>
      <c r="AS746" s="13">
        <f t="shared" si="1040"/>
        <v>5.4540935850712108E-4</v>
      </c>
      <c r="AT746" s="13">
        <f t="shared" si="1041"/>
        <v>3.7563147857009075E-4</v>
      </c>
      <c r="AU746" s="13">
        <f t="shared" si="1042"/>
        <v>1.7246863050897481E-4</v>
      </c>
      <c r="AV746" s="13">
        <f t="shared" si="1043"/>
        <v>5.9390846228208789E-5</v>
      </c>
      <c r="AW746" s="13">
        <f t="shared" si="1044"/>
        <v>5.3125872279190071E-7</v>
      </c>
      <c r="AX746" s="13">
        <f t="shared" si="1045"/>
        <v>1.0240398435158492E-3</v>
      </c>
      <c r="AY746" s="13">
        <f t="shared" si="1046"/>
        <v>8.6903474527594282E-4</v>
      </c>
      <c r="AZ746" s="13">
        <f t="shared" si="1047"/>
        <v>3.6874609580810422E-4</v>
      </c>
      <c r="BA746" s="13">
        <f t="shared" si="1048"/>
        <v>1.0431012408718991E-4</v>
      </c>
      <c r="BB746" s="13">
        <f t="shared" si="1049"/>
        <v>2.2130272247168206E-5</v>
      </c>
      <c r="BC746" s="13">
        <f t="shared" si="1050"/>
        <v>3.7560990672346705E-6</v>
      </c>
      <c r="BD746" s="13">
        <f t="shared" si="1051"/>
        <v>5.6004410642845982E-5</v>
      </c>
      <c r="BE746" s="13">
        <f t="shared" si="1052"/>
        <v>7.7142129111244781E-5</v>
      </c>
      <c r="BF746" s="13">
        <f t="shared" si="1053"/>
        <v>5.3128923378610089E-5</v>
      </c>
      <c r="BG746" s="13">
        <f t="shared" si="1054"/>
        <v>2.43937826787202E-5</v>
      </c>
      <c r="BH746" s="13">
        <f t="shared" si="1055"/>
        <v>8.4001791613972633E-6</v>
      </c>
      <c r="BI746" s="13">
        <f t="shared" si="1056"/>
        <v>2.3141309692859765E-6</v>
      </c>
      <c r="BJ746" s="14">
        <f t="shared" si="1057"/>
        <v>0.49207934149362542</v>
      </c>
      <c r="BK746" s="14">
        <f t="shared" si="1058"/>
        <v>0.27704356904288807</v>
      </c>
      <c r="BL746" s="14">
        <f t="shared" si="1059"/>
        <v>0.22015311230927889</v>
      </c>
      <c r="BM746" s="14">
        <f t="shared" si="1060"/>
        <v>0.38367006782629504</v>
      </c>
      <c r="BN746" s="14">
        <f t="shared" si="1061"/>
        <v>0.61573365126192903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1.2811999999999999</v>
      </c>
      <c r="F749" s="10">
        <f>VLOOKUP(B749,home!$B$2:$E$405,3,FALSE)</f>
        <v>0.78049999999999997</v>
      </c>
      <c r="G749" s="10">
        <f>VLOOKUP(C749,away!$B$2:$E$405,4,FALSE)</f>
        <v>0.58540000000000003</v>
      </c>
      <c r="H749" s="10">
        <f>VLOOKUP(A749,away!$A$2:$E$405,3,FALSE)</f>
        <v>0.82809999999999995</v>
      </c>
      <c r="I749" s="10">
        <f>VLOOKUP(C749,away!$B$2:$E$405,3,FALSE)</f>
        <v>1.2076</v>
      </c>
      <c r="J749" s="10">
        <f>VLOOKUP(B749,home!$B$2:$E$405,4,FALSE)</f>
        <v>2.0125999999999999</v>
      </c>
      <c r="K749" s="12">
        <f t="shared" si="1006"/>
        <v>0.58538630163999994</v>
      </c>
      <c r="L749" s="12">
        <f t="shared" si="1007"/>
        <v>2.0126272908559999</v>
      </c>
      <c r="M749" s="13">
        <f t="shared" si="1008"/>
        <v>7.4421262439413036E-2</v>
      </c>
      <c r="N749" s="13">
        <f t="shared" si="1009"/>
        <v>4.3565187582787837E-2</v>
      </c>
      <c r="O749" s="13">
        <f t="shared" si="1010"/>
        <v>0.14978226380551921</v>
      </c>
      <c r="P749" s="13">
        <f t="shared" si="1011"/>
        <v>8.7680485460379709E-2</v>
      </c>
      <c r="Q749" s="13">
        <f t="shared" si="1012"/>
        <v>1.2751232019670508E-2</v>
      </c>
      <c r="R749" s="13">
        <f t="shared" si="1013"/>
        <v>0.15072793591059044</v>
      </c>
      <c r="S749" s="13">
        <f t="shared" si="1014"/>
        <v>2.582550765255634E-2</v>
      </c>
      <c r="T749" s="13">
        <f t="shared" si="1015"/>
        <v>2.5663477554825731E-2</v>
      </c>
      <c r="U749" s="13">
        <f t="shared" si="1016"/>
        <v>8.8234068956531464E-2</v>
      </c>
      <c r="V749" s="13">
        <f t="shared" si="1017"/>
        <v>3.3807438806444049E-3</v>
      </c>
      <c r="W749" s="13">
        <f t="shared" si="1018"/>
        <v>2.4881321844494888E-3</v>
      </c>
      <c r="X749" s="13">
        <f t="shared" si="1019"/>
        <v>5.007682737680195E-3</v>
      </c>
      <c r="Y749" s="13">
        <f t="shared" si="1020"/>
        <v>5.0392994709018242E-3</v>
      </c>
      <c r="Z749" s="13">
        <f t="shared" si="1021"/>
        <v>0.10111971910268282</v>
      </c>
      <c r="AA749" s="13">
        <f t="shared" si="1022"/>
        <v>5.919409838839515E-2</v>
      </c>
      <c r="AB749" s="13">
        <f t="shared" si="1023"/>
        <v>1.7325707167248454E-2</v>
      </c>
      <c r="AC749" s="13">
        <f t="shared" si="1024"/>
        <v>2.4894201515446589E-4</v>
      </c>
      <c r="AD749" s="13">
        <f t="shared" si="1025"/>
        <v>3.6412962436158509E-4</v>
      </c>
      <c r="AE749" s="13">
        <f t="shared" si="1026"/>
        <v>7.3285721939926976E-4</v>
      </c>
      <c r="AF749" s="13">
        <f t="shared" si="1027"/>
        <v>7.3748422003190681E-4</v>
      </c>
      <c r="AG749" s="13">
        <f t="shared" si="1028"/>
        <v>4.9476028927062233E-4</v>
      </c>
      <c r="AH749" s="13">
        <f t="shared" si="1029"/>
        <v>5.0879076577438058E-2</v>
      </c>
      <c r="AI749" s="13">
        <f t="shared" si="1030"/>
        <v>2.9783914468524811E-2</v>
      </c>
      <c r="AJ749" s="13">
        <f t="shared" si="1031"/>
        <v>8.7175477695459105E-3</v>
      </c>
      <c r="AK749" s="13">
        <f t="shared" si="1032"/>
        <v>1.7010443493948374E-3</v>
      </c>
      <c r="AL749" s="13">
        <f t="shared" si="1033"/>
        <v>1.1731785258546831E-5</v>
      </c>
      <c r="AM749" s="13">
        <f t="shared" si="1034"/>
        <v>4.2631298824518169E-5</v>
      </c>
      <c r="AN749" s="13">
        <f t="shared" si="1035"/>
        <v>8.580091545886255E-5</v>
      </c>
      <c r="AO749" s="13">
        <f t="shared" si="1036"/>
        <v>8.6342632016467625E-5</v>
      </c>
      <c r="AP749" s="13">
        <f t="shared" si="1037"/>
        <v>5.7925179186893261E-5</v>
      </c>
      <c r="AQ749" s="13">
        <f t="shared" si="1038"/>
        <v>2.9145449114816337E-5</v>
      </c>
      <c r="AR749" s="13">
        <f t="shared" si="1039"/>
        <v>2.0480123610660806E-2</v>
      </c>
      <c r="AS749" s="13">
        <f t="shared" si="1040"/>
        <v>1.1988783817574771E-2</v>
      </c>
      <c r="AT749" s="13">
        <f t="shared" si="1041"/>
        <v>3.5090349100657873E-3</v>
      </c>
      <c r="AU749" s="13">
        <f t="shared" si="1042"/>
        <v>6.8471365610968708E-4</v>
      </c>
      <c r="AV749" s="13">
        <f t="shared" si="1043"/>
        <v>1.002054987081131E-4</v>
      </c>
      <c r="AW749" s="13">
        <f t="shared" si="1044"/>
        <v>3.8394367455871121E-7</v>
      </c>
      <c r="AX749" s="13">
        <f t="shared" si="1045"/>
        <v>4.1592963921657243E-6</v>
      </c>
      <c r="AY749" s="13">
        <f t="shared" si="1046"/>
        <v>8.3711134296316338E-6</v>
      </c>
      <c r="AZ749" s="13">
        <f t="shared" si="1047"/>
        <v>8.4239656716638983E-6</v>
      </c>
      <c r="BA749" s="13">
        <f t="shared" si="1048"/>
        <v>5.651434402674953E-6</v>
      </c>
      <c r="BB749" s="13">
        <f t="shared" si="1049"/>
        <v>2.8435577778265218E-6</v>
      </c>
      <c r="BC749" s="13">
        <f t="shared" si="1050"/>
        <v>1.1446043973558991E-6</v>
      </c>
      <c r="BD749" s="13">
        <f t="shared" si="1051"/>
        <v>6.8698092831533759E-3</v>
      </c>
      <c r="BE749" s="13">
        <f t="shared" si="1052"/>
        <v>4.0214922492372938E-3</v>
      </c>
      <c r="BF749" s="13">
        <f t="shared" si="1053"/>
        <v>1.1770632374274719E-3</v>
      </c>
      <c r="BG749" s="13">
        <f t="shared" si="1054"/>
        <v>2.2967889845135767E-4</v>
      </c>
      <c r="BH749" s="13">
        <f t="shared" si="1055"/>
        <v>3.3612720232297341E-5</v>
      </c>
      <c r="BI749" s="13">
        <f t="shared" si="1056"/>
        <v>3.9352851969689103E-6</v>
      </c>
      <c r="BJ749" s="14">
        <f t="shared" si="1057"/>
        <v>9.7176682350051835E-2</v>
      </c>
      <c r="BK749" s="14">
        <f t="shared" si="1058"/>
        <v>0.19157704434683615</v>
      </c>
      <c r="BL749" s="14">
        <f t="shared" si="1059"/>
        <v>0.60544411056000635</v>
      </c>
      <c r="BM749" s="14">
        <f t="shared" si="1060"/>
        <v>0.47638120197146133</v>
      </c>
      <c r="BN749" s="14">
        <f t="shared" si="1061"/>
        <v>0.51892836721836066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1.2811999999999999</v>
      </c>
      <c r="F750" s="10">
        <f>VLOOKUP(B750,home!$B$2:$E$405,3,FALSE)</f>
        <v>0.62439999999999996</v>
      </c>
      <c r="G750" s="10">
        <f>VLOOKUP(C750,away!$B$2:$E$405,4,FALSE)</f>
        <v>0.52029999999999998</v>
      </c>
      <c r="H750" s="10">
        <f>VLOOKUP(A750,away!$A$2:$E$405,3,FALSE)</f>
        <v>0.82809999999999995</v>
      </c>
      <c r="I750" s="10">
        <f>VLOOKUP(C750,away!$B$2:$E$405,3,FALSE)</f>
        <v>1.2076</v>
      </c>
      <c r="J750" s="10">
        <f>VLOOKUP(B750,home!$B$2:$E$405,4,FALSE)</f>
        <v>1.4491000000000001</v>
      </c>
      <c r="K750" s="12">
        <f t="shared" si="1006"/>
        <v>0.41623025998399993</v>
      </c>
      <c r="L750" s="12">
        <f t="shared" si="1007"/>
        <v>1.4491196497959999</v>
      </c>
      <c r="M750" s="13">
        <f t="shared" si="1008"/>
        <v>0.15484201966757982</v>
      </c>
      <c r="N750" s="13">
        <f t="shared" si="1009"/>
        <v>6.4449934102684389E-2</v>
      </c>
      <c r="O750" s="13">
        <f t="shared" si="1010"/>
        <v>0.22438461331438861</v>
      </c>
      <c r="P750" s="13">
        <f t="shared" si="1011"/>
        <v>9.3395665936257283E-2</v>
      </c>
      <c r="Q750" s="13">
        <f t="shared" si="1012"/>
        <v>1.3413006413755991E-2</v>
      </c>
      <c r="R750" s="13">
        <f t="shared" si="1013"/>
        <v>0.16258007613287886</v>
      </c>
      <c r="S750" s="13">
        <f t="shared" si="1014"/>
        <v>1.4083306382859232E-2</v>
      </c>
      <c r="T750" s="13">
        <f t="shared" si="1015"/>
        <v>1.9437051157013583E-2</v>
      </c>
      <c r="U750" s="13">
        <f t="shared" si="1016"/>
        <v>6.7670747357006678E-2</v>
      </c>
      <c r="V750" s="13">
        <f t="shared" si="1017"/>
        <v>9.4384355317277938E-4</v>
      </c>
      <c r="W750" s="13">
        <f t="shared" si="1018"/>
        <v>1.8609663822549058E-3</v>
      </c>
      <c r="X750" s="13">
        <f t="shared" si="1019"/>
        <v>2.6967629521353581E-3</v>
      </c>
      <c r="Y750" s="13">
        <f t="shared" si="1020"/>
        <v>1.9539660923906087E-3</v>
      </c>
      <c r="Z750" s="13">
        <f t="shared" si="1021"/>
        <v>7.8532660996494835E-2</v>
      </c>
      <c r="AA750" s="13">
        <f t="shared" si="1022"/>
        <v>3.2687669903806379E-2</v>
      </c>
      <c r="AB750" s="13">
        <f t="shared" si="1023"/>
        <v>6.802798671166249E-3</v>
      </c>
      <c r="AC750" s="13">
        <f t="shared" si="1024"/>
        <v>3.5580981739267329E-5</v>
      </c>
      <c r="AD750" s="13">
        <f t="shared" si="1025"/>
        <v>1.936476302768607E-4</v>
      </c>
      <c r="AE750" s="13">
        <f t="shared" si="1026"/>
        <v>2.8061858617062967E-4</v>
      </c>
      <c r="AF750" s="13">
        <f t="shared" si="1027"/>
        <v>2.0332495365891579E-4</v>
      </c>
      <c r="AG750" s="13">
        <f t="shared" si="1028"/>
        <v>9.8214061880332013E-5</v>
      </c>
      <c r="AH750" s="13">
        <f t="shared" si="1029"/>
        <v>2.8450805550197127E-2</v>
      </c>
      <c r="AI750" s="13">
        <f t="shared" si="1030"/>
        <v>1.184208619091278E-2</v>
      </c>
      <c r="AJ750" s="13">
        <f t="shared" si="1031"/>
        <v>2.4645173069982808E-3</v>
      </c>
      <c r="AK750" s="13">
        <f t="shared" si="1032"/>
        <v>3.4193555980898739E-4</v>
      </c>
      <c r="AL750" s="13">
        <f t="shared" si="1033"/>
        <v>8.584515989493938E-7</v>
      </c>
      <c r="AM750" s="13">
        <f t="shared" si="1034"/>
        <v>1.6120400699084652E-5</v>
      </c>
      <c r="AN750" s="13">
        <f t="shared" si="1035"/>
        <v>2.3360389415628744E-5</v>
      </c>
      <c r="AO750" s="13">
        <f t="shared" si="1036"/>
        <v>1.6925999664537057E-5</v>
      </c>
      <c r="AP750" s="13">
        <f t="shared" si="1037"/>
        <v>8.1759329021070532E-6</v>
      </c>
      <c r="AQ750" s="13">
        <f t="shared" si="1038"/>
        <v>2.96197625596424E-6</v>
      </c>
      <c r="AR750" s="13">
        <f t="shared" si="1039"/>
        <v>8.2457242750631557E-3</v>
      </c>
      <c r="AS750" s="13">
        <f t="shared" si="1040"/>
        <v>3.4321199587659173E-3</v>
      </c>
      <c r="AT750" s="13">
        <f t="shared" si="1041"/>
        <v>7.1427609136670632E-4</v>
      </c>
      <c r="AU750" s="13">
        <f t="shared" si="1042"/>
        <v>9.9101107736639866E-5</v>
      </c>
      <c r="AV750" s="13">
        <f t="shared" si="1043"/>
        <v>1.0312219959480994E-5</v>
      </c>
      <c r="AW750" s="13">
        <f t="shared" si="1044"/>
        <v>1.4383057240830112E-8</v>
      </c>
      <c r="AX750" s="13">
        <f t="shared" si="1045"/>
        <v>1.1182997623377099E-6</v>
      </c>
      <c r="AY750" s="13">
        <f t="shared" si="1046"/>
        <v>1.6205501599657723E-6</v>
      </c>
      <c r="AZ750" s="13">
        <f t="shared" si="1047"/>
        <v>1.1741855401432258E-6</v>
      </c>
      <c r="BA750" s="13">
        <f t="shared" si="1048"/>
        <v>5.6717844624262634E-7</v>
      </c>
      <c r="BB750" s="13">
        <f t="shared" si="1049"/>
        <v>2.054773578477384E-7</v>
      </c>
      <c r="BC750" s="13">
        <f t="shared" si="1050"/>
        <v>5.9552255369064446E-8</v>
      </c>
      <c r="BD750" s="13">
        <f t="shared" si="1051"/>
        <v>1.9915068456323173E-3</v>
      </c>
      <c r="BE750" s="13">
        <f t="shared" si="1052"/>
        <v>8.2892541211745507E-4</v>
      </c>
      <c r="BF750" s="13">
        <f t="shared" si="1053"/>
        <v>1.725119198964963E-4</v>
      </c>
      <c r="BG750" s="13">
        <f t="shared" si="1054"/>
        <v>2.3934893756285884E-5</v>
      </c>
      <c r="BH750" s="13">
        <f t="shared" si="1055"/>
        <v>2.4906067627170711E-6</v>
      </c>
      <c r="BI750" s="13">
        <f t="shared" si="1056"/>
        <v>2.0733318007272708E-7</v>
      </c>
      <c r="BJ750" s="14">
        <f t="shared" si="1057"/>
        <v>0.10465978227468078</v>
      </c>
      <c r="BK750" s="14">
        <f t="shared" si="1058"/>
        <v>0.26330289552336733</v>
      </c>
      <c r="BL750" s="14">
        <f t="shared" si="1059"/>
        <v>0.55274636065140126</v>
      </c>
      <c r="BM750" s="14">
        <f t="shared" si="1060"/>
        <v>0.2861747777112964</v>
      </c>
      <c r="BN750" s="14">
        <f t="shared" si="1061"/>
        <v>0.71306531556754493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1.5981000000000001</v>
      </c>
      <c r="F751" s="10">
        <f>VLOOKUP(B751,home!$B$2:$E$405,3,FALSE)</f>
        <v>0.85329999999999995</v>
      </c>
      <c r="G751" s="10">
        <f>VLOOKUP(C751,away!$B$2:$E$405,4,FALSE)</f>
        <v>1.3478000000000001</v>
      </c>
      <c r="H751" s="10">
        <f>VLOOKUP(A751,away!$A$2:$E$405,3,FALSE)</f>
        <v>1.1214999999999999</v>
      </c>
      <c r="I751" s="10">
        <f>VLOOKUP(C751,away!$B$2:$E$405,3,FALSE)</f>
        <v>1.1659999999999999</v>
      </c>
      <c r="J751" s="10">
        <f>VLOOKUP(B751,home!$B$2:$E$405,4,FALSE)</f>
        <v>1.3779999999999999</v>
      </c>
      <c r="K751" s="12">
        <f t="shared" si="1006"/>
        <v>1.8379392362940001</v>
      </c>
      <c r="L751" s="12">
        <f t="shared" si="1007"/>
        <v>1.8019678819999996</v>
      </c>
      <c r="M751" s="13">
        <f t="shared" si="1008"/>
        <v>2.6254782441425144E-2</v>
      </c>
      <c r="N751" s="13">
        <f t="shared" si="1009"/>
        <v>4.8254694789458055E-2</v>
      </c>
      <c r="O751" s="13">
        <f t="shared" si="1010"/>
        <v>4.7310274708345645E-2</v>
      </c>
      <c r="P751" s="13">
        <f t="shared" si="1011"/>
        <v>8.695341016631615E-2</v>
      </c>
      <c r="Q751" s="13">
        <f t="shared" si="1012"/>
        <v>4.4344598444468308E-2</v>
      </c>
      <c r="R751" s="13">
        <f t="shared" si="1013"/>
        <v>4.2625797756517883E-2</v>
      </c>
      <c r="S751" s="13">
        <f t="shared" si="1014"/>
        <v>7.1995412230325073E-2</v>
      </c>
      <c r="T751" s="13">
        <f t="shared" si="1015"/>
        <v>7.9907542137119036E-2</v>
      </c>
      <c r="U751" s="13">
        <f t="shared" si="1016"/>
        <v>7.8343626175036984E-2</v>
      </c>
      <c r="V751" s="13">
        <f t="shared" si="1017"/>
        <v>2.6493571530880698E-2</v>
      </c>
      <c r="W751" s="13">
        <f t="shared" si="1018"/>
        <v>2.7167559132930057E-2</v>
      </c>
      <c r="X751" s="13">
        <f t="shared" si="1019"/>
        <v>4.8955068989875727E-2</v>
      </c>
      <c r="Y751" s="13">
        <f t="shared" si="1020"/>
        <v>4.4107730990425122E-2</v>
      </c>
      <c r="Z751" s="13">
        <f t="shared" si="1021"/>
        <v>2.5603439500624287E-2</v>
      </c>
      <c r="AA751" s="13">
        <f t="shared" si="1022"/>
        <v>4.7057566042277045E-2</v>
      </c>
      <c r="AB751" s="13">
        <f t="shared" si="1023"/>
        <v>4.3244473496798573E-2</v>
      </c>
      <c r="AC751" s="13">
        <f t="shared" si="1024"/>
        <v>5.4840160960077317E-3</v>
      </c>
      <c r="AD751" s="13">
        <f t="shared" si="1025"/>
        <v>1.2483080721187393E-2</v>
      </c>
      <c r="AE751" s="13">
        <f t="shared" si="1026"/>
        <v>2.2494110527993078E-2</v>
      </c>
      <c r="AF751" s="13">
        <f t="shared" si="1027"/>
        <v>2.0266832352800794E-2</v>
      </c>
      <c r="AG751" s="13">
        <f t="shared" si="1028"/>
        <v>1.2173393656541838E-2</v>
      </c>
      <c r="AH751" s="13">
        <f t="shared" si="1029"/>
        <v>1.153414391221377E-2</v>
      </c>
      <c r="AI751" s="13">
        <f t="shared" si="1030"/>
        <v>2.1199055653319268E-2</v>
      </c>
      <c r="AJ751" s="13">
        <f t="shared" si="1031"/>
        <v>1.948128807880781E-2</v>
      </c>
      <c r="AK751" s="13">
        <f t="shared" si="1032"/>
        <v>1.1935141244529145E-2</v>
      </c>
      <c r="AL751" s="13">
        <f t="shared" si="1033"/>
        <v>7.2650215558816178E-4</v>
      </c>
      <c r="AM751" s="13">
        <f t="shared" si="1034"/>
        <v>4.5886287694591049E-3</v>
      </c>
      <c r="AN751" s="13">
        <f t="shared" si="1035"/>
        <v>8.2685616649864884E-3</v>
      </c>
      <c r="AO751" s="13">
        <f t="shared" si="1036"/>
        <v>7.4498412753210468E-3</v>
      </c>
      <c r="AP751" s="13">
        <f t="shared" si="1037"/>
        <v>4.4747915680421477E-3</v>
      </c>
      <c r="AQ751" s="13">
        <f t="shared" si="1038"/>
        <v>2.0158576710640917E-3</v>
      </c>
      <c r="AR751" s="13">
        <f t="shared" si="1039"/>
        <v>4.1568313752350025E-3</v>
      </c>
      <c r="AS751" s="13">
        <f t="shared" si="1040"/>
        <v>7.6400034832023594E-3</v>
      </c>
      <c r="AT751" s="13">
        <f t="shared" si="1041"/>
        <v>7.0209310836002233E-3</v>
      </c>
      <c r="AU751" s="13">
        <f t="shared" si="1042"/>
        <v>4.3013482379549994E-3</v>
      </c>
      <c r="AV751" s="13">
        <f t="shared" si="1043"/>
        <v>1.9764041738753895E-3</v>
      </c>
      <c r="AW751" s="13">
        <f t="shared" si="1044"/>
        <v>6.68363310596711E-5</v>
      </c>
      <c r="AX751" s="13">
        <f t="shared" si="1045"/>
        <v>1.4056034760293909E-3</v>
      </c>
      <c r="AY751" s="13">
        <f t="shared" si="1046"/>
        <v>2.5328523186325187E-3</v>
      </c>
      <c r="AZ751" s="13">
        <f t="shared" si="1047"/>
        <v>2.2820592640125145E-3</v>
      </c>
      <c r="BA751" s="13">
        <f t="shared" si="1048"/>
        <v>1.3707324995237027E-3</v>
      </c>
      <c r="BB751" s="13">
        <f t="shared" si="1049"/>
        <v>6.1750398473882308E-4</v>
      </c>
      <c r="BC751" s="13">
        <f t="shared" si="1050"/>
        <v>2.2254446950127518E-4</v>
      </c>
      <c r="BD751" s="13">
        <f t="shared" si="1051"/>
        <v>1.2484127715105613E-3</v>
      </c>
      <c r="BE751" s="13">
        <f t="shared" si="1052"/>
        <v>2.2945068158497974E-3</v>
      </c>
      <c r="BF751" s="13">
        <f t="shared" si="1053"/>
        <v>2.1085820523971772E-3</v>
      </c>
      <c r="BG751" s="13">
        <f t="shared" si="1054"/>
        <v>1.2918152290153676E-3</v>
      </c>
      <c r="BH751" s="13">
        <f t="shared" si="1055"/>
        <v>5.9356947386236618E-4</v>
      </c>
      <c r="BI751" s="13">
        <f t="shared" si="1056"/>
        <v>2.1818892509560582E-4</v>
      </c>
      <c r="BJ751" s="14">
        <f t="shared" si="1057"/>
        <v>0.39538358870411056</v>
      </c>
      <c r="BK751" s="14">
        <f t="shared" si="1058"/>
        <v>0.22044054693917547</v>
      </c>
      <c r="BL751" s="14">
        <f t="shared" si="1059"/>
        <v>0.35558196068944498</v>
      </c>
      <c r="BM751" s="14">
        <f t="shared" si="1060"/>
        <v>0.69879996153925095</v>
      </c>
      <c r="BN751" s="14">
        <f t="shared" si="1061"/>
        <v>0.29574355830653115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1.5981000000000001</v>
      </c>
      <c r="F752" s="10">
        <f>VLOOKUP(B752,home!$B$2:$E$405,3,FALSE)</f>
        <v>0.83430000000000004</v>
      </c>
      <c r="G752" s="10">
        <f>VLOOKUP(C752,away!$B$2:$E$405,4,FALSE)</f>
        <v>1.1993</v>
      </c>
      <c r="H752" s="10">
        <f>VLOOKUP(A752,away!$A$2:$E$405,3,FALSE)</f>
        <v>1.1214999999999999</v>
      </c>
      <c r="I752" s="10">
        <f>VLOOKUP(C752,away!$B$2:$E$405,3,FALSE)</f>
        <v>1.4861</v>
      </c>
      <c r="J752" s="10">
        <f>VLOOKUP(B752,home!$B$2:$E$405,4,FALSE)</f>
        <v>1.0403</v>
      </c>
      <c r="K752" s="12">
        <f t="shared" si="1006"/>
        <v>1.5990204896190001</v>
      </c>
      <c r="L752" s="12">
        <f t="shared" si="1007"/>
        <v>1.7338275943449999</v>
      </c>
      <c r="M752" s="13">
        <f t="shared" si="1008"/>
        <v>3.5691308330728401E-2</v>
      </c>
      <c r="N752" s="13">
        <f t="shared" si="1009"/>
        <v>5.7071133322144023E-2</v>
      </c>
      <c r="O752" s="13">
        <f t="shared" si="1010"/>
        <v>6.1882575262092468E-2</v>
      </c>
      <c r="P752" s="13">
        <f t="shared" si="1011"/>
        <v>9.895150579447573E-2</v>
      </c>
      <c r="Q752" s="13">
        <f t="shared" si="1012"/>
        <v>4.5628955773942992E-2</v>
      </c>
      <c r="R752" s="13">
        <f t="shared" si="1013"/>
        <v>5.3646858299273605E-2</v>
      </c>
      <c r="S752" s="13">
        <f t="shared" si="1014"/>
        <v>6.8583928111177361E-2</v>
      </c>
      <c r="T752" s="13">
        <f t="shared" si="1015"/>
        <v>7.9112742622009971E-2</v>
      </c>
      <c r="U752" s="13">
        <f t="shared" si="1016"/>
        <v>8.5782425624225597E-2</v>
      </c>
      <c r="V752" s="13">
        <f t="shared" si="1017"/>
        <v>2.1127095012149735E-2</v>
      </c>
      <c r="W752" s="13">
        <f t="shared" si="1018"/>
        <v>2.432054506748467E-2</v>
      </c>
      <c r="X752" s="13">
        <f t="shared" si="1019"/>
        <v>4.2167632147516093E-2</v>
      </c>
      <c r="Y752" s="13">
        <f t="shared" si="1020"/>
        <v>3.6555702102776366E-2</v>
      </c>
      <c r="Z752" s="13">
        <f t="shared" si="1021"/>
        <v>3.1004801089732213E-2</v>
      </c>
      <c r="AA752" s="13">
        <f t="shared" si="1022"/>
        <v>4.9577312219043317E-2</v>
      </c>
      <c r="AB752" s="13">
        <f t="shared" si="1023"/>
        <v>3.9637569029244347E-2</v>
      </c>
      <c r="AC752" s="13">
        <f t="shared" si="1024"/>
        <v>3.6608315201409119E-3</v>
      </c>
      <c r="AD752" s="13">
        <f t="shared" si="1025"/>
        <v>9.7222624704025786E-3</v>
      </c>
      <c r="AE752" s="13">
        <f t="shared" si="1026"/>
        <v>1.6856726950648777E-2</v>
      </c>
      <c r="AF752" s="13">
        <f t="shared" si="1027"/>
        <v>1.4613329168686953E-2</v>
      </c>
      <c r="AG752" s="13">
        <f t="shared" si="1028"/>
        <v>8.4456644526387046E-3</v>
      </c>
      <c r="AH752" s="13">
        <f t="shared" si="1029"/>
        <v>1.3439244921638911E-2</v>
      </c>
      <c r="AI752" s="13">
        <f t="shared" si="1030"/>
        <v>2.1489627994708712E-2</v>
      </c>
      <c r="AJ752" s="13">
        <f t="shared" si="1031"/>
        <v>1.7181177738914654E-2</v>
      </c>
      <c r="AK752" s="13">
        <f t="shared" si="1032"/>
        <v>9.1576850801034556E-3</v>
      </c>
      <c r="AL752" s="13">
        <f t="shared" si="1033"/>
        <v>4.0597535738520247E-4</v>
      </c>
      <c r="AM752" s="13">
        <f t="shared" si="1034"/>
        <v>3.1092193791255117E-3</v>
      </c>
      <c r="AN752" s="13">
        <f t="shared" si="1035"/>
        <v>5.3908503564000397E-3</v>
      </c>
      <c r="AO752" s="13">
        <f t="shared" si="1036"/>
        <v>4.6734025524554842E-3</v>
      </c>
      <c r="AP752" s="13">
        <f t="shared" si="1037"/>
        <v>2.7009581016432245E-3</v>
      </c>
      <c r="AQ752" s="13">
        <f t="shared" si="1038"/>
        <v>1.1707489219496775E-3</v>
      </c>
      <c r="AR752" s="13">
        <f t="shared" si="1039"/>
        <v>4.6602667384596915E-3</v>
      </c>
      <c r="AS752" s="13">
        <f t="shared" si="1040"/>
        <v>7.4518620018869577E-3</v>
      </c>
      <c r="AT752" s="13">
        <f t="shared" si="1041"/>
        <v>5.957840013415254E-3</v>
      </c>
      <c r="AU752" s="13">
        <f t="shared" si="1042"/>
        <v>3.1755694184409759E-3</v>
      </c>
      <c r="AV752" s="13">
        <f t="shared" si="1043"/>
        <v>1.2694501415736539E-3</v>
      </c>
      <c r="AW752" s="13">
        <f t="shared" si="1044"/>
        <v>3.1264904855569098E-5</v>
      </c>
      <c r="AX752" s="13">
        <f t="shared" si="1045"/>
        <v>8.2861758232369266E-4</v>
      </c>
      <c r="AY752" s="13">
        <f t="shared" si="1046"/>
        <v>1.4366800293922578E-3</v>
      </c>
      <c r="AZ752" s="13">
        <f t="shared" si="1047"/>
        <v>1.2454777396023412E-3</v>
      </c>
      <c r="BA752" s="13">
        <f t="shared" si="1048"/>
        <v>7.1981455768832514E-4</v>
      </c>
      <c r="BB752" s="13">
        <f t="shared" si="1049"/>
        <v>3.120085857328148E-4</v>
      </c>
      <c r="BC752" s="13">
        <f t="shared" si="1050"/>
        <v>1.0819381912322243E-4</v>
      </c>
      <c r="BD752" s="13">
        <f t="shared" si="1051"/>
        <v>1.3466831780249296E-3</v>
      </c>
      <c r="BE752" s="13">
        <f t="shared" si="1052"/>
        <v>2.1533739946870941E-3</v>
      </c>
      <c r="BF752" s="13">
        <f t="shared" si="1053"/>
        <v>1.7216445696586901E-3</v>
      </c>
      <c r="BG752" s="13">
        <f t="shared" si="1054"/>
        <v>9.1764831424184356E-4</v>
      </c>
      <c r="BH752" s="13">
        <f t="shared" si="1055"/>
        <v>3.6683461418426092E-4</v>
      </c>
      <c r="BI752" s="13">
        <f t="shared" si="1056"/>
        <v>1.1731521287642274E-4</v>
      </c>
      <c r="BJ752" s="14">
        <f t="shared" si="1057"/>
        <v>0.35619066570368763</v>
      </c>
      <c r="BK752" s="14">
        <f t="shared" si="1058"/>
        <v>0.2298573241554496</v>
      </c>
      <c r="BL752" s="14">
        <f t="shared" si="1059"/>
        <v>0.38093296436669488</v>
      </c>
      <c r="BM752" s="14">
        <f t="shared" si="1060"/>
        <v>0.64370800340837053</v>
      </c>
      <c r="BN752" s="14">
        <f t="shared" si="1061"/>
        <v>0.35287233678265728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1.5981000000000001</v>
      </c>
      <c r="F753" s="10">
        <f>VLOOKUP(B753,home!$B$2:$E$405,3,FALSE)</f>
        <v>0.91449999999999998</v>
      </c>
      <c r="G753" s="10">
        <f>VLOOKUP(C753,away!$B$2:$E$405,4,FALSE)</f>
        <v>1.1552</v>
      </c>
      <c r="H753" s="10">
        <f>VLOOKUP(A753,away!$A$2:$E$405,3,FALSE)</f>
        <v>1.1214999999999999</v>
      </c>
      <c r="I753" s="10">
        <f>VLOOKUP(C753,away!$B$2:$E$405,3,FALSE)</f>
        <v>1.0287999999999999</v>
      </c>
      <c r="J753" s="10">
        <f>VLOOKUP(B753,home!$B$2:$E$405,4,FALSE)</f>
        <v>0.75449999999999995</v>
      </c>
      <c r="K753" s="12">
        <f t="shared" si="1006"/>
        <v>1.68828142224</v>
      </c>
      <c r="L753" s="12">
        <f t="shared" si="1007"/>
        <v>0.87054149639999989</v>
      </c>
      <c r="M753" s="13">
        <f t="shared" si="1008"/>
        <v>7.7395787986986125E-2</v>
      </c>
      <c r="N753" s="13">
        <f t="shared" si="1009"/>
        <v>0.13066587101805441</v>
      </c>
      <c r="O753" s="13">
        <f t="shared" si="1010"/>
        <v>6.7376245089248027E-2</v>
      </c>
      <c r="P753" s="13">
        <f t="shared" si="1011"/>
        <v>0.11375006288446646</v>
      </c>
      <c r="Q753" s="13">
        <f t="shared" si="1012"/>
        <v>0.11030038128029469</v>
      </c>
      <c r="R753" s="13">
        <f t="shared" si="1013"/>
        <v>2.9326908610903566E-2</v>
      </c>
      <c r="S753" s="13">
        <f t="shared" si="1014"/>
        <v>4.1795158182237745E-2</v>
      </c>
      <c r="T753" s="13">
        <f t="shared" si="1015"/>
        <v>9.6021058973238274E-2</v>
      </c>
      <c r="U753" s="13">
        <f t="shared" si="1016"/>
        <v>4.9512074979518768E-2</v>
      </c>
      <c r="V753" s="13">
        <f t="shared" si="1017"/>
        <v>6.8252377309892028E-3</v>
      </c>
      <c r="W753" s="13">
        <f t="shared" si="1018"/>
        <v>6.2072694860503388E-2</v>
      </c>
      <c r="X753" s="13">
        <f t="shared" si="1019"/>
        <v>5.4036856669443203E-2</v>
      </c>
      <c r="Y753" s="13">
        <f t="shared" si="1020"/>
        <v>2.3520663032884703E-2</v>
      </c>
      <c r="Z753" s="13">
        <f t="shared" si="1021"/>
        <v>8.5100969689740104E-3</v>
      </c>
      <c r="AA753" s="13">
        <f t="shared" si="1022"/>
        <v>1.4367438614179754E-2</v>
      </c>
      <c r="AB753" s="13">
        <f t="shared" si="1023"/>
        <v>1.2128139848746649E-2</v>
      </c>
      <c r="AC753" s="13">
        <f t="shared" si="1024"/>
        <v>6.269488635092126E-4</v>
      </c>
      <c r="AD753" s="13">
        <f t="shared" si="1025"/>
        <v>2.6199044390340036E-2</v>
      </c>
      <c r="AE753" s="13">
        <f t="shared" si="1026"/>
        <v>2.2807355307816638E-2</v>
      </c>
      <c r="AF753" s="13">
        <f t="shared" si="1027"/>
        <v>9.9273746092965898E-3</v>
      </c>
      <c r="AG753" s="13">
        <f t="shared" si="1028"/>
        <v>2.8807305159001392E-3</v>
      </c>
      <c r="AH753" s="13">
        <f t="shared" si="1029"/>
        <v>1.8520981374699345E-3</v>
      </c>
      <c r="AI753" s="13">
        <f t="shared" si="1030"/>
        <v>3.1268628776557955E-3</v>
      </c>
      <c r="AJ753" s="13">
        <f t="shared" si="1031"/>
        <v>2.6395122531190939E-3</v>
      </c>
      <c r="AK753" s="13">
        <f t="shared" si="1032"/>
        <v>1.4854131669052699E-3</v>
      </c>
      <c r="AL753" s="13">
        <f t="shared" si="1033"/>
        <v>3.6857547163424056E-5</v>
      </c>
      <c r="AM753" s="13">
        <f t="shared" si="1034"/>
        <v>8.8462719849304351E-3</v>
      </c>
      <c r="AN753" s="13">
        <f t="shared" si="1035"/>
        <v>7.7010468513227376E-3</v>
      </c>
      <c r="AO753" s="13">
        <f t="shared" si="1036"/>
        <v>3.3520404248985024E-3</v>
      </c>
      <c r="AP753" s="13">
        <f t="shared" si="1037"/>
        <v>9.726967624948111E-4</v>
      </c>
      <c r="AQ753" s="13">
        <f t="shared" si="1038"/>
        <v>2.1169322379141703E-4</v>
      </c>
      <c r="AR753" s="13">
        <f t="shared" si="1039"/>
        <v>3.2246565681454597E-4</v>
      </c>
      <c r="AS753" s="13">
        <f t="shared" si="1040"/>
        <v>5.4441277771041731E-4</v>
      </c>
      <c r="AT753" s="13">
        <f t="shared" si="1041"/>
        <v>4.5956098931928635E-4</v>
      </c>
      <c r="AU753" s="13">
        <f t="shared" si="1042"/>
        <v>2.5862276021799534E-4</v>
      </c>
      <c r="AV753" s="13">
        <f t="shared" si="1043"/>
        <v>1.0915700036111787E-4</v>
      </c>
      <c r="AW753" s="13">
        <f t="shared" si="1044"/>
        <v>1.5047288520517296E-6</v>
      </c>
      <c r="AX753" s="13">
        <f t="shared" si="1045"/>
        <v>2.489166108040041E-3</v>
      </c>
      <c r="AY753" s="13">
        <f t="shared" si="1046"/>
        <v>2.1669223884813408E-3</v>
      </c>
      <c r="AZ753" s="13">
        <f t="shared" si="1047"/>
        <v>9.4319792932560432E-4</v>
      </c>
      <c r="BA753" s="13">
        <f t="shared" si="1048"/>
        <v>2.7369764559883095E-4</v>
      </c>
      <c r="BB753" s="13">
        <f t="shared" si="1049"/>
        <v>5.9566289490190783E-5</v>
      </c>
      <c r="BC753" s="13">
        <f t="shared" si="1050"/>
        <v>1.0370985357557258E-5</v>
      </c>
      <c r="BD753" s="13">
        <f t="shared" si="1051"/>
        <v>4.6786622570157254E-5</v>
      </c>
      <c r="BE753" s="13">
        <f t="shared" si="1052"/>
        <v>7.8988985694551165E-5</v>
      </c>
      <c r="BF753" s="13">
        <f t="shared" si="1053"/>
        <v>6.6677818554845947E-5</v>
      </c>
      <c r="BG753" s="13">
        <f t="shared" si="1054"/>
        <v>3.7523640780545324E-5</v>
      </c>
      <c r="BH753" s="13">
        <f t="shared" si="1055"/>
        <v>1.5837616406150471E-5</v>
      </c>
      <c r="BI753" s="13">
        <f t="shared" si="1056"/>
        <v>5.347670710213456E-6</v>
      </c>
      <c r="BJ753" s="14">
        <f t="shared" si="1057"/>
        <v>0.56545870125150366</v>
      </c>
      <c r="BK753" s="14">
        <f t="shared" si="1058"/>
        <v>0.24259697558383353</v>
      </c>
      <c r="BL753" s="14">
        <f t="shared" si="1059"/>
        <v>0.18376007511688663</v>
      </c>
      <c r="BM753" s="14">
        <f t="shared" si="1060"/>
        <v>0.46934517439161516</v>
      </c>
      <c r="BN753" s="14">
        <f t="shared" si="1061"/>
        <v>0.52881525686995323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1.2726999999999999</v>
      </c>
      <c r="F754" s="10">
        <f>VLOOKUP(B754,home!$B$2:$E$405,3,FALSE)</f>
        <v>1.2572000000000001</v>
      </c>
      <c r="G754" s="10">
        <f>VLOOKUP(C754,away!$B$2:$E$405,4,FALSE)</f>
        <v>1.0476000000000001</v>
      </c>
      <c r="H754" s="10">
        <f>VLOOKUP(A754,away!$A$2:$E$405,3,FALSE)</f>
        <v>0.89510000000000001</v>
      </c>
      <c r="I754" s="10">
        <f>VLOOKUP(C754,away!$B$2:$E$405,3,FALSE)</f>
        <v>1.8620000000000001</v>
      </c>
      <c r="J754" s="10">
        <f>VLOOKUP(B754,home!$B$2:$E$405,4,FALSE)</f>
        <v>0.22339999999999999</v>
      </c>
      <c r="K754" s="12">
        <f t="shared" si="1006"/>
        <v>1.6762002697440002</v>
      </c>
      <c r="L754" s="12">
        <f t="shared" si="1007"/>
        <v>0.37233546308000004</v>
      </c>
      <c r="M754" s="13">
        <f t="shared" si="1008"/>
        <v>0.12892354395777927</v>
      </c>
      <c r="N754" s="13">
        <f t="shared" si="1009"/>
        <v>0.2161016791583821</v>
      </c>
      <c r="O754" s="13">
        <f t="shared" si="1010"/>
        <v>4.8002807441434481E-2</v>
      </c>
      <c r="P754" s="13">
        <f t="shared" si="1011"/>
        <v>8.0462318781801781E-2</v>
      </c>
      <c r="Q754" s="13">
        <f t="shared" si="1012"/>
        <v>0.18111484644870574</v>
      </c>
      <c r="R754" s="13">
        <f t="shared" si="1013"/>
        <v>8.9365737689232894E-3</v>
      </c>
      <c r="S754" s="13">
        <f t="shared" si="1014"/>
        <v>1.2554310378452871E-2</v>
      </c>
      <c r="T754" s="13">
        <f t="shared" si="1015"/>
        <v>6.7435480223141941E-2</v>
      </c>
      <c r="U754" s="13">
        <f t="shared" si="1016"/>
        <v>1.4979487362056376E-2</v>
      </c>
      <c r="V754" s="13">
        <f t="shared" si="1017"/>
        <v>8.7058395899404636E-4</v>
      </c>
      <c r="W754" s="13">
        <f t="shared" si="1018"/>
        <v>0.10119491815732129</v>
      </c>
      <c r="X754" s="13">
        <f t="shared" si="1019"/>
        <v>3.7678456713448924E-2</v>
      </c>
      <c r="Y754" s="13">
        <f t="shared" si="1020"/>
        <v>7.01451281427087E-3</v>
      </c>
      <c r="Z754" s="13">
        <f t="shared" si="1021"/>
        <v>1.1091344442002117E-3</v>
      </c>
      <c r="AA754" s="13">
        <f t="shared" si="1022"/>
        <v>1.8591314545507566E-3</v>
      </c>
      <c r="AB754" s="13">
        <f t="shared" si="1023"/>
        <v>1.5581383228037669E-3</v>
      </c>
      <c r="AC754" s="13">
        <f t="shared" si="1024"/>
        <v>3.3958694570288392E-5</v>
      </c>
      <c r="AD754" s="13">
        <f t="shared" si="1025"/>
        <v>4.2405737278005992E-2</v>
      </c>
      <c r="AE754" s="13">
        <f t="shared" si="1026"/>
        <v>1.5789159826655182E-2</v>
      </c>
      <c r="AF754" s="13">
        <f t="shared" si="1027"/>
        <v>2.9394320678508951E-3</v>
      </c>
      <c r="AG754" s="13">
        <f t="shared" si="1028"/>
        <v>3.6481826672515508E-4</v>
      </c>
      <c r="AH754" s="13">
        <f t="shared" si="1029"/>
        <v>1.0324252172481606E-4</v>
      </c>
      <c r="AI754" s="13">
        <f t="shared" si="1030"/>
        <v>1.7305514276418749E-4</v>
      </c>
      <c r="AJ754" s="13">
        <f t="shared" si="1031"/>
        <v>1.4503753849095876E-4</v>
      </c>
      <c r="AK754" s="13">
        <f t="shared" si="1032"/>
        <v>8.1037320380517001E-5</v>
      </c>
      <c r="AL754" s="13">
        <f t="shared" si="1033"/>
        <v>8.4775680967107454E-7</v>
      </c>
      <c r="AM754" s="13">
        <f t="shared" si="1034"/>
        <v>1.4216101652817368E-2</v>
      </c>
      <c r="AN754" s="13">
        <f t="shared" si="1035"/>
        <v>5.2931587920941083E-3</v>
      </c>
      <c r="AO754" s="13">
        <f t="shared" si="1036"/>
        <v>9.8541536500516662E-4</v>
      </c>
      <c r="AP754" s="13">
        <f t="shared" si="1037"/>
        <v>1.2230169541844869E-4</v>
      </c>
      <c r="AQ754" s="13">
        <f t="shared" si="1038"/>
        <v>1.1384314599774301E-5</v>
      </c>
      <c r="AR754" s="13">
        <f t="shared" si="1039"/>
        <v>7.6881704271912752E-6</v>
      </c>
      <c r="AS754" s="13">
        <f t="shared" si="1040"/>
        <v>1.2886913343895862E-5</v>
      </c>
      <c r="AT754" s="13">
        <f t="shared" si="1041"/>
        <v>1.08005238116029E-5</v>
      </c>
      <c r="AU754" s="13">
        <f t="shared" si="1042"/>
        <v>6.0346136421284279E-6</v>
      </c>
      <c r="AV754" s="13">
        <f t="shared" si="1043"/>
        <v>2.5288052536841241E-6</v>
      </c>
      <c r="AW754" s="13">
        <f t="shared" si="1044"/>
        <v>1.4697013563053199E-8</v>
      </c>
      <c r="AX754" s="13">
        <f t="shared" si="1045"/>
        <v>3.9715055708601016E-3</v>
      </c>
      <c r="AY754" s="13">
        <f t="shared" si="1046"/>
        <v>1.4787323658509957E-3</v>
      </c>
      <c r="AZ754" s="13">
        <f t="shared" si="1047"/>
        <v>2.7529225010525726E-4</v>
      </c>
      <c r="BA754" s="13">
        <f t="shared" si="1048"/>
        <v>3.4167022475092059E-5</v>
      </c>
      <c r="BB754" s="13">
        <f t="shared" si="1049"/>
        <v>3.1803985338320419E-6</v>
      </c>
      <c r="BC754" s="13">
        <f t="shared" si="1050"/>
        <v>2.3683503217466145E-7</v>
      </c>
      <c r="BD754" s="13">
        <f t="shared" si="1051"/>
        <v>4.7709641604103703E-7</v>
      </c>
      <c r="BE754" s="13">
        <f t="shared" si="1052"/>
        <v>7.9970914126188211E-7</v>
      </c>
      <c r="BF754" s="13">
        <f t="shared" si="1053"/>
        <v>6.7023633914995475E-7</v>
      </c>
      <c r="BG754" s="13">
        <f t="shared" si="1054"/>
        <v>3.7448344415846197E-7</v>
      </c>
      <c r="BH754" s="13">
        <f t="shared" si="1055"/>
        <v>1.5692731252826907E-7</v>
      </c>
      <c r="BI754" s="13">
        <f t="shared" si="1056"/>
        <v>5.260832071801711E-8</v>
      </c>
      <c r="BJ754" s="14">
        <f t="shared" si="1057"/>
        <v>0.69843051721730054</v>
      </c>
      <c r="BK754" s="14">
        <f t="shared" si="1058"/>
        <v>0.22432429589425892</v>
      </c>
      <c r="BL754" s="14">
        <f t="shared" si="1059"/>
        <v>7.588098096058149E-2</v>
      </c>
      <c r="BM754" s="14">
        <f t="shared" si="1060"/>
        <v>0.33472444129047696</v>
      </c>
      <c r="BN754" s="14">
        <f t="shared" si="1061"/>
        <v>0.66354176955702671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1.1616</v>
      </c>
      <c r="F755" s="15">
        <f>VLOOKUP(B755,home!$B$2:$E$405,3,FALSE)</f>
        <v>1.4635</v>
      </c>
      <c r="G755" s="15">
        <f>VLOOKUP(C755,away!$B$2:$E$405,4,FALSE)</f>
        <v>0.60260000000000002</v>
      </c>
      <c r="H755" s="15">
        <f>VLOOKUP(A755,away!$A$2:$E$405,3,FALSE)</f>
        <v>1.0606</v>
      </c>
      <c r="I755" s="15">
        <f>VLOOKUP(C755,away!$B$2:$E$405,3,FALSE)</f>
        <v>0.94289999999999996</v>
      </c>
      <c r="J755" s="15">
        <f>VLOOKUP(B755,home!$B$2:$E$405,4,FALSE)</f>
        <v>0.66</v>
      </c>
      <c r="K755" s="16">
        <f t="shared" si="1006"/>
        <v>1.0244209641599999</v>
      </c>
      <c r="L755" s="16">
        <f t="shared" si="1007"/>
        <v>0.66002622839999991</v>
      </c>
      <c r="M755" s="17">
        <f t="shared" si="1008"/>
        <v>0.18554697535842923</v>
      </c>
      <c r="N755" s="17">
        <f t="shared" si="1009"/>
        <v>0.1900782113936538</v>
      </c>
      <c r="O755" s="17">
        <f t="shared" si="1010"/>
        <v>0.12246587033685179</v>
      </c>
      <c r="P755" s="17">
        <f t="shared" si="1011"/>
        <v>0.12545660496717123</v>
      </c>
      <c r="Q755" s="17">
        <f t="shared" si="1012"/>
        <v>9.7360052290847557E-2</v>
      </c>
      <c r="R755" s="17">
        <f t="shared" si="1013"/>
        <v>4.041534325307785E-2</v>
      </c>
      <c r="S755" s="17">
        <f t="shared" si="1014"/>
        <v>2.1206704797376026E-2</v>
      </c>
      <c r="T755" s="17">
        <f t="shared" si="1015"/>
        <v>6.4260188110354888E-2</v>
      </c>
      <c r="U755" s="17">
        <f t="shared" si="1016"/>
        <v>4.1402324902175353E-2</v>
      </c>
      <c r="V755" s="17">
        <f t="shared" si="1017"/>
        <v>1.593200129437347E-3</v>
      </c>
      <c r="W755" s="17">
        <f t="shared" si="1018"/>
        <v>3.3245892879486018E-2</v>
      </c>
      <c r="X755" s="17">
        <f t="shared" si="1019"/>
        <v>2.1943161287037573E-2</v>
      </c>
      <c r="Y755" s="17">
        <f t="shared" si="1020"/>
        <v>7.2415309917281479E-3</v>
      </c>
      <c r="Z755" s="17">
        <f t="shared" si="1021"/>
        <v>8.8917288589401202E-3</v>
      </c>
      <c r="AA755" s="17">
        <f t="shared" si="1022"/>
        <v>9.1088734507247335E-3</v>
      </c>
      <c r="AB755" s="17">
        <f t="shared" si="1023"/>
        <v>4.6656604614014278E-3</v>
      </c>
      <c r="AC755" s="17">
        <f t="shared" si="1024"/>
        <v>6.7327114497001074E-5</v>
      </c>
      <c r="AD755" s="17">
        <f t="shared" si="1025"/>
        <v>8.5144474094907847E-3</v>
      </c>
      <c r="AE755" s="17">
        <f t="shared" si="1026"/>
        <v>5.6197586105963529E-3</v>
      </c>
      <c r="AF755" s="17">
        <f t="shared" si="1027"/>
        <v>1.8545940401351671E-3</v>
      </c>
      <c r="AG755" s="17">
        <f t="shared" si="1028"/>
        <v>4.0802690317451085E-4</v>
      </c>
      <c r="AH755" s="17">
        <f t="shared" si="1029"/>
        <v>1.4671935656804201E-3</v>
      </c>
      <c r="AI755" s="17">
        <f t="shared" si="1030"/>
        <v>1.5030238471636841E-3</v>
      </c>
      <c r="AJ755" s="17">
        <f t="shared" si="1031"/>
        <v>7.698645693334468E-4</v>
      </c>
      <c r="AK755" s="17">
        <f t="shared" si="1032"/>
        <v>2.6288846812973086E-4</v>
      </c>
      <c r="AL755" s="17">
        <f t="shared" si="1033"/>
        <v>1.8209148795259093E-6</v>
      </c>
      <c r="AM755" s="17">
        <f t="shared" si="1034"/>
        <v>1.7444756849040335E-3</v>
      </c>
      <c r="AN755" s="17">
        <f t="shared" si="1035"/>
        <v>1.1513997068427161E-3</v>
      </c>
      <c r="AO755" s="17">
        <f t="shared" si="1036"/>
        <v>3.7997700294413168E-4</v>
      </c>
      <c r="AP755" s="17">
        <f t="shared" si="1037"/>
        <v>8.3598262710650307E-5</v>
      </c>
      <c r="AQ755" s="17">
        <f t="shared" si="1038"/>
        <v>1.3794261509425716E-5</v>
      </c>
      <c r="AR755" s="17">
        <f t="shared" si="1039"/>
        <v>1.9367724709775909E-4</v>
      </c>
      <c r="AS755" s="17">
        <f t="shared" si="1040"/>
        <v>1.984070322077409E-4</v>
      </c>
      <c r="AT755" s="17">
        <f t="shared" si="1041"/>
        <v>1.0162616161518904E-4</v>
      </c>
      <c r="AU755" s="17">
        <f t="shared" si="1042"/>
        <v>3.4702656821903975E-5</v>
      </c>
      <c r="AV755" s="17">
        <f t="shared" si="1043"/>
        <v>8.8875322901021167E-6</v>
      </c>
      <c r="AW755" s="17">
        <f t="shared" si="1044"/>
        <v>3.4200054292664428E-8</v>
      </c>
      <c r="AX755" s="17">
        <f t="shared" si="1045"/>
        <v>2.9784624384717763E-4</v>
      </c>
      <c r="AY755" s="17">
        <f t="shared" si="1046"/>
        <v>1.9658633296955937E-4</v>
      </c>
      <c r="AZ755" s="17">
        <f t="shared" si="1047"/>
        <v>6.48760679524424E-5</v>
      </c>
      <c r="BA755" s="17">
        <f t="shared" si="1048"/>
        <v>1.4273302148024223E-5</v>
      </c>
      <c r="BB755" s="17">
        <f t="shared" si="1049"/>
        <v>2.3551884458935107E-6</v>
      </c>
      <c r="BC755" s="17">
        <f t="shared" si="1050"/>
        <v>3.1089722942287026E-7</v>
      </c>
      <c r="BD755" s="17">
        <f t="shared" si="1051"/>
        <v>2.130534382147146E-5</v>
      </c>
      <c r="BE755" s="17">
        <f t="shared" si="1052"/>
        <v>2.1825640859352089E-5</v>
      </c>
      <c r="BF755" s="17">
        <f t="shared" si="1053"/>
        <v>1.1179322026273678E-5</v>
      </c>
      <c r="BG755" s="17">
        <f t="shared" si="1054"/>
        <v>3.8174439496034679E-6</v>
      </c>
      <c r="BH755" s="17">
        <f t="shared" si="1055"/>
        <v>9.7766740286988557E-7</v>
      </c>
      <c r="BI755" s="17">
        <f t="shared" si="1056"/>
        <v>2.0030859669515434E-7</v>
      </c>
      <c r="BJ755" s="18">
        <f t="shared" si="1057"/>
        <v>0.4344753568680082</v>
      </c>
      <c r="BK755" s="18">
        <f t="shared" si="1058"/>
        <v>0.33406921961475994</v>
      </c>
      <c r="BL755" s="18">
        <f t="shared" si="1059"/>
        <v>0.22265764921122738</v>
      </c>
      <c r="BM755" s="18">
        <f t="shared" si="1060"/>
        <v>0.23857434481998901</v>
      </c>
      <c r="BN755" s="18">
        <f t="shared" si="1061"/>
        <v>0.76132305760003138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1.1616</v>
      </c>
      <c r="F756" s="10">
        <f>VLOOKUP(B756,home!$B$2:$E$405,3,FALSE)</f>
        <v>0.8609</v>
      </c>
      <c r="G756" s="10">
        <f>VLOOKUP(C756,away!$B$2:$E$405,4,FALSE)</f>
        <v>0.95650000000000002</v>
      </c>
      <c r="H756" s="10">
        <f>VLOOKUP(A756,away!$A$2:$E$405,3,FALSE)</f>
        <v>1.0606</v>
      </c>
      <c r="I756" s="10">
        <f>VLOOKUP(C756,away!$B$2:$E$405,3,FALSE)</f>
        <v>0.73329999999999995</v>
      </c>
      <c r="J756" s="10">
        <f>VLOOKUP(B756,home!$B$2:$E$405,4,FALSE)</f>
        <v>0.84860000000000002</v>
      </c>
      <c r="K756" s="12">
        <f t="shared" ref="K756:K790" si="1062">E756*F756*G756</f>
        <v>0.95652050736000005</v>
      </c>
      <c r="L756" s="12">
        <f t="shared" ref="L756:L790" si="1063">H756*I756*J756</f>
        <v>0.65998844982799998</v>
      </c>
      <c r="M756" s="13">
        <f t="shared" ref="M756:M790" si="1064">_xlfn.POISSON.DIST(0,K756,FALSE) * _xlfn.POISSON.DIST(0,L756,FALSE)</f>
        <v>0.19859077925241714</v>
      </c>
      <c r="N756" s="13">
        <f t="shared" ref="N756:N790" si="1065">_xlfn.POISSON.DIST(1,K756,FALSE) * _xlfn.POISSON.DIST(0,L756,FALSE)</f>
        <v>0.18995615292753981</v>
      </c>
      <c r="O756" s="13">
        <f t="shared" ref="O756:O790" si="1066">_xlfn.POISSON.DIST(0,K756,FALSE) * _xlfn.POISSON.DIST(1,L756,FALSE)</f>
        <v>0.13106762054893734</v>
      </c>
      <c r="P756" s="13">
        <f t="shared" ref="P756:P790" si="1067">_xlfn.POISSON.DIST(1,K756,FALSE) * _xlfn.POISSON.DIST(1,L756,FALSE)</f>
        <v>0.12536886690593751</v>
      </c>
      <c r="Q756" s="13">
        <f t="shared" ref="Q756:Q790" si="1068">_xlfn.POISSON.DIST(2,K756,FALSE) * _xlfn.POISSON.DIST(0,L756,FALSE)</f>
        <v>9.0848477887202045E-2</v>
      </c>
      <c r="R756" s="13">
        <f t="shared" ref="R756:R790" si="1069">_xlfn.POISSON.DIST(0,K756,FALSE) * _xlfn.POISSON.DIST(2,L756,FALSE)</f>
        <v>4.3251557854368829E-2</v>
      </c>
      <c r="S756" s="13">
        <f t="shared" ref="S756:S790" si="1070">_xlfn.POISSON.DIST(2,K756,FALSE) * _xlfn.POISSON.DIST(2,L756,FALSE)</f>
        <v>1.9786105941632437E-2</v>
      </c>
      <c r="T756" s="13">
        <f t="shared" ref="T756:T790" si="1071">_xlfn.POISSON.DIST(2,K756,FALSE) * _xlfn.POISSON.DIST(1,L756,FALSE)</f>
        <v>5.995894609000782E-2</v>
      </c>
      <c r="U756" s="13">
        <f t="shared" ref="U756:U790" si="1072">_xlfn.POISSON.DIST(1,K756,FALSE) * _xlfn.POISSON.DIST(2,L756,FALSE)</f>
        <v>4.1371002062971264E-2</v>
      </c>
      <c r="V756" s="13">
        <f t="shared" ref="V756:V790" si="1073">_xlfn.POISSON.DIST(3,K756,FALSE) * _xlfn.POISSON.DIST(3,L756,FALSE)</f>
        <v>1.3878688917320441E-3</v>
      </c>
      <c r="W756" s="13">
        <f t="shared" ref="W756:W790" si="1074">_xlfn.POISSON.DIST(3,K756,FALSE) * _xlfn.POISSON.DIST(0,L756,FALSE)</f>
        <v>2.8966144053850087E-2</v>
      </c>
      <c r="X756" s="13">
        <f t="shared" ref="X756:X790" si="1075">_xlfn.POISSON.DIST(3,K756,FALSE) * _xlfn.POISSON.DIST(1,L756,FALSE)</f>
        <v>1.9117320511595062E-2</v>
      </c>
      <c r="Y756" s="13">
        <f t="shared" ref="Y756:Y790" si="1076">_xlfn.POISSON.DIST(3,K756,FALSE) * _xlfn.POISSON.DIST(2,L756,FALSE)</f>
        <v>6.3086053646563252E-3</v>
      </c>
      <c r="Z756" s="13">
        <f t="shared" ref="Z756:Z790" si="1077">_xlfn.POISSON.DIST(0,K756,FALSE) * _xlfn.POISSON.DIST(3,L756,FALSE)</f>
        <v>9.5151762069836474E-3</v>
      </c>
      <c r="AA756" s="13">
        <f t="shared" ref="AA756:AA790" si="1078">_xlfn.POISSON.DIST(1,K756,FALSE) * _xlfn.POISSON.DIST(3,L756,FALSE)</f>
        <v>9.1014611731237982E-3</v>
      </c>
      <c r="AB756" s="13">
        <f t="shared" ref="AB756:AB790" si="1079">_xlfn.POISSON.DIST(2,K756,FALSE) * _xlfn.POISSON.DIST(3,L756,FALSE)</f>
        <v>4.3528671295168572E-3</v>
      </c>
      <c r="AC756" s="13">
        <f t="shared" ref="AC756:AC790" si="1080">_xlfn.POISSON.DIST(4,K756,FALSE) * _xlfn.POISSON.DIST(4,L756,FALSE)</f>
        <v>5.4759450257912642E-5</v>
      </c>
      <c r="AD756" s="13">
        <f t="shared" ref="AD756:AD790" si="1081">_xlfn.POISSON.DIST(4,K756,FALSE) * _xlfn.POISSON.DIST(0,L756,FALSE)</f>
        <v>6.9266777016628815E-3</v>
      </c>
      <c r="AE756" s="13">
        <f t="shared" ref="AE756:AE790" si="1082">_xlfn.POISSON.DIST(4,K756,FALSE) * _xlfn.POISSON.DIST(1,L756,FALSE)</f>
        <v>4.5715272787786596E-3</v>
      </c>
      <c r="AF756" s="13">
        <f t="shared" ref="AF756:AF790" si="1083">_xlfn.POISSON.DIST(4,K756,FALSE) * _xlfn.POISSON.DIST(2,L756,FALSE)</f>
        <v>1.508577601033771E-3</v>
      </c>
      <c r="AG756" s="13">
        <f t="shared" ref="AG756:AG790" si="1084">_xlfn.POISSON.DIST(4,K756,FALSE) * _xlfn.POISSON.DIST(3,L756,FALSE)</f>
        <v>3.3188126411717389E-4</v>
      </c>
      <c r="AH756" s="13">
        <f t="shared" ref="AH756:AH790" si="1085">_xlfn.POISSON.DIST(0,K756,FALSE) * _xlfn.POISSON.DIST(4,L756,FALSE)</f>
        <v>1.5699765986718511E-3</v>
      </c>
      <c r="AI756" s="13">
        <f t="shared" ref="AI756:AI790" si="1086">_xlfn.POISSON.DIST(1,K756,FALSE) * _xlfn.POISSON.DIST(4,L756,FALSE)</f>
        <v>1.5017148127049263E-3</v>
      </c>
      <c r="AJ756" s="13">
        <f t="shared" ref="AJ756:AJ790" si="1087">_xlfn.POISSON.DIST(2,K756,FALSE) * _xlfn.POISSON.DIST(4,L756,FALSE)</f>
        <v>7.1821050727927159E-4</v>
      </c>
      <c r="AK756" s="13">
        <f t="shared" ref="AK756:AK790" si="1088">_xlfn.POISSON.DIST(3,K756,FALSE) * _xlfn.POISSON.DIST(4,L756,FALSE)</f>
        <v>2.28994359604684E-4</v>
      </c>
      <c r="AL756" s="13">
        <f t="shared" ref="AL756:AL790" si="1089">_xlfn.POISSON.DIST(5,K756,FALSE) * _xlfn.POISSON.DIST(5,L756,FALSE)</f>
        <v>1.3827691813426435E-6</v>
      </c>
      <c r="AM756" s="13">
        <f t="shared" ref="AM756:AM790" si="1090">_xlfn.POISSON.DIST(5,K756,FALSE) * _xlfn.POISSON.DIST(0,L756,FALSE)</f>
        <v>1.3251018539027564E-3</v>
      </c>
      <c r="AN756" s="13">
        <f t="shared" ref="AN756:AN790" si="1091">_xlfn.POISSON.DIST(5,K756,FALSE) * _xlfn.POISSON.DIST(1,L756,FALSE)</f>
        <v>8.7455191842148925E-4</v>
      </c>
      <c r="AO756" s="13">
        <f t="shared" ref="AO756:AO790" si="1092">_xlfn.POISSON.DIST(5,K756,FALSE) * _xlfn.POISSON.DIST(2,L756,FALSE)</f>
        <v>2.8859708246655103E-4</v>
      </c>
      <c r="AP756" s="13">
        <f t="shared" ref="AP756:AP790" si="1093">_xlfn.POISSON.DIST(5,K756,FALSE) * _xlfn.POISSON.DIST(3,L756,FALSE)</f>
        <v>6.3490247027327498E-5</v>
      </c>
      <c r="AQ756" s="13">
        <f t="shared" ref="AQ756:AQ790" si="1094">_xlfn.POISSON.DIST(5,K756,FALSE) * _xlfn.POISSON.DIST(4,L756,FALSE)</f>
        <v>1.0475707428690662E-5</v>
      </c>
      <c r="AR756" s="13">
        <f t="shared" ref="AR756:AR790" si="1095">_xlfn.POISSON.DIST(0,K756,FALSE) * _xlfn.POISSON.DIST(5,L756,FALSE)</f>
        <v>2.0723328432473433E-4</v>
      </c>
      <c r="AS756" s="13">
        <f t="shared" ref="AS756:AS790" si="1096">_xlfn.POISSON.DIST(1,K756,FALSE) * _xlfn.POISSON.DIST(5,L756,FALSE)</f>
        <v>1.9822288626417402E-4</v>
      </c>
      <c r="AT756" s="13">
        <f t="shared" ref="AT756:AT790" si="1097">_xlfn.POISSON.DIST(2,K756,FALSE) * _xlfn.POISSON.DIST(5,L756,FALSE)</f>
        <v>9.4802127869885637E-5</v>
      </c>
      <c r="AU756" s="13">
        <f t="shared" ref="AU756:AU790" si="1098">_xlfn.POISSON.DIST(3,K756,FALSE) * _xlfn.POISSON.DIST(5,L756,FALSE)</f>
        <v>3.0226726482970208E-5</v>
      </c>
      <c r="AV756" s="13">
        <f t="shared" ref="AV756:AV790" si="1099">_xlfn.POISSON.DIST(4,K756,FALSE) * _xlfn.POISSON.DIST(5,L756,FALSE)</f>
        <v>7.2281209378306517E-6</v>
      </c>
      <c r="AW756" s="13">
        <f t="shared" ref="AW756:AW790" si="1100">_xlfn.POISSON.DIST(6,K756,FALSE) * _xlfn.POISSON.DIST(6,L756,FALSE)</f>
        <v>2.424810542423619E-8</v>
      </c>
      <c r="AX756" s="13">
        <f t="shared" ref="AX756:AX790" si="1101">_xlfn.POISSON.DIST(6,K756,FALSE) * _xlfn.POISSON.DIST(0,L756,FALSE)</f>
        <v>2.1124784959979009E-4</v>
      </c>
      <c r="AY756" s="13">
        <f t="shared" ref="AY756:AY790" si="1102">_xlfn.POISSON.DIST(6,K756,FALSE) * _xlfn.POISSON.DIST(1,L756,FALSE)</f>
        <v>1.3942114078686397E-4</v>
      </c>
      <c r="AZ756" s="13">
        <f t="shared" ref="AZ756:AZ790" si="1103">_xlfn.POISSON.DIST(6,K756,FALSE) * _xlfn.POISSON.DIST(2,L756,FALSE)</f>
        <v>4.6008171290586835E-5</v>
      </c>
      <c r="BA756" s="13">
        <f t="shared" ref="BA756:BA790" si="1104">_xlfn.POISSON.DIST(6,K756,FALSE) * _xlfn.POISSON.DIST(3,L756,FALSE)</f>
        <v>1.0121620549831833E-5</v>
      </c>
      <c r="BB756" s="13">
        <f t="shared" ref="BB756:BB790" si="1105">_xlfn.POISSON.DIST(6,K756,FALSE) * _xlfn.POISSON.DIST(4,L756,FALSE)</f>
        <v>1.6700381641076848E-6</v>
      </c>
      <c r="BC756" s="13">
        <f t="shared" ref="BC756:BC790" si="1106">_xlfn.POISSON.DIST(6,K756,FALSE) * _xlfn.POISSON.DIST(5,L756,FALSE)</f>
        <v>2.2044117981660609E-7</v>
      </c>
      <c r="BD756" s="13">
        <f t="shared" ref="BD756:BD790" si="1107">_xlfn.POISSON.DIST(0,K756,FALSE) * _xlfn.POISSON.DIST(6,L756,FALSE)</f>
        <v>2.2795262345707747E-5</v>
      </c>
      <c r="BE756" s="13">
        <f t="shared" ref="BE756:BE790" si="1108">_xlfn.POISSON.DIST(1,K756,FALSE) * _xlfn.POISSON.DIST(6,L756,FALSE)</f>
        <v>2.1804135904320678E-5</v>
      </c>
      <c r="BF756" s="13">
        <f t="shared" ref="BF756:BF790" si="1109">_xlfn.POISSON.DIST(2,K756,FALSE) * _xlfn.POISSON.DIST(6,L756,FALSE)</f>
        <v>1.0428051568873601E-5</v>
      </c>
      <c r="BG756" s="13">
        <f t="shared" ref="BG756:BG790" si="1110">_xlfn.POISSON.DIST(3,K756,FALSE) * _xlfn.POISSON.DIST(6,L756,FALSE)</f>
        <v>3.3248817258117411E-6</v>
      </c>
      <c r="BH756" s="13">
        <f t="shared" ref="BH756:BH790" si="1111">_xlfn.POISSON.DIST(4,K756,FALSE) * _xlfn.POISSON.DIST(6,L756,FALSE)</f>
        <v>7.9507938882135959E-7</v>
      </c>
      <c r="BI756" s="13">
        <f t="shared" ref="BI756:BI790" si="1112">_xlfn.POISSON.DIST(5,K756,FALSE) * _xlfn.POISSON.DIST(6,L756,FALSE)</f>
        <v>1.5210194807737719E-7</v>
      </c>
      <c r="BJ756" s="14">
        <f t="shared" ref="BJ756:BJ790" si="1113">SUM(N756,Q756,T756,W756,X756,Y756,AD756,AE756,AF756,AG756,AM756,AN756,AO756,AP756,AQ756,AX756,AY756,AZ756,BA756,BB756,BC756)</f>
        <v>0.41146521675126141</v>
      </c>
      <c r="BK756" s="14">
        <f t="shared" ref="BK756:BK790" si="1114">SUM(M756,P756,S756,V756,AC756,AL756,AY756)</f>
        <v>0.34532918435194521</v>
      </c>
      <c r="BL756" s="14">
        <f t="shared" ref="BL756:BL790" si="1115">SUM(O756,R756,U756,AA756,AB756,AH756,AI756,AJ756,AK756,AR756,AS756,AT756,AU756,AV756,BD756,BE756,BF756,BG756,BH756,BI756)</f>
        <v>0.23376041770594003</v>
      </c>
      <c r="BM756" s="14">
        <f t="shared" ref="BM756:BM790" si="1116">SUM(S756:BI756)</f>
        <v>0.2208471427470462</v>
      </c>
      <c r="BN756" s="14">
        <f t="shared" ref="BN756:BN790" si="1117">SUM(M756:R756)</f>
        <v>0.77908345537640267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1.2726999999999999</v>
      </c>
      <c r="F757" s="10">
        <f>VLOOKUP(B757,home!$B$2:$E$405,3,FALSE)</f>
        <v>1.7285999999999999</v>
      </c>
      <c r="G757" s="10">
        <f>VLOOKUP(C757,away!$B$2:$E$405,4,FALSE)</f>
        <v>0.62860000000000005</v>
      </c>
      <c r="H757" s="10">
        <f>VLOOKUP(A757,away!$A$2:$E$405,3,FALSE)</f>
        <v>0.89510000000000001</v>
      </c>
      <c r="I757" s="10">
        <f>VLOOKUP(C757,away!$B$2:$E$405,3,FALSE)</f>
        <v>0.44690000000000002</v>
      </c>
      <c r="J757" s="10">
        <f>VLOOKUP(B757,home!$B$2:$E$405,4,FALSE)</f>
        <v>1.5641</v>
      </c>
      <c r="K757" s="12">
        <f t="shared" si="1062"/>
        <v>1.3829132236920001</v>
      </c>
      <c r="L757" s="12">
        <f t="shared" si="1063"/>
        <v>0.62567157917899996</v>
      </c>
      <c r="M757" s="13">
        <f t="shared" si="1064"/>
        <v>0.13417842929494606</v>
      </c>
      <c r="N757" s="13">
        <f t="shared" si="1065"/>
        <v>0.18555712420620293</v>
      </c>
      <c r="O757" s="13">
        <f t="shared" si="1066"/>
        <v>8.3951629748726692E-2</v>
      </c>
      <c r="P757" s="13">
        <f t="shared" si="1067"/>
        <v>0.11609781893000884</v>
      </c>
      <c r="Q757" s="13">
        <f t="shared" si="1068"/>
        <v>0.12830470040750852</v>
      </c>
      <c r="R757" s="13">
        <f t="shared" si="1069"/>
        <v>2.626307437976827E-2</v>
      </c>
      <c r="S757" s="13">
        <f t="shared" si="1070"/>
        <v>2.5113394960595219E-2</v>
      </c>
      <c r="T757" s="13">
        <f t="shared" si="1071"/>
        <v>8.0276604520054334E-2</v>
      </c>
      <c r="U757" s="13">
        <f t="shared" si="1072"/>
        <v>3.6319552854588114E-2</v>
      </c>
      <c r="V757" s="13">
        <f t="shared" si="1073"/>
        <v>2.414372494043397E-3</v>
      </c>
      <c r="W757" s="13">
        <f t="shared" si="1074"/>
        <v>5.9144755618461289E-2</v>
      </c>
      <c r="X757" s="13">
        <f t="shared" si="1075"/>
        <v>3.7005192647958707E-2</v>
      </c>
      <c r="Y757" s="13">
        <f t="shared" si="1076"/>
        <v>1.157654866093572E-2</v>
      </c>
      <c r="Z757" s="13">
        <f t="shared" si="1077"/>
        <v>5.4773530737617163E-3</v>
      </c>
      <c r="AA757" s="13">
        <f t="shared" si="1078"/>
        <v>7.5747039965351004E-3</v>
      </c>
      <c r="AB757" s="13">
        <f t="shared" si="1079"/>
        <v>5.2375791611805177E-3</v>
      </c>
      <c r="AC757" s="13">
        <f t="shared" si="1080"/>
        <v>1.3056466216101491E-4</v>
      </c>
      <c r="AD757" s="13">
        <f t="shared" si="1081"/>
        <v>2.0448016164200458E-2</v>
      </c>
      <c r="AE757" s="13">
        <f t="shared" si="1082"/>
        <v>1.279374256453302E-2</v>
      </c>
      <c r="AF757" s="13">
        <f t="shared" si="1083"/>
        <v>4.0023405569804809E-3</v>
      </c>
      <c r="AG757" s="13">
        <f t="shared" si="1084"/>
        <v>8.3471691223271211E-4</v>
      </c>
      <c r="AH757" s="13">
        <f t="shared" si="1085"/>
        <v>8.567560368453605E-4</v>
      </c>
      <c r="AI757" s="13">
        <f t="shared" si="1086"/>
        <v>1.1848192528313994E-3</v>
      </c>
      <c r="AJ757" s="13">
        <f t="shared" si="1087"/>
        <v>8.1925110621270888E-4</v>
      </c>
      <c r="AK757" s="13">
        <f t="shared" si="1088"/>
        <v>3.7765106276861811E-4</v>
      </c>
      <c r="AL757" s="13">
        <f t="shared" si="1089"/>
        <v>4.5188403488930235E-6</v>
      </c>
      <c r="AM757" s="13">
        <f t="shared" si="1090"/>
        <v>5.6555663903481183E-3</v>
      </c>
      <c r="AN757" s="13">
        <f t="shared" si="1091"/>
        <v>3.5385271546007841E-3</v>
      </c>
      <c r="AO757" s="13">
        <f t="shared" si="1092"/>
        <v>1.1069779363934227E-3</v>
      </c>
      <c r="AP757" s="13">
        <f t="shared" si="1093"/>
        <v>2.3086821119319451E-4</v>
      </c>
      <c r="AQ757" s="13">
        <f t="shared" si="1094"/>
        <v>3.6111919569869212E-5</v>
      </c>
      <c r="AR757" s="13">
        <f t="shared" si="1095"/>
        <v>1.0720958050883571E-4</v>
      </c>
      <c r="AS757" s="13">
        <f t="shared" si="1096"/>
        <v>1.48261546592141E-4</v>
      </c>
      <c r="AT757" s="13">
        <f t="shared" si="1097"/>
        <v>1.0251642667364972E-4</v>
      </c>
      <c r="AU757" s="13">
        <f t="shared" si="1098"/>
        <v>4.7257107364213824E-5</v>
      </c>
      <c r="AV757" s="13">
        <f t="shared" si="1099"/>
        <v>1.6338119671850973E-5</v>
      </c>
      <c r="AW757" s="13">
        <f t="shared" si="1100"/>
        <v>1.0860900985768376E-7</v>
      </c>
      <c r="AX757" s="13">
        <f t="shared" si="1101"/>
        <v>1.3035262581134065E-3</v>
      </c>
      <c r="AY757" s="13">
        <f t="shared" si="1102"/>
        <v>8.1557933241510768E-4</v>
      </c>
      <c r="AZ757" s="13">
        <f t="shared" si="1103"/>
        <v>2.5514240442895748E-4</v>
      </c>
      <c r="BA757" s="13">
        <f t="shared" si="1104"/>
        <v>5.3211783698197642E-5</v>
      </c>
      <c r="BB757" s="13">
        <f t="shared" si="1105"/>
        <v>8.3232751843456693E-6</v>
      </c>
      <c r="BC757" s="13">
        <f t="shared" si="1106"/>
        <v>1.0415273457061882E-6</v>
      </c>
      <c r="BD757" s="13">
        <f t="shared" si="1107"/>
        <v>1.1179664590013555E-5</v>
      </c>
      <c r="BE757" s="13">
        <f t="shared" si="1108"/>
        <v>1.5460505997970948E-5</v>
      </c>
      <c r="BF757" s="13">
        <f t="shared" si="1109"/>
        <v>1.0690269094781755E-5</v>
      </c>
      <c r="BG757" s="13">
        <f t="shared" si="1110"/>
        <v>4.9279048319998649E-6</v>
      </c>
      <c r="BH757" s="13">
        <f t="shared" si="1111"/>
        <v>1.7037161893170794E-6</v>
      </c>
      <c r="BI757" s="13">
        <f t="shared" si="1112"/>
        <v>4.7121832952494658E-7</v>
      </c>
      <c r="BJ757" s="14">
        <f t="shared" si="1113"/>
        <v>0.55294861845235932</v>
      </c>
      <c r="BK757" s="14">
        <f t="shared" si="1114"/>
        <v>0.27875467851451852</v>
      </c>
      <c r="BL757" s="14">
        <f t="shared" si="1115"/>
        <v>0.1630510336593011</v>
      </c>
      <c r="BM757" s="14">
        <f t="shared" si="1116"/>
        <v>0.32506343600937404</v>
      </c>
      <c r="BN757" s="14">
        <f t="shared" si="1117"/>
        <v>0.67435277696716134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1.2301</v>
      </c>
      <c r="F758" s="10">
        <f>VLOOKUP(B758,home!$B$2:$E$405,3,FALSE)</f>
        <v>0.5081</v>
      </c>
      <c r="G758" s="10">
        <f>VLOOKUP(C758,away!$B$2:$E$405,4,FALSE)</f>
        <v>0.3049</v>
      </c>
      <c r="H758" s="10">
        <f>VLOOKUP(A758,away!$A$2:$E$405,3,FALSE)</f>
        <v>1.1415999999999999</v>
      </c>
      <c r="I758" s="10">
        <f>VLOOKUP(C758,away!$B$2:$E$405,3,FALSE)</f>
        <v>0.98550000000000004</v>
      </c>
      <c r="J758" s="10">
        <f>VLOOKUP(B758,home!$B$2:$E$405,4,FALSE)</f>
        <v>1.2043999999999999</v>
      </c>
      <c r="K758" s="12">
        <f t="shared" si="1062"/>
        <v>0.19056671066899999</v>
      </c>
      <c r="L758" s="12">
        <f t="shared" si="1063"/>
        <v>1.35500636592</v>
      </c>
      <c r="M758" s="13">
        <f t="shared" si="1064"/>
        <v>0.21318966220426996</v>
      </c>
      <c r="N758" s="13">
        <f t="shared" si="1065"/>
        <v>4.0626852674902958E-2</v>
      </c>
      <c r="O758" s="13">
        <f t="shared" si="1066"/>
        <v>0.28887334943512022</v>
      </c>
      <c r="P758" s="13">
        <f t="shared" si="1067"/>
        <v>5.5049644001787475E-2</v>
      </c>
      <c r="Q758" s="13">
        <f t="shared" si="1068"/>
        <v>3.8710628395451593E-3</v>
      </c>
      <c r="R758" s="13">
        <f t="shared" si="1069"/>
        <v>0.19571261371461032</v>
      </c>
      <c r="S758" s="13">
        <f t="shared" si="1070"/>
        <v>3.5537174661638446E-3</v>
      </c>
      <c r="T758" s="13">
        <f t="shared" si="1071"/>
        <v>5.2453147904600421E-3</v>
      </c>
      <c r="U758" s="13">
        <f t="shared" si="1072"/>
        <v>3.7296309032025896E-2</v>
      </c>
      <c r="V758" s="13">
        <f t="shared" si="1073"/>
        <v>1.0195974971171609E-4</v>
      </c>
      <c r="W758" s="13">
        <f t="shared" si="1074"/>
        <v>2.4589857070837334E-4</v>
      </c>
      <c r="X758" s="13">
        <f t="shared" si="1075"/>
        <v>3.3319412868047511E-4</v>
      </c>
      <c r="Y758" s="13">
        <f t="shared" si="1076"/>
        <v>2.2574008272460577E-4</v>
      </c>
      <c r="Z758" s="13">
        <f t="shared" si="1077"/>
        <v>8.8397279158046294E-2</v>
      </c>
      <c r="AA758" s="13">
        <f t="shared" si="1078"/>
        <v>1.6845578721238229E-2</v>
      </c>
      <c r="AB758" s="13">
        <f t="shared" si="1079"/>
        <v>1.6051032631110341E-3</v>
      </c>
      <c r="AC758" s="13">
        <f t="shared" si="1080"/>
        <v>1.6454972142256464E-6</v>
      </c>
      <c r="AD758" s="13">
        <f t="shared" si="1081"/>
        <v>1.1715020444525803E-5</v>
      </c>
      <c r="AE758" s="13">
        <f t="shared" si="1082"/>
        <v>1.587392727921541E-5</v>
      </c>
      <c r="AF758" s="13">
        <f t="shared" si="1083"/>
        <v>1.0754636257744017E-5</v>
      </c>
      <c r="AG758" s="13">
        <f t="shared" si="1084"/>
        <v>4.8575335307990629E-6</v>
      </c>
      <c r="AH758" s="13">
        <f t="shared" si="1085"/>
        <v>2.994471899729002E-2</v>
      </c>
      <c r="AI758" s="13">
        <f t="shared" si="1086"/>
        <v>5.7064666012210741E-3</v>
      </c>
      <c r="AJ758" s="13">
        <f t="shared" si="1087"/>
        <v>5.4373128486860406E-4</v>
      </c>
      <c r="AK758" s="13">
        <f t="shared" si="1088"/>
        <v>3.4539027481746299E-5</v>
      </c>
      <c r="AL758" s="13">
        <f t="shared" si="1089"/>
        <v>1.6995952789166836E-8</v>
      </c>
      <c r="AM758" s="13">
        <f t="shared" si="1090"/>
        <v>4.4649858230667423E-7</v>
      </c>
      <c r="AN758" s="13">
        <f t="shared" si="1091"/>
        <v>6.0500842139979858E-7</v>
      </c>
      <c r="AO758" s="13">
        <f t="shared" si="1092"/>
        <v>4.0989513121596868E-7</v>
      </c>
      <c r="AP758" s="13">
        <f t="shared" si="1093"/>
        <v>1.8513683738575044E-7</v>
      </c>
      <c r="AQ758" s="13">
        <f t="shared" si="1094"/>
        <v>6.2715398305996929E-8</v>
      </c>
      <c r="AR758" s="13">
        <f t="shared" si="1095"/>
        <v>8.1150569734027029E-3</v>
      </c>
      <c r="AS758" s="13">
        <f t="shared" si="1096"/>
        <v>1.5464597143128836E-3</v>
      </c>
      <c r="AT758" s="13">
        <f t="shared" si="1097"/>
        <v>1.4735187046936382E-4</v>
      </c>
      <c r="AU758" s="13">
        <f t="shared" si="1098"/>
        <v>9.3601204220904074E-6</v>
      </c>
      <c r="AV758" s="13">
        <f t="shared" si="1099"/>
        <v>4.4593184007587512E-7</v>
      </c>
      <c r="AW758" s="13">
        <f t="shared" si="1100"/>
        <v>1.2190777045411964E-10</v>
      </c>
      <c r="AX758" s="13">
        <f t="shared" si="1101"/>
        <v>1.4181294358092425E-8</v>
      </c>
      <c r="AY758" s="13">
        <f t="shared" si="1102"/>
        <v>1.9215744132200614E-8</v>
      </c>
      <c r="AZ758" s="13">
        <f t="shared" si="1103"/>
        <v>1.3018727812510863E-8</v>
      </c>
      <c r="BA758" s="13">
        <f t="shared" si="1104"/>
        <v>5.880153020710659E-9</v>
      </c>
      <c r="BB758" s="13">
        <f t="shared" si="1105"/>
        <v>1.9919111939116653E-9</v>
      </c>
      <c r="BC758" s="13">
        <f t="shared" si="1106"/>
        <v>5.3981046961952261E-10</v>
      </c>
      <c r="BD758" s="13">
        <f t="shared" si="1107"/>
        <v>1.8326589764606918E-3</v>
      </c>
      <c r="BE758" s="13">
        <f t="shared" si="1108"/>
        <v>3.492437929221303E-4</v>
      </c>
      <c r="BF758" s="13">
        <f t="shared" si="1109"/>
        <v>3.3277120419367871E-5</v>
      </c>
      <c r="BG758" s="13">
        <f t="shared" si="1110"/>
        <v>2.1138371262850501E-6</v>
      </c>
      <c r="BH758" s="13">
        <f t="shared" si="1111"/>
        <v>1.0070674701153836E-7</v>
      </c>
      <c r="BI758" s="13">
        <f t="shared" si="1112"/>
        <v>3.838270704032807E-9</v>
      </c>
      <c r="BJ758" s="14">
        <f t="shared" si="1113"/>
        <v>5.0593028286545501E-2</v>
      </c>
      <c r="BK758" s="14">
        <f t="shared" si="1114"/>
        <v>0.27189666513084415</v>
      </c>
      <c r="BL758" s="14">
        <f t="shared" si="1115"/>
        <v>0.58859848295936057</v>
      </c>
      <c r="BM758" s="14">
        <f t="shared" si="1116"/>
        <v>0.20216225157072398</v>
      </c>
      <c r="BN758" s="14">
        <f t="shared" si="1117"/>
        <v>0.79732318487023612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1.3511</v>
      </c>
      <c r="F759" s="10">
        <f>VLOOKUP(B759,home!$B$2:$E$405,3,FALSE)</f>
        <v>1.0044999999999999</v>
      </c>
      <c r="G759" s="10">
        <f>VLOOKUP(C759,away!$B$2:$E$405,4,FALSE)</f>
        <v>0.51239999999999997</v>
      </c>
      <c r="H759" s="10">
        <f>VLOOKUP(A759,away!$A$2:$E$405,3,FALSE)</f>
        <v>1.1908000000000001</v>
      </c>
      <c r="I759" s="10">
        <f>VLOOKUP(C759,away!$B$2:$E$405,3,FALSE)</f>
        <v>0.83979999999999999</v>
      </c>
      <c r="J759" s="10">
        <f>VLOOKUP(B759,home!$B$2:$E$405,4,FALSE)</f>
        <v>0.89980000000000004</v>
      </c>
      <c r="K759" s="12">
        <f t="shared" si="1062"/>
        <v>0.69541900637999987</v>
      </c>
      <c r="L759" s="12">
        <f t="shared" si="1063"/>
        <v>0.89983044923199995</v>
      </c>
      <c r="M759" s="13">
        <f t="shared" si="1064"/>
        <v>0.2028579181441679</v>
      </c>
      <c r="N759" s="13">
        <f t="shared" si="1065"/>
        <v>0.14107125187213257</v>
      </c>
      <c r="O759" s="13">
        <f t="shared" si="1066"/>
        <v>0.18253773161393483</v>
      </c>
      <c r="P759" s="13">
        <f t="shared" si="1067"/>
        <v>0.12694020794582164</v>
      </c>
      <c r="Q759" s="13">
        <f t="shared" si="1068"/>
        <v>4.9051814902850564E-2</v>
      </c>
      <c r="R759" s="13">
        <f t="shared" si="1069"/>
        <v>8.2126504519978619E-2</v>
      </c>
      <c r="S759" s="13">
        <f t="shared" si="1070"/>
        <v>1.9858500645112374E-2</v>
      </c>
      <c r="T759" s="13">
        <f t="shared" si="1071"/>
        <v>4.4138316639676926E-2</v>
      </c>
      <c r="U759" s="13">
        <f t="shared" si="1072"/>
        <v>5.7112332170746086E-2</v>
      </c>
      <c r="V759" s="13">
        <f t="shared" si="1073"/>
        <v>1.3807377128476897E-3</v>
      </c>
      <c r="W759" s="13">
        <f t="shared" si="1074"/>
        <v>1.1370521460292006E-2</v>
      </c>
      <c r="X759" s="13">
        <f t="shared" si="1075"/>
        <v>1.0231541433616652E-2</v>
      </c>
      <c r="Y759" s="13">
        <f t="shared" si="1076"/>
        <v>4.6033262622735462E-3</v>
      </c>
      <c r="Z759" s="13">
        <f t="shared" si="1077"/>
        <v>2.4633309818688751E-2</v>
      </c>
      <c r="AA759" s="13">
        <f t="shared" si="1078"/>
        <v>1.7130471837963221E-2</v>
      </c>
      <c r="AB759" s="13">
        <f t="shared" si="1079"/>
        <v>5.956427852188478E-3</v>
      </c>
      <c r="AC759" s="13">
        <f t="shared" si="1080"/>
        <v>5.4000582646397314E-5</v>
      </c>
      <c r="AD759" s="13">
        <f t="shared" si="1081"/>
        <v>1.9768191839846824E-3</v>
      </c>
      <c r="AE759" s="13">
        <f t="shared" si="1082"/>
        <v>1.778802094375372E-3</v>
      </c>
      <c r="AF759" s="13">
        <f t="shared" si="1083"/>
        <v>8.0031014383830676E-4</v>
      </c>
      <c r="AG759" s="13">
        <f t="shared" si="1084"/>
        <v>2.4004781208498339E-4</v>
      </c>
      <c r="AH759" s="13">
        <f t="shared" si="1085"/>
        <v>5.5414505600554316E-3</v>
      </c>
      <c r="AI759" s="13">
        <f t="shared" si="1086"/>
        <v>3.8536300423776416E-3</v>
      </c>
      <c r="AJ759" s="13">
        <f t="shared" si="1087"/>
        <v>1.3399437875131882E-3</v>
      </c>
      <c r="AK759" s="13">
        <f t="shared" si="1088"/>
        <v>3.106074591058251E-4</v>
      </c>
      <c r="AL759" s="13">
        <f t="shared" si="1089"/>
        <v>1.3516544491909019E-6</v>
      </c>
      <c r="AM759" s="13">
        <f t="shared" si="1090"/>
        <v>2.7494352654391008E-4</v>
      </c>
      <c r="AN759" s="13">
        <f t="shared" si="1091"/>
        <v>2.4740255700343684E-4</v>
      </c>
      <c r="AO759" s="13">
        <f t="shared" si="1092"/>
        <v>1.1131017700477403E-4</v>
      </c>
      <c r="AP759" s="13">
        <f t="shared" si="1093"/>
        <v>3.3386762192766423E-5</v>
      </c>
      <c r="AQ759" s="13">
        <f t="shared" si="1094"/>
        <v>7.5106063055797382E-6</v>
      </c>
      <c r="AR759" s="13">
        <f t="shared" si="1095"/>
        <v>9.9727318937031968E-4</v>
      </c>
      <c r="AS759" s="13">
        <f t="shared" si="1096"/>
        <v>6.9352273044132095E-4</v>
      </c>
      <c r="AT759" s="13">
        <f t="shared" si="1097"/>
        <v>2.41144444052724E-4</v>
      </c>
      <c r="AU759" s="13">
        <f t="shared" si="1098"/>
        <v>5.5898809892400945E-5</v>
      </c>
      <c r="AV759" s="13">
        <f t="shared" si="1099"/>
        <v>9.7182737082994902E-6</v>
      </c>
      <c r="AW759" s="13">
        <f t="shared" si="1100"/>
        <v>2.3494727850911318E-8</v>
      </c>
      <c r="AX759" s="13">
        <f t="shared" si="1101"/>
        <v>3.1866825673296508E-5</v>
      </c>
      <c r="AY759" s="13">
        <f t="shared" si="1102"/>
        <v>2.8674740061200222E-5</v>
      </c>
      <c r="AZ759" s="13">
        <f t="shared" si="1103"/>
        <v>1.2901202115440311E-5</v>
      </c>
      <c r="BA759" s="13">
        <f t="shared" si="1104"/>
        <v>3.869631498389829E-6</v>
      </c>
      <c r="BB759" s="13">
        <f t="shared" si="1105"/>
        <v>8.7050306238960388E-7</v>
      </c>
      <c r="BC759" s="13">
        <f t="shared" si="1106"/>
        <v>1.5666103233757382E-7</v>
      </c>
      <c r="BD759" s="13">
        <f t="shared" si="1107"/>
        <v>1.495627969996873E-4</v>
      </c>
      <c r="BE759" s="13">
        <f t="shared" si="1108"/>
        <v>1.0400881168093615E-4</v>
      </c>
      <c r="BF759" s="13">
        <f t="shared" si="1109"/>
        <v>3.6164852236960576E-5</v>
      </c>
      <c r="BG759" s="13">
        <f t="shared" si="1110"/>
        <v>8.3832418695022158E-6</v>
      </c>
      <c r="BH759" s="13">
        <f t="shared" si="1111"/>
        <v>1.4574664327831104E-6</v>
      </c>
      <c r="BI759" s="13">
        <f t="shared" si="1112"/>
        <v>2.0270997170364673E-7</v>
      </c>
      <c r="BJ759" s="14">
        <f t="shared" si="1113"/>
        <v>0.26601564499761915</v>
      </c>
      <c r="BK759" s="14">
        <f t="shared" si="1114"/>
        <v>0.35112139142510634</v>
      </c>
      <c r="BL759" s="14">
        <f t="shared" si="1115"/>
        <v>0.35820643717051992</v>
      </c>
      <c r="BM759" s="14">
        <f t="shared" si="1116"/>
        <v>0.21536270316771478</v>
      </c>
      <c r="BN759" s="14">
        <f t="shared" si="1117"/>
        <v>0.78458542899888606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1.3511</v>
      </c>
      <c r="F760" s="10">
        <f>VLOOKUP(B760,home!$B$2:$E$405,3,FALSE)</f>
        <v>1.4233</v>
      </c>
      <c r="G760" s="10">
        <f>VLOOKUP(C760,away!$B$2:$E$405,4,FALSE)</f>
        <v>1.4802999999999999</v>
      </c>
      <c r="H760" s="10">
        <f>VLOOKUP(A760,away!$A$2:$E$405,3,FALSE)</f>
        <v>1.1908000000000001</v>
      </c>
      <c r="I760" s="10">
        <f>VLOOKUP(C760,away!$B$2:$E$405,3,FALSE)</f>
        <v>0.71060000000000001</v>
      </c>
      <c r="J760" s="10">
        <f>VLOOKUP(B760,home!$B$2:$E$405,4,FALSE)</f>
        <v>0.64600000000000002</v>
      </c>
      <c r="K760" s="12">
        <f t="shared" si="1062"/>
        <v>2.8466474385889997</v>
      </c>
      <c r="L760" s="12">
        <f t="shared" si="1063"/>
        <v>0.54663388208000008</v>
      </c>
      <c r="M760" s="13">
        <f t="shared" si="1064"/>
        <v>3.3598249194774131E-2</v>
      </c>
      <c r="N760" s="13">
        <f t="shared" si="1065"/>
        <v>9.5642370011378722E-2</v>
      </c>
      <c r="O760" s="13">
        <f t="shared" si="1066"/>
        <v>1.8365941388430621E-2</v>
      </c>
      <c r="P760" s="13">
        <f t="shared" si="1067"/>
        <v>5.2281360010651728E-2</v>
      </c>
      <c r="Q760" s="13">
        <f t="shared" si="1068"/>
        <v>0.13613005380673629</v>
      </c>
      <c r="R760" s="13">
        <f t="shared" si="1069"/>
        <v>5.019722919605789E-3</v>
      </c>
      <c r="S760" s="13">
        <f t="shared" si="1070"/>
        <v>2.0338415468599158E-2</v>
      </c>
      <c r="T760" s="13">
        <f t="shared" si="1071"/>
        <v>7.4413299780135556E-2</v>
      </c>
      <c r="U760" s="13">
        <f t="shared" si="1072"/>
        <v>1.4289381391522315E-2</v>
      </c>
      <c r="V760" s="13">
        <f t="shared" si="1073"/>
        <v>3.5164531441167724E-3</v>
      </c>
      <c r="W760" s="13">
        <f t="shared" si="1074"/>
        <v>0.12917142299464288</v>
      </c>
      <c r="X760" s="13">
        <f t="shared" si="1075"/>
        <v>7.0609476405359431E-2</v>
      </c>
      <c r="Y760" s="13">
        <f t="shared" si="1076"/>
        <v>1.9298766099548895E-2</v>
      </c>
      <c r="Z760" s="13">
        <f t="shared" si="1077"/>
        <v>9.1465020883668832E-4</v>
      </c>
      <c r="AA760" s="13">
        <f t="shared" si="1078"/>
        <v>2.6036866741898528E-3</v>
      </c>
      <c r="AB760" s="13">
        <f t="shared" si="1079"/>
        <v>3.7058890009854283E-3</v>
      </c>
      <c r="AC760" s="13">
        <f t="shared" si="1080"/>
        <v>3.4199131873356725E-4</v>
      </c>
      <c r="AD760" s="13">
        <f t="shared" si="1081"/>
        <v>9.1926375101649097E-2</v>
      </c>
      <c r="AE760" s="13">
        <f t="shared" si="1082"/>
        <v>5.0250071287356708E-2</v>
      </c>
      <c r="AF760" s="13">
        <f t="shared" si="1083"/>
        <v>1.3734195771302273E-2</v>
      </c>
      <c r="AG760" s="13">
        <f t="shared" si="1084"/>
        <v>2.5025255839045612E-3</v>
      </c>
      <c r="AH760" s="13">
        <f t="shared" si="1085"/>
        <v>1.2499469860042042E-4</v>
      </c>
      <c r="AI760" s="13">
        <f t="shared" si="1086"/>
        <v>3.5581583860809079E-4</v>
      </c>
      <c r="AJ760" s="13">
        <f t="shared" si="1087"/>
        <v>5.0644112279155931E-4</v>
      </c>
      <c r="AK760" s="13">
        <f t="shared" si="1088"/>
        <v>4.805531083302432E-4</v>
      </c>
      <c r="AL760" s="13">
        <f t="shared" si="1089"/>
        <v>2.128655115518125E-5</v>
      </c>
      <c r="AM760" s="13">
        <f t="shared" si="1090"/>
        <v>5.233639604437617E-2</v>
      </c>
      <c r="AN760" s="13">
        <f t="shared" si="1091"/>
        <v>2.8608847343813706E-2</v>
      </c>
      <c r="AO760" s="13">
        <f t="shared" si="1092"/>
        <v>7.8192826426914924E-3</v>
      </c>
      <c r="AP760" s="13">
        <f t="shared" si="1093"/>
        <v>1.4247616086850712E-3</v>
      </c>
      <c r="AQ760" s="13">
        <f t="shared" si="1094"/>
        <v>1.9470574229851656E-4</v>
      </c>
      <c r="AR760" s="13">
        <f t="shared" si="1095"/>
        <v>1.3665267467073479E-5</v>
      </c>
      <c r="AS760" s="13">
        <f t="shared" si="1096"/>
        <v>3.8900198632778306E-5</v>
      </c>
      <c r="AT760" s="13">
        <f t="shared" si="1097"/>
        <v>5.5367575399300845E-5</v>
      </c>
      <c r="AU760" s="13">
        <f t="shared" si="1098"/>
        <v>5.2537322230434361E-5</v>
      </c>
      <c r="AV760" s="13">
        <f t="shared" si="1099"/>
        <v>3.7388808439397723E-5</v>
      </c>
      <c r="AW760" s="13">
        <f t="shared" si="1100"/>
        <v>9.2009576474389935E-7</v>
      </c>
      <c r="AX760" s="13">
        <f t="shared" si="1101"/>
        <v>2.4830544624117157E-2</v>
      </c>
      <c r="AY760" s="13">
        <f t="shared" si="1102"/>
        <v>1.3573217002041837E-2</v>
      </c>
      <c r="AZ760" s="13">
        <f t="shared" si="1103"/>
        <v>3.7097901510701951E-3</v>
      </c>
      <c r="BA760" s="13">
        <f t="shared" si="1104"/>
        <v>6.7596566399388369E-4</v>
      </c>
      <c r="BB760" s="13">
        <f t="shared" si="1105"/>
        <v>9.2376433765440366E-5</v>
      </c>
      <c r="BC760" s="13">
        <f t="shared" si="1106"/>
        <v>1.009921772038174E-5</v>
      </c>
      <c r="BD760" s="13">
        <f t="shared" si="1107"/>
        <v>1.2449830341979836E-6</v>
      </c>
      <c r="BE760" s="13">
        <f t="shared" si="1108"/>
        <v>3.5440277653864513E-6</v>
      </c>
      <c r="BF760" s="13">
        <f t="shared" si="1109"/>
        <v>5.0442987803128198E-6</v>
      </c>
      <c r="BG760" s="13">
        <f t="shared" si="1110"/>
        <v>4.786446734151701E-6</v>
      </c>
      <c r="BH760" s="13">
        <f t="shared" si="1111"/>
        <v>3.4063315839289061E-6</v>
      </c>
      <c r="BI760" s="13">
        <f t="shared" si="1112"/>
        <v>1.9393250156752051E-6</v>
      </c>
      <c r="BJ760" s="14">
        <f t="shared" si="1113"/>
        <v>0.81695454331658834</v>
      </c>
      <c r="BK760" s="14">
        <f t="shared" si="1114"/>
        <v>0.12367097269007239</v>
      </c>
      <c r="BL760" s="14">
        <f t="shared" si="1115"/>
        <v>4.5670250728146955E-2</v>
      </c>
      <c r="BM760" s="14">
        <f t="shared" si="1116"/>
        <v>0.63260042270578987</v>
      </c>
      <c r="BN760" s="14">
        <f t="shared" si="1117"/>
        <v>0.34103769733157724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1.3511</v>
      </c>
      <c r="F761" s="10">
        <f>VLOOKUP(B761,home!$B$2:$E$405,3,FALSE)</f>
        <v>0.68320000000000003</v>
      </c>
      <c r="G761" s="10">
        <f>VLOOKUP(C761,away!$B$2:$E$405,4,FALSE)</f>
        <v>1.0572999999999999</v>
      </c>
      <c r="H761" s="10">
        <f>VLOOKUP(A761,away!$A$2:$E$405,3,FALSE)</f>
        <v>1.1908000000000001</v>
      </c>
      <c r="I761" s="10">
        <f>VLOOKUP(C761,away!$B$2:$E$405,3,FALSE)</f>
        <v>0.9597</v>
      </c>
      <c r="J761" s="10">
        <f>VLOOKUP(B761,home!$B$2:$E$405,4,FALSE)</f>
        <v>1.4857</v>
      </c>
      <c r="K761" s="12">
        <f t="shared" si="1062"/>
        <v>0.9759635180959999</v>
      </c>
      <c r="L761" s="12">
        <f t="shared" si="1063"/>
        <v>1.6978739461320003</v>
      </c>
      <c r="M761" s="13">
        <f t="shared" si="1064"/>
        <v>6.898698162908036E-2</v>
      </c>
      <c r="N761" s="13">
        <f t="shared" si="1065"/>
        <v>6.7328777293541378E-2</v>
      </c>
      <c r="O761" s="13">
        <f t="shared" si="1066"/>
        <v>0.11713119873030248</v>
      </c>
      <c r="P761" s="13">
        <f t="shared" si="1067"/>
        <v>0.11431577679162772</v>
      </c>
      <c r="Q761" s="13">
        <f t="shared" si="1068"/>
        <v>3.2855215178253357E-2</v>
      </c>
      <c r="R761" s="13">
        <f t="shared" si="1069"/>
        <v>9.9437005301695122E-2</v>
      </c>
      <c r="S761" s="13">
        <f t="shared" si="1070"/>
        <v>4.7357111859654855E-2</v>
      </c>
      <c r="T761" s="13">
        <f t="shared" si="1071"/>
        <v>5.5784013845717025E-2</v>
      </c>
      <c r="U761" s="13">
        <f t="shared" si="1072"/>
        <v>9.7046889523172947E-2</v>
      </c>
      <c r="V761" s="13">
        <f t="shared" si="1073"/>
        <v>8.7193021398215796E-3</v>
      </c>
      <c r="W761" s="13">
        <f t="shared" si="1074"/>
        <v>1.0688497131056414E-2</v>
      </c>
      <c r="X761" s="13">
        <f t="shared" si="1075"/>
        <v>1.8147720802127319E-2</v>
      </c>
      <c r="Y761" s="13">
        <f t="shared" si="1076"/>
        <v>1.5406271165804852E-2</v>
      </c>
      <c r="Z761" s="13">
        <f t="shared" si="1077"/>
        <v>5.6277166861045919E-2</v>
      </c>
      <c r="AA761" s="13">
        <f t="shared" si="1078"/>
        <v>5.492446175818199E-2</v>
      </c>
      <c r="AB761" s="13">
        <f t="shared" si="1079"/>
        <v>2.6802135463522253E-2</v>
      </c>
      <c r="AC761" s="13">
        <f t="shared" si="1080"/>
        <v>9.0302707632018643E-4</v>
      </c>
      <c r="AD761" s="13">
        <f t="shared" si="1081"/>
        <v>2.6078958157962043E-3</v>
      </c>
      <c r="AE761" s="13">
        <f t="shared" si="1082"/>
        <v>4.4278783598670334E-3</v>
      </c>
      <c r="AF761" s="13">
        <f t="shared" si="1083"/>
        <v>3.7589896519299652E-3</v>
      </c>
      <c r="AG761" s="13">
        <f t="shared" si="1084"/>
        <v>2.1274301979305617E-3</v>
      </c>
      <c r="AH761" s="13">
        <f t="shared" si="1085"/>
        <v>2.3887883843873269E-2</v>
      </c>
      <c r="AI761" s="13">
        <f t="shared" si="1086"/>
        <v>2.3313703156135152E-2</v>
      </c>
      <c r="AJ761" s="13">
        <f t="shared" si="1087"/>
        <v>1.137666187605374E-2</v>
      </c>
      <c r="AK761" s="13">
        <f t="shared" si="1088"/>
        <v>3.7010689829140154E-3</v>
      </c>
      <c r="AL761" s="13">
        <f t="shared" si="1089"/>
        <v>5.9854911321355483E-5</v>
      </c>
      <c r="AM761" s="13">
        <f t="shared" si="1090"/>
        <v>5.0904223504246045E-4</v>
      </c>
      <c r="AN761" s="13">
        <f t="shared" si="1091"/>
        <v>8.6428954835939551E-4</v>
      </c>
      <c r="AO761" s="13">
        <f t="shared" si="1092"/>
        <v>7.3372735303680562E-4</v>
      </c>
      <c r="AP761" s="13">
        <f t="shared" si="1093"/>
        <v>4.1525885209519621E-4</v>
      </c>
      <c r="AQ761" s="13">
        <f t="shared" si="1094"/>
        <v>1.7626429646827889E-4</v>
      </c>
      <c r="AR761" s="13">
        <f t="shared" si="1095"/>
        <v>8.1117231213479902E-3</v>
      </c>
      <c r="AS761" s="13">
        <f t="shared" si="1096"/>
        <v>7.9167458353314492E-3</v>
      </c>
      <c r="AT761" s="13">
        <f t="shared" si="1097"/>
        <v>3.8632275586609689E-3</v>
      </c>
      <c r="AU761" s="13">
        <f t="shared" si="1098"/>
        <v>1.2567897197853933E-3</v>
      </c>
      <c r="AV761" s="13">
        <f t="shared" si="1099"/>
        <v>3.0664522910715949E-4</v>
      </c>
      <c r="AW761" s="13">
        <f t="shared" si="1100"/>
        <v>2.7550933527670634E-6</v>
      </c>
      <c r="AX761" s="13">
        <f t="shared" si="1101"/>
        <v>8.2801108428581728E-5</v>
      </c>
      <c r="AY761" s="13">
        <f t="shared" si="1102"/>
        <v>1.4058584471173969E-4</v>
      </c>
      <c r="AZ761" s="13">
        <f t="shared" si="1103"/>
        <v>1.1934852146551105E-4</v>
      </c>
      <c r="BA761" s="13">
        <f t="shared" si="1104"/>
        <v>6.7546248368555682E-5</v>
      </c>
      <c r="BB761" s="13">
        <f t="shared" si="1105"/>
        <v>2.8671253815982955E-5</v>
      </c>
      <c r="BC761" s="13">
        <f t="shared" si="1106"/>
        <v>9.7360349714190284E-6</v>
      </c>
      <c r="BD761" s="13">
        <f t="shared" si="1107"/>
        <v>2.2954472243288831E-3</v>
      </c>
      <c r="BE761" s="13">
        <f t="shared" si="1108"/>
        <v>2.2402727486597143E-3</v>
      </c>
      <c r="BF761" s="13">
        <f t="shared" si="1109"/>
        <v>1.0932122366382653E-3</v>
      </c>
      <c r="BG761" s="13">
        <f t="shared" si="1110"/>
        <v>3.5564508683169274E-4</v>
      </c>
      <c r="BH761" s="13">
        <f t="shared" si="1111"/>
        <v>8.6774157534454021E-5</v>
      </c>
      <c r="BI761" s="13">
        <f t="shared" si="1112"/>
        <v>1.693768241342846E-5</v>
      </c>
      <c r="BJ761" s="14">
        <f t="shared" si="1113"/>
        <v>0.21627996073878805</v>
      </c>
      <c r="BK761" s="14">
        <f t="shared" si="1114"/>
        <v>0.24048264025253779</v>
      </c>
      <c r="BL761" s="14">
        <f t="shared" si="1115"/>
        <v>0.4851644292364905</v>
      </c>
      <c r="BM761" s="14">
        <f t="shared" si="1116"/>
        <v>0.49801141141300259</v>
      </c>
      <c r="BN761" s="14">
        <f t="shared" si="1117"/>
        <v>0.50005495492450047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1.3511</v>
      </c>
      <c r="F762" s="10">
        <f>VLOOKUP(B762,home!$B$2:$E$405,3,FALSE)</f>
        <v>0.74009999999999998</v>
      </c>
      <c r="G762" s="10">
        <f>VLOOKUP(C762,away!$B$2:$E$405,4,FALSE)</f>
        <v>0.61680000000000001</v>
      </c>
      <c r="H762" s="10">
        <f>VLOOKUP(A762,away!$A$2:$E$405,3,FALSE)</f>
        <v>1.1908000000000001</v>
      </c>
      <c r="I762" s="10">
        <f>VLOOKUP(C762,away!$B$2:$E$405,3,FALSE)</f>
        <v>1.3996</v>
      </c>
      <c r="J762" s="10">
        <f>VLOOKUP(B762,home!$B$2:$E$405,4,FALSE)</f>
        <v>1.0982000000000001</v>
      </c>
      <c r="K762" s="12">
        <f t="shared" si="1062"/>
        <v>0.61676861104799996</v>
      </c>
      <c r="L762" s="12">
        <f t="shared" si="1063"/>
        <v>1.830308089376</v>
      </c>
      <c r="M762" s="13">
        <f t="shared" si="1064"/>
        <v>8.6546217582456009E-2</v>
      </c>
      <c r="N762" s="13">
        <f t="shared" si="1065"/>
        <v>5.3378990409789377E-2</v>
      </c>
      <c r="O762" s="13">
        <f t="shared" si="1066"/>
        <v>0.15840624214606461</v>
      </c>
      <c r="P762" s="13">
        <f t="shared" si="1067"/>
        <v>9.7699997949761405E-2</v>
      </c>
      <c r="Q762" s="13">
        <f t="shared" si="1068"/>
        <v>1.6461242887095152E-2</v>
      </c>
      <c r="R762" s="13">
        <f t="shared" si="1069"/>
        <v>0.14496611320379779</v>
      </c>
      <c r="S762" s="13">
        <f t="shared" si="1070"/>
        <v>2.7572809840849522E-2</v>
      </c>
      <c r="T762" s="13">
        <f t="shared" si="1071"/>
        <v>3.0129146017433394E-2</v>
      </c>
      <c r="U762" s="13">
        <f t="shared" si="1072"/>
        <v>8.9410548289733466E-2</v>
      </c>
      <c r="V762" s="13">
        <f t="shared" si="1073"/>
        <v>3.4584776912258974E-3</v>
      </c>
      <c r="W762" s="13">
        <f t="shared" si="1074"/>
        <v>3.384259303865815E-3</v>
      </c>
      <c r="X762" s="13">
        <f t="shared" si="1075"/>
        <v>6.1942371804115911E-3</v>
      </c>
      <c r="Y762" s="13">
        <f t="shared" si="1076"/>
        <v>5.6686812094104613E-3</v>
      </c>
      <c r="Z762" s="13">
        <f t="shared" si="1077"/>
        <v>8.844421656076934E-2</v>
      </c>
      <c r="AA762" s="13">
        <f t="shared" si="1078"/>
        <v>5.454961660341421E-2</v>
      </c>
      <c r="AB762" s="13">
        <f t="shared" si="1079"/>
        <v>1.6822245632844349E-2</v>
      </c>
      <c r="AC762" s="13">
        <f t="shared" si="1080"/>
        <v>2.4401215383859894E-4</v>
      </c>
      <c r="AD762" s="13">
        <f t="shared" si="1081"/>
        <v>5.2182622756789744E-4</v>
      </c>
      <c r="AE762" s="13">
        <f t="shared" si="1082"/>
        <v>9.5510276556608404E-4</v>
      </c>
      <c r="AF762" s="13">
        <f t="shared" si="1083"/>
        <v>8.7406615900049653E-4</v>
      </c>
      <c r="AG762" s="13">
        <f t="shared" si="1084"/>
        <v>5.3327012048947253E-4</v>
      </c>
      <c r="AH762" s="13">
        <f t="shared" si="1085"/>
        <v>4.0470041257424719E-2</v>
      </c>
      <c r="AI762" s="13">
        <f t="shared" si="1086"/>
        <v>2.4960651135397093E-2</v>
      </c>
      <c r="AJ762" s="13">
        <f t="shared" si="1087"/>
        <v>7.697473065816275E-3</v>
      </c>
      <c r="AK762" s="13">
        <f t="shared" si="1088"/>
        <v>1.5825199237942979E-3</v>
      </c>
      <c r="AL762" s="13">
        <f t="shared" si="1089"/>
        <v>1.1018384209354815E-5</v>
      </c>
      <c r="AM762" s="13">
        <f t="shared" si="1090"/>
        <v>6.4369207517093956E-5</v>
      </c>
      <c r="AN762" s="13">
        <f t="shared" si="1091"/>
        <v>1.1781548122525948E-4</v>
      </c>
      <c r="AO762" s="13">
        <f t="shared" si="1092"/>
        <v>1.0781931417015935E-4</v>
      </c>
      <c r="AP762" s="13">
        <f t="shared" si="1093"/>
        <v>6.5780854305538336E-5</v>
      </c>
      <c r="AQ762" s="13">
        <f t="shared" si="1094"/>
        <v>3.0099807440372719E-5</v>
      </c>
      <c r="AR762" s="13">
        <f t="shared" si="1095"/>
        <v>1.4814528778168979E-2</v>
      </c>
      <c r="AS762" s="13">
        <f t="shared" si="1096"/>
        <v>9.1371363378419026E-3</v>
      </c>
      <c r="AT762" s="13">
        <f t="shared" si="1097"/>
        <v>2.8177494440234799E-3</v>
      </c>
      <c r="AU762" s="13">
        <f t="shared" si="1098"/>
        <v>5.7929980362387862E-4</v>
      </c>
      <c r="AV762" s="13">
        <f t="shared" si="1099"/>
        <v>8.932348381536967E-5</v>
      </c>
      <c r="AW762" s="13">
        <f t="shared" si="1100"/>
        <v>3.4551099617124887E-7</v>
      </c>
      <c r="AX762" s="13">
        <f t="shared" si="1101"/>
        <v>6.6168177857630813E-6</v>
      </c>
      <c r="AY762" s="13">
        <f t="shared" si="1102"/>
        <v>1.2110815119209159E-5</v>
      </c>
      <c r="AZ762" s="13">
        <f t="shared" si="1103"/>
        <v>1.1083261440812845E-5</v>
      </c>
      <c r="BA762" s="13">
        <f t="shared" si="1104"/>
        <v>6.761927690596284E-6</v>
      </c>
      <c r="BB762" s="13">
        <f t="shared" si="1105"/>
        <v>3.0941027379684875E-6</v>
      </c>
      <c r="BC762" s="13">
        <f t="shared" si="1106"/>
        <v>1.1326322541328299E-6</v>
      </c>
      <c r="BD762" s="13">
        <f t="shared" si="1107"/>
        <v>4.519191977162708E-3</v>
      </c>
      <c r="BE762" s="13">
        <f t="shared" si="1108"/>
        <v>2.7872957588139075E-3</v>
      </c>
      <c r="BF762" s="13">
        <f t="shared" si="1109"/>
        <v>8.5955826687181746E-4</v>
      </c>
      <c r="BG762" s="13">
        <f t="shared" si="1110"/>
        <v>1.767161861244523E-4</v>
      </c>
      <c r="BH762" s="13">
        <f t="shared" si="1111"/>
        <v>2.724824916641957E-5</v>
      </c>
      <c r="BI762" s="13">
        <f t="shared" si="1112"/>
        <v>3.3611729583724853E-6</v>
      </c>
      <c r="BJ762" s="14">
        <f t="shared" si="1113"/>
        <v>0.11852750650231665</v>
      </c>
      <c r="BK762" s="14">
        <f t="shared" si="1114"/>
        <v>0.21554464441746002</v>
      </c>
      <c r="BL762" s="14">
        <f t="shared" si="1115"/>
        <v>0.5746768607168582</v>
      </c>
      <c r="BM762" s="14">
        <f t="shared" si="1116"/>
        <v>0.43972265871431676</v>
      </c>
      <c r="BN762" s="14">
        <f t="shared" si="1117"/>
        <v>0.55745880417896432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1.2726999999999999</v>
      </c>
      <c r="F763" s="10">
        <f>VLOOKUP(B763,home!$B$2:$E$405,3,FALSE)</f>
        <v>0.78569999999999995</v>
      </c>
      <c r="G763" s="10">
        <f>VLOOKUP(C763,away!$B$2:$E$405,4,FALSE)</f>
        <v>1.1000000000000001</v>
      </c>
      <c r="H763" s="10">
        <f>VLOOKUP(A763,away!$A$2:$E$405,3,FALSE)</f>
        <v>0.89510000000000001</v>
      </c>
      <c r="I763" s="10">
        <f>VLOOKUP(C763,away!$B$2:$E$405,3,FALSE)</f>
        <v>1.1172</v>
      </c>
      <c r="J763" s="10">
        <f>VLOOKUP(B763,home!$B$2:$E$405,4,FALSE)</f>
        <v>0.74480000000000002</v>
      </c>
      <c r="K763" s="12">
        <f t="shared" si="1062"/>
        <v>1.0999564289999999</v>
      </c>
      <c r="L763" s="12">
        <f t="shared" si="1063"/>
        <v>0.74480426025599988</v>
      </c>
      <c r="M763" s="13">
        <f t="shared" si="1064"/>
        <v>0.15806314257214776</v>
      </c>
      <c r="N763" s="13">
        <f t="shared" si="1065"/>
        <v>0.17386256986017748</v>
      </c>
      <c r="O763" s="13">
        <f t="shared" si="1066"/>
        <v>0.11772610197718715</v>
      </c>
      <c r="P763" s="13">
        <f t="shared" si="1067"/>
        <v>0.1294935827309166</v>
      </c>
      <c r="Q763" s="13">
        <f t="shared" si="1068"/>
        <v>9.5620625740081927E-2</v>
      </c>
      <c r="R763" s="13">
        <f t="shared" si="1069"/>
        <v>4.3841451147970632E-2</v>
      </c>
      <c r="S763" s="13">
        <f t="shared" si="1070"/>
        <v>2.6521976748682469E-2</v>
      </c>
      <c r="T763" s="13">
        <f t="shared" si="1071"/>
        <v>7.1218649419557536E-2</v>
      </c>
      <c r="U763" s="13">
        <f t="shared" si="1072"/>
        <v>4.8223686046899722E-2</v>
      </c>
      <c r="V763" s="13">
        <f t="shared" si="1073"/>
        <v>2.4142431902739406E-3</v>
      </c>
      <c r="W763" s="13">
        <f t="shared" si="1074"/>
        <v>3.5059507342601992E-2</v>
      </c>
      <c r="X763" s="13">
        <f t="shared" si="1075"/>
        <v>2.6112470431246471E-2</v>
      </c>
      <c r="Y763" s="13">
        <f t="shared" si="1076"/>
        <v>9.7243396115005987E-3</v>
      </c>
      <c r="Z763" s="13">
        <f t="shared" si="1077"/>
        <v>1.0884433196937942E-2</v>
      </c>
      <c r="AA763" s="13">
        <f t="shared" si="1078"/>
        <v>1.197240227099291E-2</v>
      </c>
      <c r="AB763" s="13">
        <f t="shared" si="1079"/>
        <v>6.5845604242764262E-3</v>
      </c>
      <c r="AC763" s="13">
        <f t="shared" si="1080"/>
        <v>1.2361713300334677E-4</v>
      </c>
      <c r="AD763" s="13">
        <f t="shared" si="1081"/>
        <v>9.6409826247669406E-3</v>
      </c>
      <c r="AE763" s="13">
        <f t="shared" si="1082"/>
        <v>7.1806449319804892E-3</v>
      </c>
      <c r="AF763" s="13">
        <f t="shared" si="1083"/>
        <v>2.674087468362361E-3</v>
      </c>
      <c r="AG763" s="13">
        <f t="shared" si="1084"/>
        <v>6.6389057957782268E-4</v>
      </c>
      <c r="AH763" s="13">
        <f t="shared" si="1085"/>
        <v>2.0266930538878026E-3</v>
      </c>
      <c r="AI763" s="13">
        <f t="shared" si="1086"/>
        <v>2.2292740542335311E-3</v>
      </c>
      <c r="AJ763" s="13">
        <f t="shared" si="1087"/>
        <v>1.2260521639785337E-3</v>
      </c>
      <c r="AK763" s="13">
        <f t="shared" si="1088"/>
        <v>4.495346533525167E-4</v>
      </c>
      <c r="AL763" s="13">
        <f t="shared" si="1089"/>
        <v>4.0509444969995981E-6</v>
      </c>
      <c r="AM763" s="13">
        <f t="shared" si="1090"/>
        <v>2.1209321639979388E-3</v>
      </c>
      <c r="AN763" s="13">
        <f t="shared" si="1091"/>
        <v>1.579679311459642E-3</v>
      </c>
      <c r="AO763" s="13">
        <f t="shared" si="1092"/>
        <v>5.8827594050670287E-4</v>
      </c>
      <c r="AP763" s="13">
        <f t="shared" si="1093"/>
        <v>1.4605014223183249E-4</v>
      </c>
      <c r="AQ763" s="13">
        <f t="shared" si="1094"/>
        <v>2.7194692036315881E-5</v>
      </c>
      <c r="AR763" s="13">
        <f t="shared" si="1095"/>
        <v>3.0189792415337576E-4</v>
      </c>
      <c r="AS763" s="13">
        <f t="shared" si="1096"/>
        <v>3.3207456257425998E-4</v>
      </c>
      <c r="AT763" s="13">
        <f t="shared" si="1097"/>
        <v>1.8263377500546001E-4</v>
      </c>
      <c r="AU763" s="13">
        <f t="shared" si="1098"/>
        <v>6.6963064989931733E-5</v>
      </c>
      <c r="AV763" s="13">
        <f t="shared" si="1099"/>
        <v>1.8414113460305055E-5</v>
      </c>
      <c r="AW763" s="13">
        <f t="shared" si="1100"/>
        <v>9.2187370296077213E-8</v>
      </c>
      <c r="AX763" s="13">
        <f t="shared" si="1101"/>
        <v>3.8882216154373568E-4</v>
      </c>
      <c r="AY763" s="13">
        <f t="shared" si="1102"/>
        <v>2.8959640239972095E-4</v>
      </c>
      <c r="AZ763" s="13">
        <f t="shared" si="1103"/>
        <v>1.0784631713106149E-4</v>
      </c>
      <c r="BA763" s="13">
        <f t="shared" si="1104"/>
        <v>2.6774798817378078E-5</v>
      </c>
      <c r="BB763" s="13">
        <f t="shared" si="1105"/>
        <v>4.9854960566701234E-6</v>
      </c>
      <c r="BC763" s="13">
        <f t="shared" si="1106"/>
        <v>7.4264374049947939E-7</v>
      </c>
      <c r="BD763" s="13">
        <f t="shared" si="1107"/>
        <v>3.7475810011979477E-5</v>
      </c>
      <c r="BE763" s="13">
        <f t="shared" si="1108"/>
        <v>4.1221758154659384E-5</v>
      </c>
      <c r="BF763" s="13">
        <f t="shared" si="1109"/>
        <v>2.2671068948450384E-5</v>
      </c>
      <c r="BG763" s="13">
        <f t="shared" si="1110"/>
        <v>8.3123960140500871E-6</v>
      </c>
      <c r="BH763" s="13">
        <f t="shared" si="1111"/>
        <v>2.2858183590120918E-6</v>
      </c>
      <c r="BI763" s="13">
        <f t="shared" si="1112"/>
        <v>5.0286011990431625E-7</v>
      </c>
      <c r="BJ763" s="14">
        <f t="shared" si="1113"/>
        <v>0.43703866807977509</v>
      </c>
      <c r="BK763" s="14">
        <f t="shared" si="1114"/>
        <v>0.31691020972192085</v>
      </c>
      <c r="BL763" s="14">
        <f t="shared" si="1115"/>
        <v>0.23529420894457065</v>
      </c>
      <c r="BM763" s="14">
        <f t="shared" si="1116"/>
        <v>0.28123054169969353</v>
      </c>
      <c r="BN763" s="14">
        <f t="shared" si="1117"/>
        <v>0.71860747402848157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1.2726999999999999</v>
      </c>
      <c r="F764" s="10">
        <f>VLOOKUP(B764,home!$B$2:$E$405,3,FALSE)</f>
        <v>0.78569999999999995</v>
      </c>
      <c r="G764" s="10">
        <f>VLOOKUP(C764,away!$B$2:$E$405,4,FALSE)</f>
        <v>1.8857999999999999</v>
      </c>
      <c r="H764" s="10">
        <f>VLOOKUP(A764,away!$A$2:$E$405,3,FALSE)</f>
        <v>0.89510000000000001</v>
      </c>
      <c r="I764" s="10">
        <f>VLOOKUP(C764,away!$B$2:$E$405,3,FALSE)</f>
        <v>0.22339999999999999</v>
      </c>
      <c r="J764" s="10">
        <f>VLOOKUP(B764,home!$B$2:$E$405,4,FALSE)</f>
        <v>0.44690000000000002</v>
      </c>
      <c r="K764" s="12">
        <f t="shared" si="1062"/>
        <v>1.8857253034619998</v>
      </c>
      <c r="L764" s="12">
        <f t="shared" si="1063"/>
        <v>8.9364510445999995E-2</v>
      </c>
      <c r="M764" s="13">
        <f t="shared" si="1064"/>
        <v>0.13874885010686849</v>
      </c>
      <c r="N764" s="13">
        <f t="shared" si="1065"/>
        <v>0.26164221747277805</v>
      </c>
      <c r="O764" s="13">
        <f t="shared" si="1066"/>
        <v>1.2399223064745732E-2</v>
      </c>
      <c r="P764" s="13">
        <f t="shared" si="1067"/>
        <v>2.3381528676460671E-2</v>
      </c>
      <c r="Q764" s="13">
        <f t="shared" si="1068"/>
        <v>0.24669267497116254</v>
      </c>
      <c r="R764" s="13">
        <f t="shared" si="1069"/>
        <v>5.54025249545877E-4</v>
      </c>
      <c r="S764" s="13">
        <f t="shared" si="1070"/>
        <v>9.8504579105893769E-4</v>
      </c>
      <c r="T764" s="13">
        <f t="shared" si="1071"/>
        <v>2.2045570129412131E-2</v>
      </c>
      <c r="U764" s="13">
        <f t="shared" si="1072"/>
        <v>1.0447394318255088E-3</v>
      </c>
      <c r="V764" s="13">
        <f t="shared" si="1073"/>
        <v>1.8444097929886024E-5</v>
      </c>
      <c r="W764" s="13">
        <f t="shared" si="1074"/>
        <v>0.15506487312394934</v>
      </c>
      <c r="X764" s="13">
        <f t="shared" si="1075"/>
        <v>1.3857296474092829E-2</v>
      </c>
      <c r="Y764" s="13">
        <f t="shared" si="1076"/>
        <v>6.1917525775619369E-4</v>
      </c>
      <c r="Z764" s="13">
        <f t="shared" si="1077"/>
        <v>1.650339840013008E-5</v>
      </c>
      <c r="AA764" s="13">
        <f t="shared" si="1078"/>
        <v>3.1120875956239571E-5</v>
      </c>
      <c r="AB764" s="13">
        <f t="shared" si="1079"/>
        <v>2.9342711628291567E-5</v>
      </c>
      <c r="AC764" s="13">
        <f t="shared" si="1080"/>
        <v>1.9425890932020191E-7</v>
      </c>
      <c r="AD764" s="13">
        <f t="shared" si="1081"/>
        <v>7.3102438731988989E-2</v>
      </c>
      <c r="AE764" s="13">
        <f t="shared" si="1082"/>
        <v>6.5327636496929024E-3</v>
      </c>
      <c r="AF764" s="13">
        <f t="shared" si="1083"/>
        <v>2.9189861270711515E-4</v>
      </c>
      <c r="AG764" s="13">
        <f t="shared" si="1084"/>
        <v>8.6951255414792938E-6</v>
      </c>
      <c r="AH764" s="13">
        <f t="shared" si="1085"/>
        <v>3.6870452968073103E-7</v>
      </c>
      <c r="AI764" s="13">
        <f t="shared" si="1086"/>
        <v>6.9527546112001034E-7</v>
      </c>
      <c r="AJ764" s="13">
        <f t="shared" si="1087"/>
        <v>6.5554926495510683E-7</v>
      </c>
      <c r="AK764" s="13">
        <f t="shared" si="1088"/>
        <v>4.1206194553058659E-7</v>
      </c>
      <c r="AL764" s="13">
        <f t="shared" si="1089"/>
        <v>1.3094365122103262E-9</v>
      </c>
      <c r="AM764" s="13">
        <f t="shared" si="1090"/>
        <v>2.7570223692338445E-2</v>
      </c>
      <c r="AN764" s="13">
        <f t="shared" si="1091"/>
        <v>2.4637995431525347E-3</v>
      </c>
      <c r="AO764" s="13">
        <f t="shared" si="1092"/>
        <v>1.1008812000545232E-4</v>
      </c>
      <c r="AP764" s="13">
        <f t="shared" si="1093"/>
        <v>3.2793236500692463E-6</v>
      </c>
      <c r="AQ764" s="13">
        <f t="shared" si="1094"/>
        <v>7.3263788145606987E-8</v>
      </c>
      <c r="AR764" s="13">
        <f t="shared" si="1095"/>
        <v>6.589819958828245E-9</v>
      </c>
      <c r="AS764" s="13">
        <f t="shared" si="1096"/>
        <v>1.2426590241621334E-8</v>
      </c>
      <c r="AT764" s="13">
        <f t="shared" si="1097"/>
        <v>1.171656782718966E-8</v>
      </c>
      <c r="AU764" s="13">
        <f t="shared" si="1098"/>
        <v>7.3647428071534422E-9</v>
      </c>
      <c r="AV764" s="13">
        <f t="shared" si="1099"/>
        <v>3.4719704662347522E-9</v>
      </c>
      <c r="AW764" s="13">
        <f t="shared" si="1100"/>
        <v>6.1295057253664698E-12</v>
      </c>
      <c r="AX764" s="13">
        <f t="shared" si="1101"/>
        <v>8.6649780731250167E-3</v>
      </c>
      <c r="AY764" s="13">
        <f t="shared" si="1102"/>
        <v>7.7434152353014123E-4</v>
      </c>
      <c r="AZ764" s="13">
        <f t="shared" si="1103"/>
        <v>3.4599325584140423E-5</v>
      </c>
      <c r="BA764" s="13">
        <f t="shared" si="1104"/>
        <v>1.0306505975294898E-6</v>
      </c>
      <c r="BB764" s="13">
        <f t="shared" si="1105"/>
        <v>2.3025896522275056E-8</v>
      </c>
      <c r="BC764" s="13">
        <f t="shared" si="1106"/>
        <v>4.1153959405867313E-10</v>
      </c>
      <c r="BD764" s="13">
        <f t="shared" si="1107"/>
        <v>9.8149339091327465E-11</v>
      </c>
      <c r="BE764" s="13">
        <f t="shared" si="1108"/>
        <v>1.8508269224258819E-10</v>
      </c>
      <c r="BF764" s="13">
        <f t="shared" si="1109"/>
        <v>1.745075579973593E-10</v>
      </c>
      <c r="BG764" s="13">
        <f t="shared" si="1110"/>
        <v>1.0969110592032763E-10</v>
      </c>
      <c r="BH764" s="13">
        <f t="shared" si="1111"/>
        <v>5.1711823499673067E-11</v>
      </c>
      <c r="BI764" s="13">
        <f t="shared" si="1112"/>
        <v>1.9502858812298876E-11</v>
      </c>
      <c r="BJ764" s="14">
        <f t="shared" si="1113"/>
        <v>0.81948004050228918</v>
      </c>
      <c r="BK764" s="14">
        <f t="shared" si="1114"/>
        <v>0.16390840576419397</v>
      </c>
      <c r="BL764" s="14">
        <f t="shared" si="1115"/>
        <v>1.4060625133239611E-2</v>
      </c>
      <c r="BM764" s="14">
        <f t="shared" si="1116"/>
        <v>0.31327271373916077</v>
      </c>
      <c r="BN764" s="14">
        <f t="shared" si="1117"/>
        <v>0.6834185195415613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1.2726999999999999</v>
      </c>
      <c r="F765" s="10">
        <f>VLOOKUP(B765,home!$B$2:$E$405,3,FALSE)</f>
        <v>0.78569999999999995</v>
      </c>
      <c r="G765" s="10">
        <f>VLOOKUP(C765,away!$B$2:$E$405,4,FALSE)</f>
        <v>0.94289999999999996</v>
      </c>
      <c r="H765" s="10">
        <f>VLOOKUP(A765,away!$A$2:$E$405,3,FALSE)</f>
        <v>0.89510000000000001</v>
      </c>
      <c r="I765" s="10">
        <f>VLOOKUP(C765,away!$B$2:$E$405,3,FALSE)</f>
        <v>0.22339999999999999</v>
      </c>
      <c r="J765" s="10">
        <f>VLOOKUP(B765,home!$B$2:$E$405,4,FALSE)</f>
        <v>1.3406</v>
      </c>
      <c r="K765" s="12">
        <f t="shared" si="1062"/>
        <v>0.94286265173099992</v>
      </c>
      <c r="L765" s="12">
        <f t="shared" si="1063"/>
        <v>0.26807353480399998</v>
      </c>
      <c r="M765" s="13">
        <f t="shared" si="1064"/>
        <v>0.29791824178813309</v>
      </c>
      <c r="N765" s="13">
        <f t="shared" si="1065"/>
        <v>0.28089598345139632</v>
      </c>
      <c r="O765" s="13">
        <f t="shared" si="1066"/>
        <v>7.9863996158737571E-2</v>
      </c>
      <c r="P765" s="13">
        <f t="shared" si="1067"/>
        <v>7.5300779196061707E-2</v>
      </c>
      <c r="Q765" s="13">
        <f t="shared" si="1068"/>
        <v>0.13242316590878531</v>
      </c>
      <c r="R765" s="13">
        <f t="shared" si="1069"/>
        <v>1.0704711876922927E-2</v>
      </c>
      <c r="S765" s="13">
        <f t="shared" si="1070"/>
        <v>4.7581907988420947E-3</v>
      </c>
      <c r="T765" s="13">
        <f t="shared" si="1071"/>
        <v>3.5499146175104621E-2</v>
      </c>
      <c r="U765" s="13">
        <f t="shared" si="1072"/>
        <v>1.0093073026291881E-2</v>
      </c>
      <c r="V765" s="13">
        <f t="shared" si="1073"/>
        <v>1.3362930736590247E-4</v>
      </c>
      <c r="W765" s="13">
        <f t="shared" si="1074"/>
        <v>4.1618952453123824E-2</v>
      </c>
      <c r="X765" s="13">
        <f t="shared" si="1075"/>
        <v>1.115693969894851E-2</v>
      </c>
      <c r="Y765" s="13">
        <f t="shared" si="1076"/>
        <v>1.4954401313461011E-3</v>
      </c>
      <c r="Z765" s="13">
        <f t="shared" si="1077"/>
        <v>9.5654998396836372E-4</v>
      </c>
      <c r="AA765" s="13">
        <f t="shared" si="1078"/>
        <v>9.0189525439765691E-4</v>
      </c>
      <c r="AB765" s="13">
        <f t="shared" si="1079"/>
        <v>4.2518167557248972E-4</v>
      </c>
      <c r="AC765" s="13">
        <f t="shared" si="1080"/>
        <v>2.1109799511786918E-6</v>
      </c>
      <c r="AD765" s="13">
        <f t="shared" si="1081"/>
        <v>9.8102389680546822E-3</v>
      </c>
      <c r="AE765" s="13">
        <f t="shared" si="1082"/>
        <v>2.6298654374383636E-3</v>
      </c>
      <c r="AF765" s="13">
        <f t="shared" si="1083"/>
        <v>3.5249866193648487E-4</v>
      </c>
      <c r="AG765" s="13">
        <f t="shared" si="1084"/>
        <v>3.1498520772997909E-5</v>
      </c>
      <c r="AH765" s="13">
        <f t="shared" si="1085"/>
        <v>6.4106433854777163E-5</v>
      </c>
      <c r="AI765" s="13">
        <f t="shared" si="1086"/>
        <v>6.0443562217333145E-5</v>
      </c>
      <c r="AJ765" s="13">
        <f t="shared" si="1087"/>
        <v>2.84949886761512E-5</v>
      </c>
      <c r="AK765" s="13">
        <f t="shared" si="1088"/>
        <v>8.9556201947469141E-6</v>
      </c>
      <c r="AL765" s="13">
        <f t="shared" si="1089"/>
        <v>2.1342558177966747E-8</v>
      </c>
      <c r="AM765" s="13">
        <f t="shared" si="1090"/>
        <v>1.8499415855069655E-3</v>
      </c>
      <c r="AN765" s="13">
        <f t="shared" si="1091"/>
        <v>4.9592038000776848E-4</v>
      </c>
      <c r="AO765" s="13">
        <f t="shared" si="1092"/>
        <v>6.64715646250127E-5</v>
      </c>
      <c r="AP765" s="13">
        <f t="shared" si="1093"/>
        <v>5.9397557643265603E-6</v>
      </c>
      <c r="AQ765" s="13">
        <f t="shared" si="1094"/>
        <v>3.9807283090386374E-7</v>
      </c>
      <c r="AR765" s="13">
        <f t="shared" si="1095"/>
        <v>3.4370476654257864E-6</v>
      </c>
      <c r="AS765" s="13">
        <f t="shared" si="1096"/>
        <v>3.2406638759491996E-6</v>
      </c>
      <c r="AT765" s="13">
        <f t="shared" si="1097"/>
        <v>1.5277504677231612E-6</v>
      </c>
      <c r="AU765" s="13">
        <f t="shared" si="1098"/>
        <v>4.8015295239357839E-7</v>
      </c>
      <c r="AV765" s="13">
        <f t="shared" si="1099"/>
        <v>1.1317957148256946E-7</v>
      </c>
      <c r="AW765" s="13">
        <f t="shared" si="1100"/>
        <v>1.4984641155164503E-10</v>
      </c>
      <c r="AX765" s="13">
        <f t="shared" si="1101"/>
        <v>2.907068048097579E-4</v>
      </c>
      <c r="AY765" s="13">
        <f t="shared" si="1102"/>
        <v>7.7930800756928262E-5</v>
      </c>
      <c r="AZ765" s="13">
        <f t="shared" si="1103"/>
        <v>1.0445592614507997E-5</v>
      </c>
      <c r="BA765" s="13">
        <f t="shared" si="1104"/>
        <v>9.3339564509790516E-7</v>
      </c>
      <c r="BB765" s="13">
        <f t="shared" si="1105"/>
        <v>6.25546674880138E-8</v>
      </c>
      <c r="BC765" s="13">
        <f t="shared" si="1106"/>
        <v>3.3538501664001427E-9</v>
      </c>
      <c r="BD765" s="13">
        <f t="shared" si="1107"/>
        <v>1.5356358616008779E-7</v>
      </c>
      <c r="BE765" s="13">
        <f t="shared" si="1108"/>
        <v>1.4478937005622224E-7</v>
      </c>
      <c r="BF765" s="13">
        <f t="shared" si="1109"/>
        <v>6.8258244696835371E-8</v>
      </c>
      <c r="BG765" s="13">
        <f t="shared" si="1110"/>
        <v>2.145271653245389E-8</v>
      </c>
      <c r="BH765" s="13">
        <f t="shared" si="1111"/>
        <v>5.0567412991557328E-9</v>
      </c>
      <c r="BI765" s="13">
        <f t="shared" si="1112"/>
        <v>9.5356250208792746E-10</v>
      </c>
      <c r="BJ765" s="14">
        <f t="shared" si="1113"/>
        <v>0.51871248326798636</v>
      </c>
      <c r="BK765" s="14">
        <f t="shared" si="1114"/>
        <v>0.37819090421366902</v>
      </c>
      <c r="BL765" s="14">
        <f t="shared" si="1115"/>
        <v>0.10216005146561977</v>
      </c>
      <c r="BM765" s="14">
        <f t="shared" si="1116"/>
        <v>0.1228351799002959</v>
      </c>
      <c r="BN765" s="14">
        <f t="shared" si="1117"/>
        <v>0.87710687838003687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1.2726999999999999</v>
      </c>
      <c r="F766" s="10">
        <f>VLOOKUP(B766,home!$B$2:$E$405,3,FALSE)</f>
        <v>1.4404999999999999</v>
      </c>
      <c r="G766" s="10">
        <f>VLOOKUP(C766,away!$B$2:$E$405,4,FALSE)</f>
        <v>1.4142999999999999</v>
      </c>
      <c r="H766" s="10">
        <f>VLOOKUP(A766,away!$A$2:$E$405,3,FALSE)</f>
        <v>0.89510000000000001</v>
      </c>
      <c r="I766" s="10">
        <f>VLOOKUP(C766,away!$B$2:$E$405,3,FALSE)</f>
        <v>0.89380000000000004</v>
      </c>
      <c r="J766" s="10">
        <f>VLOOKUP(B766,home!$B$2:$E$405,4,FALSE)</f>
        <v>1.4896</v>
      </c>
      <c r="K766" s="12">
        <f t="shared" si="1062"/>
        <v>2.5928706282049996</v>
      </c>
      <c r="L766" s="12">
        <f t="shared" si="1063"/>
        <v>1.191740150048</v>
      </c>
      <c r="M766" s="13">
        <f t="shared" si="1064"/>
        <v>2.2717703280320203E-2</v>
      </c>
      <c r="N766" s="13">
        <f t="shared" si="1065"/>
        <v>5.8904065575818634E-2</v>
      </c>
      <c r="O766" s="13">
        <f t="shared" si="1066"/>
        <v>2.7073599116034738E-2</v>
      </c>
      <c r="P766" s="13">
        <f t="shared" si="1067"/>
        <v>7.0198339947763325E-2</v>
      </c>
      <c r="Q766" s="13">
        <f t="shared" si="1068"/>
        <v>7.636531075670068E-2</v>
      </c>
      <c r="R766" s="13">
        <f t="shared" si="1069"/>
        <v>1.6132347536441324E-2</v>
      </c>
      <c r="S766" s="13">
        <f t="shared" si="1070"/>
        <v>5.4228709551050712E-2</v>
      </c>
      <c r="T766" s="13">
        <f t="shared" si="1071"/>
        <v>9.1007606899652607E-2</v>
      </c>
      <c r="U766" s="13">
        <f t="shared" si="1072"/>
        <v>4.1829090091233992E-2</v>
      </c>
      <c r="V766" s="13">
        <f t="shared" si="1073"/>
        <v>1.8618692513941496E-2</v>
      </c>
      <c r="W766" s="13">
        <f t="shared" si="1074"/>
        <v>6.6001790424932177E-2</v>
      </c>
      <c r="X766" s="13">
        <f t="shared" si="1075"/>
        <v>7.8656983624445315E-2</v>
      </c>
      <c r="Y766" s="13">
        <f t="shared" si="1076"/>
        <v>4.686934273345978E-2</v>
      </c>
      <c r="Z766" s="13">
        <f t="shared" si="1077"/>
        <v>6.4085220912350211E-3</v>
      </c>
      <c r="AA766" s="13">
        <f t="shared" si="1078"/>
        <v>1.661646870056617E-2</v>
      </c>
      <c r="AB766" s="13">
        <f t="shared" si="1079"/>
        <v>2.1542176819092859E-2</v>
      </c>
      <c r="AC766" s="13">
        <f t="shared" si="1080"/>
        <v>3.5957676111364584E-3</v>
      </c>
      <c r="AD766" s="13">
        <f t="shared" si="1081"/>
        <v>4.2783525950437162E-2</v>
      </c>
      <c r="AE766" s="13">
        <f t="shared" si="1082"/>
        <v>5.0986845635756478E-2</v>
      </c>
      <c r="AF766" s="13">
        <f t="shared" si="1083"/>
        <v>3.0381535534215326E-2</v>
      </c>
      <c r="AG766" s="13">
        <f t="shared" si="1084"/>
        <v>1.2068965238744804E-2</v>
      </c>
      <c r="AH766" s="13">
        <f t="shared" si="1085"/>
        <v>1.9093232696485874E-3</v>
      </c>
      <c r="AI766" s="13">
        <f t="shared" si="1086"/>
        <v>4.9506282256201566E-3</v>
      </c>
      <c r="AJ766" s="13">
        <f t="shared" si="1087"/>
        <v>6.41816925868657E-3</v>
      </c>
      <c r="AK766" s="13">
        <f t="shared" si="1088"/>
        <v>5.5471608525655552E-3</v>
      </c>
      <c r="AL766" s="13">
        <f t="shared" si="1089"/>
        <v>4.4444090852859491E-4</v>
      </c>
      <c r="AM766" s="13">
        <f t="shared" si="1090"/>
        <v>2.2186429561586968E-2</v>
      </c>
      <c r="AN766" s="13">
        <f t="shared" si="1091"/>
        <v>2.6440458894755034E-2</v>
      </c>
      <c r="AO766" s="13">
        <f t="shared" si="1092"/>
        <v>1.5755078225286673E-2</v>
      </c>
      <c r="AP766" s="13">
        <f t="shared" si="1093"/>
        <v>6.2586530960737049E-3</v>
      </c>
      <c r="AQ766" s="13">
        <f t="shared" si="1094"/>
        <v>1.8646720449533149E-3</v>
      </c>
      <c r="AR766" s="13">
        <f t="shared" si="1095"/>
        <v>4.5508343997222912E-4</v>
      </c>
      <c r="AS766" s="13">
        <f t="shared" si="1096"/>
        <v>1.179972484886486E-3</v>
      </c>
      <c r="AT766" s="13">
        <f t="shared" si="1097"/>
        <v>1.5297579990761188E-3</v>
      </c>
      <c r="AU766" s="13">
        <f t="shared" si="1098"/>
        <v>1.3221548613553734E-3</v>
      </c>
      <c r="AV766" s="13">
        <f t="shared" si="1099"/>
        <v>8.5704412648670029E-4</v>
      </c>
      <c r="AW766" s="13">
        <f t="shared" si="1100"/>
        <v>3.8148190714001491E-5</v>
      </c>
      <c r="AX766" s="13">
        <f t="shared" si="1101"/>
        <v>9.5877569258296692E-3</v>
      </c>
      <c r="AY766" s="13">
        <f t="shared" si="1102"/>
        <v>1.1426114877412E-2</v>
      </c>
      <c r="AZ766" s="13">
        <f t="shared" si="1103"/>
        <v>6.8084799292363321E-3</v>
      </c>
      <c r="BA766" s="13">
        <f t="shared" si="1104"/>
        <v>2.7046462974889673E-3</v>
      </c>
      <c r="BB766" s="13">
        <f t="shared" si="1105"/>
        <v>8.0580889609906765E-4</v>
      </c>
      <c r="BC766" s="13">
        <f t="shared" si="1106"/>
        <v>1.9206296294942325E-4</v>
      </c>
      <c r="BD766" s="13">
        <f t="shared" si="1107"/>
        <v>9.0390201172810662E-5</v>
      </c>
      <c r="BE766" s="13">
        <f t="shared" si="1108"/>
        <v>2.3437009769852187E-4</v>
      </c>
      <c r="BF766" s="13">
        <f t="shared" si="1109"/>
        <v>3.0384567122601684E-4</v>
      </c>
      <c r="BG766" s="13">
        <f t="shared" si="1110"/>
        <v>2.6261083880972403E-4</v>
      </c>
      <c r="BH766" s="13">
        <f t="shared" si="1111"/>
        <v>1.7022898264950278E-4</v>
      </c>
      <c r="BI766" s="13">
        <f t="shared" si="1112"/>
        <v>8.8276345836222798E-5</v>
      </c>
      <c r="BJ766" s="14">
        <f t="shared" si="1113"/>
        <v>0.65805613408583385</v>
      </c>
      <c r="BK766" s="14">
        <f t="shared" si="1114"/>
        <v>0.18122976869015278</v>
      </c>
      <c r="BL766" s="14">
        <f t="shared" si="1115"/>
        <v>0.14851269891905966</v>
      </c>
      <c r="BM766" s="14">
        <f t="shared" si="1116"/>
        <v>0.71142779088650432</v>
      </c>
      <c r="BN766" s="14">
        <f t="shared" si="1117"/>
        <v>0.27139136621307891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1.2726999999999999</v>
      </c>
      <c r="F767" s="10">
        <f>VLOOKUP(B767,home!$B$2:$E$405,3,FALSE)</f>
        <v>0.78569999999999995</v>
      </c>
      <c r="G767" s="10">
        <f>VLOOKUP(C767,away!$B$2:$E$405,4,FALSE)</f>
        <v>1.3096000000000001</v>
      </c>
      <c r="H767" s="10">
        <f>VLOOKUP(A767,away!$A$2:$E$405,3,FALSE)</f>
        <v>0.89510000000000001</v>
      </c>
      <c r="I767" s="10">
        <f>VLOOKUP(C767,away!$B$2:$E$405,3,FALSE)</f>
        <v>0.74480000000000002</v>
      </c>
      <c r="J767" s="10">
        <f>VLOOKUP(B767,home!$B$2:$E$405,4,FALSE)</f>
        <v>1.5641</v>
      </c>
      <c r="K767" s="12">
        <f t="shared" si="1062"/>
        <v>1.3095481267439999</v>
      </c>
      <c r="L767" s="12">
        <f t="shared" si="1063"/>
        <v>1.0427392977680001</v>
      </c>
      <c r="M767" s="13">
        <f t="shared" si="1064"/>
        <v>9.5151261766633119E-2</v>
      </c>
      <c r="N767" s="13">
        <f t="shared" si="1065"/>
        <v>0.12460515660382238</v>
      </c>
      <c r="O767" s="13">
        <f t="shared" si="1066"/>
        <v>9.9217959876278169E-2</v>
      </c>
      <c r="P767" s="13">
        <f t="shared" si="1067"/>
        <v>0.12993069349534139</v>
      </c>
      <c r="Q767" s="13">
        <f t="shared" si="1068"/>
        <v>8.1588224706589191E-2</v>
      </c>
      <c r="R767" s="13">
        <f t="shared" si="1069"/>
        <v>5.1729232903681949E-2</v>
      </c>
      <c r="S767" s="13">
        <f t="shared" si="1070"/>
        <v>4.4355652249743464E-2</v>
      </c>
      <c r="T767" s="13">
        <f t="shared" si="1071"/>
        <v>8.5075248136686585E-2</v>
      </c>
      <c r="U767" s="13">
        <f t="shared" si="1072"/>
        <v>6.774192004692077E-2</v>
      </c>
      <c r="V767" s="13">
        <f t="shared" si="1073"/>
        <v>6.7298233596640548E-3</v>
      </c>
      <c r="W767" s="13">
        <f t="shared" si="1074"/>
        <v>3.5614568942960806E-2</v>
      </c>
      <c r="X767" s="13">
        <f t="shared" si="1075"/>
        <v>3.7136710609892966E-2</v>
      </c>
      <c r="Y767" s="13">
        <f t="shared" si="1076"/>
        <v>1.9361953771386615E-2</v>
      </c>
      <c r="Z767" s="13">
        <f t="shared" si="1077"/>
        <v>1.7980034664020882E-2</v>
      </c>
      <c r="AA767" s="13">
        <f t="shared" si="1078"/>
        <v>2.3545720713060731E-2</v>
      </c>
      <c r="AB767" s="13">
        <f t="shared" si="1079"/>
        <v>1.541712722631304E-2</v>
      </c>
      <c r="AC767" s="13">
        <f t="shared" si="1080"/>
        <v>5.7435563648046298E-4</v>
      </c>
      <c r="AD767" s="13">
        <f t="shared" si="1081"/>
        <v>1.1659748011012343E-2</v>
      </c>
      <c r="AE767" s="13">
        <f t="shared" si="1082"/>
        <v>1.2158077453154843E-2</v>
      </c>
      <c r="AF767" s="13">
        <f t="shared" si="1083"/>
        <v>6.3388525728558182E-3</v>
      </c>
      <c r="AG767" s="13">
        <f t="shared" si="1084"/>
        <v>2.2032568934915193E-3</v>
      </c>
      <c r="AH767" s="13">
        <f t="shared" si="1085"/>
        <v>4.6871221798513579E-3</v>
      </c>
      <c r="AI767" s="13">
        <f t="shared" si="1086"/>
        <v>6.1380120704445989E-3</v>
      </c>
      <c r="AJ767" s="13">
        <f t="shared" si="1087"/>
        <v>4.0190111043913934E-3</v>
      </c>
      <c r="AK767" s="13">
        <f t="shared" si="1088"/>
        <v>1.7543628210396948E-3</v>
      </c>
      <c r="AL767" s="13">
        <f t="shared" si="1089"/>
        <v>3.1371702182528155E-5</v>
      </c>
      <c r="AM767" s="13">
        <f t="shared" si="1090"/>
        <v>3.0538002332256581E-3</v>
      </c>
      <c r="AN767" s="13">
        <f t="shared" si="1091"/>
        <v>3.1843175107174773E-3</v>
      </c>
      <c r="AO767" s="13">
        <f t="shared" si="1092"/>
        <v>1.6602065024979441E-3</v>
      </c>
      <c r="AP767" s="13">
        <f t="shared" si="1093"/>
        <v>5.770541875215247E-4</v>
      </c>
      <c r="AQ767" s="13">
        <f t="shared" si="1094"/>
        <v>1.5042926956756959E-4</v>
      </c>
      <c r="AR767" s="13">
        <f t="shared" si="1095"/>
        <v>9.7748929807420508E-4</v>
      </c>
      <c r="AS767" s="13">
        <f t="shared" si="1096"/>
        <v>1.2800692792053823E-3</v>
      </c>
      <c r="AT767" s="13">
        <f t="shared" si="1097"/>
        <v>8.3815616334297549E-4</v>
      </c>
      <c r="AU767" s="13">
        <f t="shared" si="1098"/>
        <v>3.6586861120824389E-4</v>
      </c>
      <c r="AV767" s="13">
        <f t="shared" si="1099"/>
        <v>1.1978063861054618E-4</v>
      </c>
      <c r="AW767" s="13">
        <f t="shared" si="1100"/>
        <v>1.1899611631887497E-6</v>
      </c>
      <c r="AX767" s="13">
        <f t="shared" si="1101"/>
        <v>6.6651639581184188E-4</v>
      </c>
      <c r="AY767" s="13">
        <f t="shared" si="1102"/>
        <v>6.9500283851969824E-4</v>
      </c>
      <c r="AZ767" s="13">
        <f t="shared" si="1103"/>
        <v>3.6235338589239843E-4</v>
      </c>
      <c r="BA767" s="13">
        <f t="shared" si="1104"/>
        <v>1.259467050497656E-4</v>
      </c>
      <c r="BB767" s="13">
        <f t="shared" si="1105"/>
        <v>3.2832394694946499E-5</v>
      </c>
      <c r="BC767" s="13">
        <f t="shared" si="1106"/>
        <v>6.8471256376500671E-6</v>
      </c>
      <c r="BD767" s="13">
        <f t="shared" si="1107"/>
        <v>1.6987775070827191E-4</v>
      </c>
      <c r="BE767" s="13">
        <f t="shared" si="1108"/>
        <v>2.2246309021550168E-4</v>
      </c>
      <c r="BF767" s="13">
        <f t="shared" si="1109"/>
        <v>1.4566306153069585E-4</v>
      </c>
      <c r="BG767" s="13">
        <f t="shared" si="1110"/>
        <v>6.3584263121106263E-5</v>
      </c>
      <c r="BH767" s="13">
        <f t="shared" si="1111"/>
        <v>2.0816663165160582E-5</v>
      </c>
      <c r="BI767" s="13">
        <f t="shared" si="1112"/>
        <v>5.4520844505993724E-6</v>
      </c>
      <c r="BJ767" s="14">
        <f t="shared" si="1113"/>
        <v>0.4262571042509895</v>
      </c>
      <c r="BK767" s="14">
        <f t="shared" si="1114"/>
        <v>0.2774681610485647</v>
      </c>
      <c r="BL767" s="14">
        <f t="shared" si="1115"/>
        <v>0.27845968984561437</v>
      </c>
      <c r="BM767" s="14">
        <f t="shared" si="1116"/>
        <v>0.41724864757948671</v>
      </c>
      <c r="BN767" s="14">
        <f t="shared" si="1117"/>
        <v>0.5822225293523462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1.5981000000000001</v>
      </c>
      <c r="F768" s="10">
        <f>VLOOKUP(B768,home!$B$2:$E$405,3,FALSE)</f>
        <v>1.3855999999999999</v>
      </c>
      <c r="G768" s="10">
        <f>VLOOKUP(C768,away!$B$2:$E$405,4,FALSE)</f>
        <v>0.91020000000000001</v>
      </c>
      <c r="H768" s="10">
        <f>VLOOKUP(A768,away!$A$2:$E$405,3,FALSE)</f>
        <v>1.1214999999999999</v>
      </c>
      <c r="I768" s="10">
        <f>VLOOKUP(C768,away!$B$2:$E$405,3,FALSE)</f>
        <v>0.97270000000000001</v>
      </c>
      <c r="J768" s="10">
        <f>VLOOKUP(B768,home!$B$2:$E$405,4,FALSE)</f>
        <v>0.89170000000000005</v>
      </c>
      <c r="K768" s="12">
        <f t="shared" si="1062"/>
        <v>2.015480763072</v>
      </c>
      <c r="L768" s="12">
        <f t="shared" si="1063"/>
        <v>0.97274041568500003</v>
      </c>
      <c r="M768" s="13">
        <f t="shared" si="1064"/>
        <v>5.0376968691366791E-2</v>
      </c>
      <c r="N768" s="13">
        <f t="shared" si="1065"/>
        <v>0.1015338112993302</v>
      </c>
      <c r="O768" s="13">
        <f t="shared" si="1066"/>
        <v>4.9003713465790369E-2</v>
      </c>
      <c r="P768" s="13">
        <f t="shared" si="1067"/>
        <v>9.8766041809392816E-2</v>
      </c>
      <c r="Q768" s="13">
        <f t="shared" si="1068"/>
        <v>0.10231972173759125</v>
      </c>
      <c r="R768" s="13">
        <f t="shared" si="1069"/>
        <v>2.3833946303410774E-2</v>
      </c>
      <c r="S768" s="13">
        <f t="shared" si="1070"/>
        <v>4.8408683908994395E-2</v>
      </c>
      <c r="T768" s="13">
        <f t="shared" si="1071"/>
        <v>9.9530528655798062E-2</v>
      </c>
      <c r="U768" s="13">
        <f t="shared" si="1072"/>
        <v>4.8036860282615425E-2</v>
      </c>
      <c r="V768" s="13">
        <f t="shared" si="1073"/>
        <v>1.0545237950974774E-2</v>
      </c>
      <c r="W768" s="13">
        <f t="shared" si="1074"/>
        <v>6.8741143614998376E-2</v>
      </c>
      <c r="X768" s="13">
        <f t="shared" si="1075"/>
        <v>6.6867288614715803E-2</v>
      </c>
      <c r="Y768" s="13">
        <f t="shared" si="1076"/>
        <v>3.2522257061403756E-2</v>
      </c>
      <c r="Z768" s="13">
        <f t="shared" si="1077"/>
        <v>7.7280809448645902E-3</v>
      </c>
      <c r="AA768" s="13">
        <f t="shared" si="1078"/>
        <v>1.5575798479837867E-2</v>
      </c>
      <c r="AB768" s="13">
        <f t="shared" si="1079"/>
        <v>1.5696361102799664E-2</v>
      </c>
      <c r="AC768" s="13">
        <f t="shared" si="1080"/>
        <v>1.2921472840306785E-3</v>
      </c>
      <c r="AD768" s="13">
        <f t="shared" si="1081"/>
        <v>3.4636613146899718E-2</v>
      </c>
      <c r="AE768" s="13">
        <f t="shared" si="1082"/>
        <v>3.3692433470435768E-2</v>
      </c>
      <c r="AF768" s="13">
        <f t="shared" si="1083"/>
        <v>1.6386995869735445E-2</v>
      </c>
      <c r="AG768" s="13">
        <f t="shared" si="1084"/>
        <v>5.3134310580516125E-3</v>
      </c>
      <c r="AH768" s="13">
        <f t="shared" si="1085"/>
        <v>1.879354167688727E-3</v>
      </c>
      <c r="AI768" s="13">
        <f t="shared" si="1086"/>
        <v>3.7878021719758188E-3</v>
      </c>
      <c r="AJ768" s="13">
        <f t="shared" si="1087"/>
        <v>3.8171212059698017E-3</v>
      </c>
      <c r="AK768" s="13">
        <f t="shared" si="1088"/>
        <v>2.5644447869821096E-3</v>
      </c>
      <c r="AL768" s="13">
        <f t="shared" si="1089"/>
        <v>1.0133223653080815E-4</v>
      </c>
      <c r="AM768" s="13">
        <f t="shared" si="1090"/>
        <v>1.3961885499108621E-2</v>
      </c>
      <c r="AN768" s="13">
        <f t="shared" si="1091"/>
        <v>1.3581290304149295E-2</v>
      </c>
      <c r="AO768" s="13">
        <f t="shared" si="1092"/>
        <v>6.6055349879984215E-3</v>
      </c>
      <c r="AP768" s="13">
        <f t="shared" si="1093"/>
        <v>2.1418236166824657E-3</v>
      </c>
      <c r="AQ768" s="13">
        <f t="shared" si="1094"/>
        <v>5.2085959880391285E-4</v>
      </c>
      <c r="AR768" s="13">
        <f t="shared" si="1095"/>
        <v>3.6562475085937402E-4</v>
      </c>
      <c r="AS768" s="13">
        <f t="shared" si="1096"/>
        <v>7.3690965186006105E-4</v>
      </c>
      <c r="AT768" s="13">
        <f t="shared" si="1097"/>
        <v>7.4261361372301895E-4</v>
      </c>
      <c r="AU768" s="13">
        <f t="shared" si="1098"/>
        <v>4.9890781761804189E-4</v>
      </c>
      <c r="AV768" s="13">
        <f t="shared" si="1099"/>
        <v>2.5138477723884929E-4</v>
      </c>
      <c r="AW768" s="13">
        <f t="shared" si="1100"/>
        <v>5.5184961665694438E-6</v>
      </c>
      <c r="AX768" s="13">
        <f t="shared" si="1101"/>
        <v>4.6899852732778897E-3</v>
      </c>
      <c r="AY768" s="13">
        <f t="shared" si="1102"/>
        <v>4.5621382242848636E-3</v>
      </c>
      <c r="AZ768" s="13">
        <f t="shared" si="1103"/>
        <v>2.2188881163516423E-3</v>
      </c>
      <c r="BA768" s="13">
        <f t="shared" si="1104"/>
        <v>7.1946738288613458E-4</v>
      </c>
      <c r="BB768" s="13">
        <f t="shared" si="1105"/>
        <v>1.7496375027511437E-4</v>
      </c>
      <c r="BC768" s="13">
        <f t="shared" si="1106"/>
        <v>3.4038862234484273E-5</v>
      </c>
      <c r="BD768" s="13">
        <f t="shared" si="1107"/>
        <v>5.9276328689278655E-5</v>
      </c>
      <c r="BE768" s="13">
        <f t="shared" si="1108"/>
        <v>1.1947030017877403E-4</v>
      </c>
      <c r="BF768" s="13">
        <f t="shared" si="1109"/>
        <v>1.2039504588437821E-4</v>
      </c>
      <c r="BG768" s="13">
        <f t="shared" si="1110"/>
        <v>8.0884632983045001E-5</v>
      </c>
      <c r="BH768" s="13">
        <f t="shared" si="1111"/>
        <v>4.0755355451366554E-5</v>
      </c>
      <c r="BI768" s="13">
        <f t="shared" si="1112"/>
        <v>1.6428326980878171E-5</v>
      </c>
      <c r="BJ768" s="14">
        <f t="shared" si="1113"/>
        <v>0.61075510014501289</v>
      </c>
      <c r="BK768" s="14">
        <f t="shared" si="1114"/>
        <v>0.21405255010557514</v>
      </c>
      <c r="BL768" s="14">
        <f t="shared" si="1115"/>
        <v>0.16722805256853768</v>
      </c>
      <c r="BM768" s="14">
        <f t="shared" si="1116"/>
        <v>0.56937296072898969</v>
      </c>
      <c r="BN768" s="14">
        <f t="shared" si="1117"/>
        <v>0.42583420330688221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1.5981000000000001</v>
      </c>
      <c r="F769" s="10">
        <f>VLOOKUP(B769,home!$B$2:$E$405,3,FALSE)</f>
        <v>0.78220000000000001</v>
      </c>
      <c r="G769" s="10">
        <f>VLOOKUP(C769,away!$B$2:$E$405,4,FALSE)</f>
        <v>0.77010000000000001</v>
      </c>
      <c r="H769" s="10">
        <f>VLOOKUP(A769,away!$A$2:$E$405,3,FALSE)</f>
        <v>1.1214999999999999</v>
      </c>
      <c r="I769" s="10">
        <f>VLOOKUP(C769,away!$B$2:$E$405,3,FALSE)</f>
        <v>1.5089999999999999</v>
      </c>
      <c r="J769" s="10">
        <f>VLOOKUP(B769,home!$B$2:$E$405,4,FALSE)</f>
        <v>0.66869999999999996</v>
      </c>
      <c r="K769" s="12">
        <f t="shared" si="1062"/>
        <v>0.96265104478200003</v>
      </c>
      <c r="L769" s="12">
        <f t="shared" si="1063"/>
        <v>1.1316700984499999</v>
      </c>
      <c r="M769" s="13">
        <f t="shared" si="1064"/>
        <v>0.12315381908647603</v>
      </c>
      <c r="N769" s="13">
        <f t="shared" si="1065"/>
        <v>0.11855415261248958</v>
      </c>
      <c r="O769" s="13">
        <f t="shared" si="1066"/>
        <v>0.13936949457008579</v>
      </c>
      <c r="P769" s="13">
        <f t="shared" si="1067"/>
        <v>0.13416418955863238</v>
      </c>
      <c r="Q769" s="13">
        <f t="shared" si="1068"/>
        <v>5.7063139437828883E-2</v>
      </c>
      <c r="R769" s="13">
        <f t="shared" si="1069"/>
        <v>7.8860144820527875E-2</v>
      </c>
      <c r="S769" s="13">
        <f t="shared" si="1070"/>
        <v>3.6539731153780543E-2</v>
      </c>
      <c r="T769" s="13">
        <f t="shared" si="1071"/>
        <v>6.4576648625473868E-2</v>
      </c>
      <c r="U769" s="13">
        <f t="shared" si="1072"/>
        <v>7.5914800803140989E-2</v>
      </c>
      <c r="V769" s="13">
        <f t="shared" si="1073"/>
        <v>4.422945272200135E-3</v>
      </c>
      <c r="W769" s="13">
        <f t="shared" si="1074"/>
        <v>1.831063026612231E-2</v>
      </c>
      <c r="X769" s="13">
        <f t="shared" si="1075"/>
        <v>2.0721592755944179E-2</v>
      </c>
      <c r="Y769" s="13">
        <f t="shared" si="1076"/>
        <v>1.172500345708008E-2</v>
      </c>
      <c r="Z769" s="13">
        <f t="shared" si="1077"/>
        <v>2.9747889284276016E-2</v>
      </c>
      <c r="AA769" s="13">
        <f t="shared" si="1078"/>
        <v>2.8636836699567573E-2</v>
      </c>
      <c r="AB769" s="13">
        <f t="shared" si="1079"/>
        <v>1.3783640384045122E-2</v>
      </c>
      <c r="AC769" s="13">
        <f t="shared" si="1080"/>
        <v>3.0114822682145246E-4</v>
      </c>
      <c r="AD769" s="13">
        <f t="shared" si="1081"/>
        <v>4.4066868390748868E-3</v>
      </c>
      <c r="AE769" s="13">
        <f t="shared" si="1082"/>
        <v>4.986915729014196E-3</v>
      </c>
      <c r="AF769" s="13">
        <f t="shared" si="1083"/>
        <v>2.8217717070076745E-3</v>
      </c>
      <c r="AG769" s="13">
        <f t="shared" si="1084"/>
        <v>1.0644382218242667E-3</v>
      </c>
      <c r="AH769" s="13">
        <f t="shared" si="1085"/>
        <v>8.4161991987540784E-3</v>
      </c>
      <c r="AI769" s="13">
        <f t="shared" si="1086"/>
        <v>8.1018629517740446E-3</v>
      </c>
      <c r="AJ769" s="13">
        <f t="shared" si="1087"/>
        <v>3.8996334176029314E-3</v>
      </c>
      <c r="AK769" s="13">
        <f t="shared" si="1088"/>
        <v>1.2513287279074213E-3</v>
      </c>
      <c r="AL769" s="13">
        <f t="shared" si="1089"/>
        <v>1.3122876119708162E-5</v>
      </c>
      <c r="AM769" s="13">
        <f t="shared" si="1090"/>
        <v>8.484203379325061E-4</v>
      </c>
      <c r="AN769" s="13">
        <f t="shared" si="1091"/>
        <v>9.6013192735506126E-4</v>
      </c>
      <c r="AO769" s="13">
        <f t="shared" si="1092"/>
        <v>5.4327629637744535E-4</v>
      </c>
      <c r="AP769" s="13">
        <f t="shared" si="1093"/>
        <v>2.0493651326900501E-4</v>
      </c>
      <c r="AQ769" s="13">
        <f t="shared" si="1094"/>
        <v>5.7980131036783607E-5</v>
      </c>
      <c r="AR769" s="13">
        <f t="shared" si="1095"/>
        <v>1.9048721951657676E-3</v>
      </c>
      <c r="AS769" s="13">
        <f t="shared" si="1096"/>
        <v>1.8337272088525083E-3</v>
      </c>
      <c r="AT769" s="13">
        <f t="shared" si="1097"/>
        <v>8.8261970672352385E-4</v>
      </c>
      <c r="AU769" s="13">
        <f t="shared" si="1098"/>
        <v>2.8321826094086094E-4</v>
      </c>
      <c r="AV769" s="13">
        <f t="shared" si="1099"/>
        <v>6.8160088699015212E-5</v>
      </c>
      <c r="AW769" s="13">
        <f t="shared" si="1100"/>
        <v>3.9711405269415924E-7</v>
      </c>
      <c r="AX769" s="13">
        <f t="shared" si="1101"/>
        <v>1.3612212078750404E-4</v>
      </c>
      <c r="AY769" s="13">
        <f t="shared" si="1102"/>
        <v>1.5404533383281746E-4</v>
      </c>
      <c r="AZ769" s="13">
        <f t="shared" si="1103"/>
        <v>8.7164249052173844E-5</v>
      </c>
      <c r="BA769" s="13">
        <f t="shared" si="1104"/>
        <v>3.2880391435397967E-5</v>
      </c>
      <c r="BB769" s="13">
        <f t="shared" si="1105"/>
        <v>9.3024389531928315E-6</v>
      </c>
      <c r="BC769" s="13">
        <f t="shared" si="1106"/>
        <v>2.1054584011969692E-6</v>
      </c>
      <c r="BD769" s="13">
        <f t="shared" si="1107"/>
        <v>3.592811507729856E-4</v>
      </c>
      <c r="BE769" s="13">
        <f t="shared" si="1108"/>
        <v>3.4586237516209389E-4</v>
      </c>
      <c r="BF769" s="13">
        <f t="shared" si="1109"/>
        <v>1.6647238840028684E-4</v>
      </c>
      <c r="BG769" s="13">
        <f t="shared" si="1110"/>
        <v>5.3418272873630351E-5</v>
      </c>
      <c r="BH769" s="13">
        <f t="shared" si="1111"/>
        <v>1.2855789048062555E-5</v>
      </c>
      <c r="BI769" s="13">
        <f t="shared" si="1112"/>
        <v>2.4751277517228831E-6</v>
      </c>
      <c r="BJ769" s="14">
        <f t="shared" si="1113"/>
        <v>0.30726734485029311</v>
      </c>
      <c r="BK769" s="14">
        <f t="shared" si="1114"/>
        <v>0.2987490015078631</v>
      </c>
      <c r="BL769" s="14">
        <f t="shared" si="1115"/>
        <v>0.36414690413779632</v>
      </c>
      <c r="BM769" s="14">
        <f t="shared" si="1116"/>
        <v>0.34859255147440793</v>
      </c>
      <c r="BN769" s="14">
        <f t="shared" si="1117"/>
        <v>0.65116494008604053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1.5981000000000001</v>
      </c>
      <c r="F770" s="10">
        <f>VLOOKUP(B770,home!$B$2:$E$405,3,FALSE)</f>
        <v>0.83430000000000004</v>
      </c>
      <c r="G770" s="10">
        <f>VLOOKUP(C770,away!$B$2:$E$405,4,FALSE)</f>
        <v>1.1552</v>
      </c>
      <c r="H770" s="10">
        <f>VLOOKUP(A770,away!$A$2:$E$405,3,FALSE)</f>
        <v>1.1214999999999999</v>
      </c>
      <c r="I770" s="10">
        <f>VLOOKUP(C770,away!$B$2:$E$405,3,FALSE)</f>
        <v>1.0287999999999999</v>
      </c>
      <c r="J770" s="10">
        <f>VLOOKUP(B770,home!$B$2:$E$405,4,FALSE)</f>
        <v>1.1146</v>
      </c>
      <c r="K770" s="12">
        <f t="shared" si="1062"/>
        <v>1.540222187616</v>
      </c>
      <c r="L770" s="12">
        <f t="shared" si="1063"/>
        <v>1.2860245883199999</v>
      </c>
      <c r="M770" s="13">
        <f t="shared" si="1064"/>
        <v>5.9234758300333847E-2</v>
      </c>
      <c r="N770" s="13">
        <f t="shared" si="1065"/>
        <v>9.1234689012245199E-2</v>
      </c>
      <c r="O770" s="13">
        <f t="shared" si="1066"/>
        <v>7.6177355657421522E-2</v>
      </c>
      <c r="P770" s="13">
        <f t="shared" si="1067"/>
        <v>0.11733005337747583</v>
      </c>
      <c r="Q770" s="13">
        <f t="shared" si="1068"/>
        <v>7.0260846148452891E-2</v>
      </c>
      <c r="R770" s="13">
        <f t="shared" si="1069"/>
        <v>4.8982976224320865E-2</v>
      </c>
      <c r="S770" s="13">
        <f t="shared" si="1070"/>
        <v>5.8100774868375511E-2</v>
      </c>
      <c r="T770" s="13">
        <f t="shared" si="1071"/>
        <v>9.0357175743078971E-2</v>
      </c>
      <c r="U770" s="13">
        <f t="shared" si="1072"/>
        <v>7.5444666796165988E-2</v>
      </c>
      <c r="V770" s="13">
        <f t="shared" si="1073"/>
        <v>1.2787100029673683E-2</v>
      </c>
      <c r="W770" s="13">
        <f t="shared" si="1074"/>
        <v>3.6072438052840446E-2</v>
      </c>
      <c r="X770" s="13">
        <f t="shared" si="1075"/>
        <v>4.6390042296602832E-2</v>
      </c>
      <c r="Y770" s="13">
        <f t="shared" si="1076"/>
        <v>2.982936752331802E-2</v>
      </c>
      <c r="Z770" s="13">
        <f t="shared" si="1077"/>
        <v>2.0997770611190205E-2</v>
      </c>
      <c r="AA770" s="13">
        <f t="shared" si="1078"/>
        <v>3.2341232185826324E-2</v>
      </c>
      <c r="AB770" s="13">
        <f t="shared" si="1079"/>
        <v>2.4906341693725215E-2</v>
      </c>
      <c r="AC770" s="13">
        <f t="shared" si="1080"/>
        <v>1.5830138968173598E-3</v>
      </c>
      <c r="AD770" s="13">
        <f t="shared" si="1081"/>
        <v>1.3889892362597142E-2</v>
      </c>
      <c r="AE770" s="13">
        <f t="shared" si="1082"/>
        <v>1.7862743107418099E-2</v>
      </c>
      <c r="AF770" s="13">
        <f t="shared" si="1083"/>
        <v>1.1485963425491639E-2</v>
      </c>
      <c r="AG770" s="13">
        <f t="shared" si="1084"/>
        <v>4.9237437952421555E-3</v>
      </c>
      <c r="AH770" s="13">
        <f t="shared" si="1085"/>
        <v>6.7509123264734112E-3</v>
      </c>
      <c r="AI770" s="13">
        <f t="shared" si="1086"/>
        <v>1.0397904951884696E-2</v>
      </c>
      <c r="AJ770" s="13">
        <f t="shared" si="1087"/>
        <v>8.0075419558075459E-3</v>
      </c>
      <c r="AK770" s="13">
        <f t="shared" si="1088"/>
        <v>4.1111312628669345E-3</v>
      </c>
      <c r="AL770" s="13">
        <f t="shared" si="1089"/>
        <v>1.2542305250518433E-4</v>
      </c>
      <c r="AM770" s="13">
        <f t="shared" si="1090"/>
        <v>4.2787040800940264E-3</v>
      </c>
      <c r="AN770" s="13">
        <f t="shared" si="1091"/>
        <v>5.502518653146023E-3</v>
      </c>
      <c r="AO770" s="13">
        <f t="shared" si="1092"/>
        <v>3.538187142817617E-3</v>
      </c>
      <c r="AP770" s="13">
        <f t="shared" si="1093"/>
        <v>1.5167318879137149E-3</v>
      </c>
      <c r="AQ770" s="13">
        <f t="shared" si="1094"/>
        <v>4.8763862543651235E-4</v>
      </c>
      <c r="AR770" s="13">
        <f t="shared" si="1095"/>
        <v>1.7363678490874769E-3</v>
      </c>
      <c r="AS770" s="13">
        <f t="shared" si="1096"/>
        <v>2.6743922870276016E-3</v>
      </c>
      <c r="AT770" s="13">
        <f t="shared" si="1097"/>
        <v>2.0595791694345057E-3</v>
      </c>
      <c r="AU770" s="13">
        <f t="shared" si="1098"/>
        <v>1.0574031779715864E-3</v>
      </c>
      <c r="AV770" s="13">
        <f t="shared" si="1099"/>
        <v>4.0715895899187698E-4</v>
      </c>
      <c r="AW770" s="13">
        <f t="shared" si="1100"/>
        <v>6.900928266637273E-6</v>
      </c>
      <c r="AX770" s="13">
        <f t="shared" si="1101"/>
        <v>1.0983591597339872E-3</v>
      </c>
      <c r="AY770" s="13">
        <f t="shared" si="1102"/>
        <v>1.4125168862244018E-3</v>
      </c>
      <c r="AZ770" s="13">
        <f t="shared" si="1103"/>
        <v>9.0826572355089217E-4</v>
      </c>
      <c r="BA770" s="13">
        <f t="shared" si="1104"/>
        <v>3.8935068440490114E-4</v>
      </c>
      <c r="BB770" s="13">
        <f t="shared" si="1105"/>
        <v>1.2517863840598065E-4</v>
      </c>
      <c r="BC770" s="13">
        <f t="shared" si="1106"/>
        <v>3.2196561384501895E-5</v>
      </c>
      <c r="BD770" s="13">
        <f t="shared" si="1107"/>
        <v>3.7216862471580088E-4</v>
      </c>
      <c r="BE770" s="13">
        <f t="shared" si="1108"/>
        <v>5.7322237332180887E-4</v>
      </c>
      <c r="BF770" s="13">
        <f t="shared" si="1109"/>
        <v>4.4144490891407615E-4</v>
      </c>
      <c r="BG770" s="13">
        <f t="shared" si="1110"/>
        <v>2.266410811065281E-4</v>
      </c>
      <c r="BH770" s="13">
        <f t="shared" si="1111"/>
        <v>8.7269405436388015E-5</v>
      </c>
      <c r="BI770" s="13">
        <f t="shared" si="1112"/>
        <v>2.6882854910636225E-5</v>
      </c>
      <c r="BJ770" s="14">
        <f t="shared" si="1113"/>
        <v>0.43159654951039983</v>
      </c>
      <c r="BK770" s="14">
        <f t="shared" si="1114"/>
        <v>0.25057364041140578</v>
      </c>
      <c r="BL770" s="14">
        <f t="shared" si="1115"/>
        <v>0.29678259374541083</v>
      </c>
      <c r="BM770" s="14">
        <f t="shared" si="1116"/>
        <v>0.53532425960019847</v>
      </c>
      <c r="BN770" s="14">
        <f t="shared" si="1117"/>
        <v>0.46322067872025013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1.5981000000000001</v>
      </c>
      <c r="F771" s="10">
        <f>VLOOKUP(B771,home!$B$2:$E$405,3,FALSE)</f>
        <v>1.2515000000000001</v>
      </c>
      <c r="G771" s="10">
        <f>VLOOKUP(C771,away!$B$2:$E$405,4,FALSE)</f>
        <v>0.73</v>
      </c>
      <c r="H771" s="10">
        <f>VLOOKUP(A771,away!$A$2:$E$405,3,FALSE)</f>
        <v>1.1214999999999999</v>
      </c>
      <c r="I771" s="10">
        <f>VLOOKUP(C771,away!$B$2:$E$405,3,FALSE)</f>
        <v>1.3374999999999999</v>
      </c>
      <c r="J771" s="10">
        <f>VLOOKUP(B771,home!$B$2:$E$405,4,FALSE)</f>
        <v>1.3031999999999999</v>
      </c>
      <c r="K771" s="12">
        <f t="shared" si="1062"/>
        <v>1.4600161695000002</v>
      </c>
      <c r="L771" s="12">
        <f t="shared" si="1063"/>
        <v>1.9548081449999997</v>
      </c>
      <c r="M771" s="13">
        <f t="shared" si="1064"/>
        <v>3.2882183116864361E-2</v>
      </c>
      <c r="N771" s="13">
        <f t="shared" si="1065"/>
        <v>4.8008519039081883E-2</v>
      </c>
      <c r="O771" s="13">
        <f t="shared" si="1066"/>
        <v>6.4278359382227937E-2</v>
      </c>
      <c r="P771" s="13">
        <f t="shared" si="1067"/>
        <v>9.3847444046984821E-2</v>
      </c>
      <c r="Q771" s="13">
        <f t="shared" si="1068"/>
        <v>3.504660703540409E-2</v>
      </c>
      <c r="R771" s="13">
        <f t="shared" si="1069"/>
        <v>6.2825930233808169E-2</v>
      </c>
      <c r="S771" s="13">
        <f t="shared" si="1070"/>
        <v>6.6961359612668997E-2</v>
      </c>
      <c r="T771" s="13">
        <f t="shared" si="1071"/>
        <v>6.8509392887422207E-2</v>
      </c>
      <c r="U771" s="13">
        <f t="shared" si="1072"/>
        <v>9.1726874005238851E-2</v>
      </c>
      <c r="V771" s="13">
        <f t="shared" si="1073"/>
        <v>2.1234574315843177E-2</v>
      </c>
      <c r="W771" s="13">
        <f t="shared" si="1074"/>
        <v>1.7056204319267475E-2</v>
      </c>
      <c r="X771" s="13">
        <f t="shared" si="1075"/>
        <v>3.3341607126088232E-2</v>
      </c>
      <c r="Y771" s="13">
        <f t="shared" si="1076"/>
        <v>3.2588222588733666E-2</v>
      </c>
      <c r="Z771" s="13">
        <f t="shared" si="1077"/>
        <v>4.0937546712749975E-2</v>
      </c>
      <c r="AA771" s="13">
        <f t="shared" si="1078"/>
        <v>5.976948014027654E-2</v>
      </c>
      <c r="AB771" s="13">
        <f t="shared" si="1079"/>
        <v>4.3632203723706457E-2</v>
      </c>
      <c r="AC771" s="13">
        <f t="shared" si="1080"/>
        <v>3.7877855423351934E-3</v>
      </c>
      <c r="AD771" s="13">
        <f t="shared" si="1081"/>
        <v>6.2255835241065661E-3</v>
      </c>
      <c r="AE771" s="13">
        <f t="shared" si="1082"/>
        <v>1.2169821380301317E-2</v>
      </c>
      <c r="AF771" s="13">
        <f t="shared" si="1083"/>
        <v>1.1894832978704079E-2</v>
      </c>
      <c r="AG771" s="13">
        <f t="shared" si="1084"/>
        <v>7.7507054633951123E-3</v>
      </c>
      <c r="AH771" s="13">
        <f t="shared" si="1085"/>
        <v>2.0006262437600418E-2</v>
      </c>
      <c r="AI771" s="13">
        <f t="shared" si="1086"/>
        <v>2.9209466650157098E-2</v>
      </c>
      <c r="AJ771" s="13">
        <f t="shared" si="1087"/>
        <v>2.132314680585019E-2</v>
      </c>
      <c r="AK771" s="13">
        <f t="shared" si="1088"/>
        <v>1.0377379707054516E-2</v>
      </c>
      <c r="AL771" s="13">
        <f t="shared" si="1089"/>
        <v>4.3242140034670305E-4</v>
      </c>
      <c r="AM771" s="13">
        <f t="shared" si="1090"/>
        <v>1.8178905219536764E-3</v>
      </c>
      <c r="AN771" s="13">
        <f t="shared" si="1091"/>
        <v>3.5536271990333473E-3</v>
      </c>
      <c r="AO771" s="13">
        <f t="shared" si="1092"/>
        <v>3.4733296964819618E-3</v>
      </c>
      <c r="AP771" s="13">
        <f t="shared" si="1093"/>
        <v>2.2632310603177717E-3</v>
      </c>
      <c r="AQ771" s="13">
        <f t="shared" si="1094"/>
        <v>1.1060456276815421E-3</v>
      </c>
      <c r="AR771" s="13">
        <f t="shared" si="1095"/>
        <v>7.8216809528057658E-3</v>
      </c>
      <c r="AS771" s="13">
        <f t="shared" si="1096"/>
        <v>1.1419780663766588E-2</v>
      </c>
      <c r="AT771" s="13">
        <f t="shared" si="1097"/>
        <v>8.3365322106213335E-3</v>
      </c>
      <c r="AU771" s="13">
        <f t="shared" si="1098"/>
        <v>4.0571572750215746E-3</v>
      </c>
      <c r="AV771" s="13">
        <f t="shared" si="1099"/>
        <v>1.480878805934015E-3</v>
      </c>
      <c r="AW771" s="13">
        <f t="shared" si="1100"/>
        <v>3.4282026285521246E-5</v>
      </c>
      <c r="AX771" s="13">
        <f t="shared" si="1101"/>
        <v>4.4235825940552696E-4</v>
      </c>
      <c r="AY771" s="13">
        <f t="shared" si="1102"/>
        <v>8.6472552849394685E-4</v>
      </c>
      <c r="AZ771" s="13">
        <f t="shared" si="1103"/>
        <v>8.451862531446985E-4</v>
      </c>
      <c r="BA771" s="13">
        <f t="shared" si="1104"/>
        <v>5.5072565722976265E-4</v>
      </c>
      <c r="BB771" s="13">
        <f t="shared" si="1105"/>
        <v>2.6914075010330468E-4</v>
      </c>
      <c r="BC771" s="13">
        <f t="shared" si="1106"/>
        <v>1.0522370609066988E-4</v>
      </c>
      <c r="BD771" s="13">
        <f t="shared" si="1107"/>
        <v>2.5483142723560109E-3</v>
      </c>
      <c r="BE771" s="13">
        <f t="shared" si="1108"/>
        <v>3.7205800426074031E-3</v>
      </c>
      <c r="BF771" s="13">
        <f t="shared" si="1109"/>
        <v>2.7160535110629046E-3</v>
      </c>
      <c r="BG771" s="13">
        <f t="shared" si="1110"/>
        <v>1.3218273477930292E-3</v>
      </c>
      <c r="BH771" s="13">
        <f t="shared" si="1111"/>
        <v>4.8247232526628088E-4</v>
      </c>
      <c r="BI771" s="13">
        <f t="shared" si="1112"/>
        <v>1.4088347924500673E-4</v>
      </c>
      <c r="BJ771" s="14">
        <f t="shared" si="1113"/>
        <v>0.28788298060244089</v>
      </c>
      <c r="BK771" s="14">
        <f t="shared" si="1114"/>
        <v>0.22001049356353719</v>
      </c>
      <c r="BL771" s="14">
        <f t="shared" si="1115"/>
        <v>0.44719526397240006</v>
      </c>
      <c r="BM771" s="14">
        <f t="shared" si="1116"/>
        <v>0.65830679849454865</v>
      </c>
      <c r="BN771" s="14">
        <f t="shared" si="1117"/>
        <v>0.33688904285437121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1.2726999999999999</v>
      </c>
      <c r="F772" s="10">
        <f>VLOOKUP(B772,home!$B$2:$E$405,3,FALSE)</f>
        <v>1.2572000000000001</v>
      </c>
      <c r="G772" s="10">
        <f>VLOOKUP(C772,away!$B$2:$E$405,4,FALSE)</f>
        <v>0.52380000000000004</v>
      </c>
      <c r="H772" s="10">
        <f>VLOOKUP(A772,away!$A$2:$E$405,3,FALSE)</f>
        <v>0.89510000000000001</v>
      </c>
      <c r="I772" s="10">
        <f>VLOOKUP(C772,away!$B$2:$E$405,3,FALSE)</f>
        <v>1.1172</v>
      </c>
      <c r="J772" s="10">
        <f>VLOOKUP(B772,home!$B$2:$E$405,4,FALSE)</f>
        <v>1.3406</v>
      </c>
      <c r="K772" s="12">
        <f t="shared" si="1062"/>
        <v>0.83810013487200008</v>
      </c>
      <c r="L772" s="12">
        <f t="shared" si="1063"/>
        <v>1.3406076682319998</v>
      </c>
      <c r="M772" s="13">
        <f t="shared" si="1064"/>
        <v>0.11318769697296442</v>
      </c>
      <c r="N772" s="13">
        <f t="shared" si="1065"/>
        <v>9.486262409889254E-2</v>
      </c>
      <c r="O772" s="13">
        <f t="shared" si="1066"/>
        <v>0.15174029451147603</v>
      </c>
      <c r="P772" s="13">
        <f t="shared" si="1067"/>
        <v>0.12717356129558505</v>
      </c>
      <c r="Q772" s="13">
        <f t="shared" si="1068"/>
        <v>3.9752189025796837E-2</v>
      </c>
      <c r="R772" s="13">
        <f t="shared" si="1069"/>
        <v>0.10171210120093342</v>
      </c>
      <c r="S772" s="13">
        <f t="shared" si="1070"/>
        <v>3.5721891877667986E-2</v>
      </c>
      <c r="T772" s="13">
        <f t="shared" si="1071"/>
        <v>5.3292089436991194E-2</v>
      </c>
      <c r="U772" s="13">
        <f t="shared" si="1072"/>
        <v>8.5244925734616811E-2</v>
      </c>
      <c r="V772" s="13">
        <f t="shared" si="1073"/>
        <v>4.4595347450801801E-3</v>
      </c>
      <c r="W772" s="13">
        <f t="shared" si="1074"/>
        <v>1.1105438327992528E-2</v>
      </c>
      <c r="X772" s="13">
        <f t="shared" si="1075"/>
        <v>1.4888035781584342E-2</v>
      </c>
      <c r="Y772" s="13">
        <f t="shared" si="1076"/>
        <v>9.979507466852184E-3</v>
      </c>
      <c r="Z772" s="13">
        <f t="shared" si="1077"/>
        <v>4.545200760732019E-2</v>
      </c>
      <c r="AA772" s="13">
        <f t="shared" si="1078"/>
        <v>3.8093333705898222E-2</v>
      </c>
      <c r="AB772" s="13">
        <f t="shared" si="1079"/>
        <v>1.5963014058318702E-2</v>
      </c>
      <c r="AC772" s="13">
        <f t="shared" si="1080"/>
        <v>3.1316064511670652E-4</v>
      </c>
      <c r="AD772" s="13">
        <f t="shared" si="1081"/>
        <v>2.3268673401258036E-3</v>
      </c>
      <c r="AE772" s="13">
        <f t="shared" si="1082"/>
        <v>3.1194161991312491E-3</v>
      </c>
      <c r="AF772" s="13">
        <f t="shared" si="1083"/>
        <v>2.0909566384812363E-3</v>
      </c>
      <c r="AG772" s="13">
        <f t="shared" si="1084"/>
        <v>9.3438416782951712E-4</v>
      </c>
      <c r="AH772" s="13">
        <f t="shared" si="1085"/>
        <v>1.5233327483728153E-2</v>
      </c>
      <c r="AI772" s="13">
        <f t="shared" si="1086"/>
        <v>1.2767053818661908E-2</v>
      </c>
      <c r="AJ772" s="13">
        <f t="shared" si="1087"/>
        <v>5.3500347636693136E-3</v>
      </c>
      <c r="AK772" s="13">
        <f t="shared" si="1088"/>
        <v>1.4946216190003807E-3</v>
      </c>
      <c r="AL772" s="13">
        <f t="shared" si="1089"/>
        <v>1.4074234413171975E-5</v>
      </c>
      <c r="AM772" s="13">
        <f t="shared" si="1090"/>
        <v>3.9002956631773767E-4</v>
      </c>
      <c r="AN772" s="13">
        <f t="shared" si="1091"/>
        <v>5.2287662744276043E-4</v>
      </c>
      <c r="AO772" s="13">
        <f t="shared" si="1092"/>
        <v>3.5048620814452571E-4</v>
      </c>
      <c r="AP772" s="13">
        <f t="shared" si="1093"/>
        <v>1.5662149941603602E-4</v>
      </c>
      <c r="AQ772" s="13">
        <f t="shared" si="1094"/>
        <v>5.2491995781782867E-5</v>
      </c>
      <c r="AR772" s="13">
        <f t="shared" si="1095"/>
        <v>4.0843831274750457E-3</v>
      </c>
      <c r="AS772" s="13">
        <f t="shared" si="1096"/>
        <v>3.4231220500057571E-3</v>
      </c>
      <c r="AT772" s="13">
        <f t="shared" si="1097"/>
        <v>1.434459525896571E-3</v>
      </c>
      <c r="AU772" s="13">
        <f t="shared" si="1098"/>
        <v>4.0074024070744726E-4</v>
      </c>
      <c r="AV772" s="13">
        <f t="shared" si="1099"/>
        <v>8.3965112446387312E-5</v>
      </c>
      <c r="AW772" s="13">
        <f t="shared" si="1100"/>
        <v>4.3925821167930449E-7</v>
      </c>
      <c r="AX772" s="13">
        <f t="shared" si="1101"/>
        <v>5.4480638689160601E-5</v>
      </c>
      <c r="AY772" s="13">
        <f t="shared" si="1102"/>
        <v>7.3037161996865668E-5</v>
      </c>
      <c r="AZ772" s="13">
        <f t="shared" si="1103"/>
        <v>4.8957089719450469E-5</v>
      </c>
      <c r="BA772" s="13">
        <f t="shared" si="1104"/>
        <v>2.1877416630739105E-5</v>
      </c>
      <c r="BB772" s="13">
        <f t="shared" si="1105"/>
        <v>7.3322581240687785E-6</v>
      </c>
      <c r="BC772" s="13">
        <f t="shared" si="1106"/>
        <v>1.9659362933165959E-6</v>
      </c>
      <c r="BD772" s="13">
        <f t="shared" si="1107"/>
        <v>9.1259255678174218E-4</v>
      </c>
      <c r="BE772" s="13">
        <f t="shared" si="1108"/>
        <v>7.6484394492196139E-4</v>
      </c>
      <c r="BF772" s="13">
        <f t="shared" si="1109"/>
        <v>3.2050790669756418E-4</v>
      </c>
      <c r="BG772" s="13">
        <f t="shared" si="1110"/>
        <v>8.9539239943590344E-5</v>
      </c>
      <c r="BH772" s="13">
        <f t="shared" si="1111"/>
        <v>1.8760712268264859E-5</v>
      </c>
      <c r="BI772" s="13">
        <f t="shared" si="1112"/>
        <v>3.1446710964655135E-6</v>
      </c>
      <c r="BJ772" s="14">
        <f t="shared" si="1113"/>
        <v>0.23403166488223384</v>
      </c>
      <c r="BK772" s="14">
        <f t="shared" si="1114"/>
        <v>0.28094295693282445</v>
      </c>
      <c r="BL772" s="14">
        <f t="shared" si="1115"/>
        <v>0.43913476598454371</v>
      </c>
      <c r="BM772" s="14">
        <f t="shared" si="1116"/>
        <v>0.37106033039748881</v>
      </c>
      <c r="BN772" s="14">
        <f t="shared" si="1117"/>
        <v>0.62842846710564826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1.2726999999999999</v>
      </c>
      <c r="F773" s="10">
        <f>VLOOKUP(B773,home!$B$2:$E$405,3,FALSE)</f>
        <v>1.4404999999999999</v>
      </c>
      <c r="G773" s="10">
        <f>VLOOKUP(C773,away!$B$2:$E$405,4,FALSE)</f>
        <v>1.5714999999999999</v>
      </c>
      <c r="H773" s="10">
        <f>VLOOKUP(A773,away!$A$2:$E$405,3,FALSE)</f>
        <v>0.89510000000000001</v>
      </c>
      <c r="I773" s="10">
        <f>VLOOKUP(C773,away!$B$2:$E$405,3,FALSE)</f>
        <v>0.44690000000000002</v>
      </c>
      <c r="J773" s="10">
        <f>VLOOKUP(B773,home!$B$2:$E$405,4,FALSE)</f>
        <v>1.3033999999999999</v>
      </c>
      <c r="K773" s="12">
        <f t="shared" si="1062"/>
        <v>2.8810692160249993</v>
      </c>
      <c r="L773" s="12">
        <f t="shared" si="1063"/>
        <v>0.52138631564599991</v>
      </c>
      <c r="M773" s="13">
        <f t="shared" si="1064"/>
        <v>3.3291421371001773E-2</v>
      </c>
      <c r="N773" s="13">
        <f t="shared" si="1065"/>
        <v>9.5914889269709994E-2</v>
      </c>
      <c r="O773" s="13">
        <f t="shared" si="1066"/>
        <v>1.7357691531245119E-2</v>
      </c>
      <c r="P773" s="13">
        <f t="shared" si="1067"/>
        <v>5.0008710731928148E-2</v>
      </c>
      <c r="Q773" s="13">
        <f t="shared" si="1068"/>
        <v>0.138168717416704</v>
      </c>
      <c r="R773" s="13">
        <f t="shared" si="1069"/>
        <v>4.5250314177978333E-3</v>
      </c>
      <c r="S773" s="13">
        <f t="shared" si="1070"/>
        <v>1.8780147002434903E-2</v>
      </c>
      <c r="T773" s="13">
        <f t="shared" si="1071"/>
        <v>7.2039278511428592E-2</v>
      </c>
      <c r="U773" s="13">
        <f t="shared" si="1072"/>
        <v>1.3036928719363298E-2</v>
      </c>
      <c r="V773" s="13">
        <f t="shared" si="1073"/>
        <v>3.1345110017037877E-3</v>
      </c>
      <c r="W773" s="13">
        <f t="shared" si="1074"/>
        <v>0.13269121278897436</v>
      </c>
      <c r="X773" s="13">
        <f t="shared" si="1075"/>
        <v>6.9183382554642722E-2</v>
      </c>
      <c r="Y773" s="13">
        <f t="shared" si="1076"/>
        <v>1.8035634467046459E-2</v>
      </c>
      <c r="Z773" s="13">
        <f t="shared" si="1077"/>
        <v>7.864298197026694E-4</v>
      </c>
      <c r="AA773" s="13">
        <f t="shared" si="1078"/>
        <v>2.2657587441094517E-3</v>
      </c>
      <c r="AB773" s="13">
        <f t="shared" si="1079"/>
        <v>3.2639038842966024E-3</v>
      </c>
      <c r="AC773" s="13">
        <f t="shared" si="1080"/>
        <v>2.9428161879787847E-4</v>
      </c>
      <c r="AD773" s="13">
        <f t="shared" si="1081"/>
        <v>9.5573142100834188E-2</v>
      </c>
      <c r="AE773" s="13">
        <f t="shared" si="1082"/>
        <v>4.9830528434665539E-2</v>
      </c>
      <c r="AF773" s="13">
        <f t="shared" si="1083"/>
        <v>1.2990477813621752E-2</v>
      </c>
      <c r="AG773" s="13">
        <f t="shared" si="1084"/>
        <v>2.2576857885751173E-3</v>
      </c>
      <c r="AH773" s="13">
        <f t="shared" si="1085"/>
        <v>1.0250843655223067E-4</v>
      </c>
      <c r="AI773" s="13">
        <f t="shared" si="1086"/>
        <v>2.9533390093348369E-4</v>
      </c>
      <c r="AJ773" s="13">
        <f t="shared" si="1087"/>
        <v>4.2543870521401825E-4</v>
      </c>
      <c r="AK773" s="13">
        <f t="shared" si="1088"/>
        <v>4.0857278563254752E-4</v>
      </c>
      <c r="AL773" s="13">
        <f t="shared" si="1089"/>
        <v>1.7682206096499636E-5</v>
      </c>
      <c r="AM773" s="13">
        <f t="shared" si="1090"/>
        <v>5.5070567517099205E-2</v>
      </c>
      <c r="AN773" s="13">
        <f t="shared" si="1091"/>
        <v>2.8713040298274636E-2</v>
      </c>
      <c r="AO773" s="13">
        <f t="shared" si="1092"/>
        <v>7.4852931460562683E-3</v>
      </c>
      <c r="AP773" s="13">
        <f t="shared" si="1093"/>
        <v>1.3009098049841781E-3</v>
      </c>
      <c r="AQ773" s="13">
        <f t="shared" si="1094"/>
        <v>1.6956914255211416E-4</v>
      </c>
      <c r="AR773" s="13">
        <f t="shared" si="1095"/>
        <v>1.0689299211319862E-5</v>
      </c>
      <c r="AS773" s="13">
        <f t="shared" si="1096"/>
        <v>3.0796610898613964E-5</v>
      </c>
      <c r="AT773" s="13">
        <f t="shared" si="1097"/>
        <v>4.4363583808948337E-5</v>
      </c>
      <c r="AU773" s="13">
        <f t="shared" si="1098"/>
        <v>4.2604851874835389E-5</v>
      </c>
      <c r="AV773" s="13">
        <f t="shared" si="1099"/>
        <v>3.0686881797473308E-5</v>
      </c>
      <c r="AW773" s="13">
        <f t="shared" si="1100"/>
        <v>7.3781463926621314E-7</v>
      </c>
      <c r="AX773" s="13">
        <f t="shared" si="1101"/>
        <v>2.6443686130423454E-2</v>
      </c>
      <c r="AY773" s="13">
        <f t="shared" si="1102"/>
        <v>1.3787376083640715E-2</v>
      </c>
      <c r="AZ773" s="13">
        <f t="shared" si="1103"/>
        <v>3.594274609337604E-3</v>
      </c>
      <c r="BA773" s="13">
        <f t="shared" si="1104"/>
        <v>6.2466853199416648E-4</v>
      </c>
      <c r="BB773" s="13">
        <f t="shared" si="1105"/>
        <v>8.1423406099108452E-5</v>
      </c>
      <c r="BC773" s="13">
        <f t="shared" si="1106"/>
        <v>8.4906099426724412E-6</v>
      </c>
      <c r="BD773" s="13">
        <f t="shared" si="1107"/>
        <v>9.2887572210462597E-7</v>
      </c>
      <c r="BE773" s="13">
        <f t="shared" si="1108"/>
        <v>2.6761552484686305E-6</v>
      </c>
      <c r="BF773" s="13">
        <f t="shared" si="1109"/>
        <v>3.8550942518333518E-6</v>
      </c>
      <c r="BG773" s="13">
        <f t="shared" si="1110"/>
        <v>3.702264457943999E-6</v>
      </c>
      <c r="BH773" s="13">
        <f t="shared" si="1111"/>
        <v>2.6666200398414844E-6</v>
      </c>
      <c r="BI773" s="13">
        <f t="shared" si="1112"/>
        <v>1.5365433815245304E-6</v>
      </c>
      <c r="BJ773" s="14">
        <f t="shared" si="1113"/>
        <v>0.82396424842660665</v>
      </c>
      <c r="BK773" s="14">
        <f t="shared" si="1114"/>
        <v>0.1193141300156037</v>
      </c>
      <c r="BL773" s="14">
        <f t="shared" si="1115"/>
        <v>4.1855674905837491E-2</v>
      </c>
      <c r="BM773" s="14">
        <f t="shared" si="1116"/>
        <v>0.63286738316036228</v>
      </c>
      <c r="BN773" s="14">
        <f t="shared" si="1117"/>
        <v>0.33926646173838682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1.2726999999999999</v>
      </c>
      <c r="F774" s="10">
        <f>VLOOKUP(B774,home!$B$2:$E$405,3,FALSE)</f>
        <v>0.62860000000000005</v>
      </c>
      <c r="G774" s="10">
        <f>VLOOKUP(C774,away!$B$2:$E$405,4,FALSE)</f>
        <v>0.91669999999999996</v>
      </c>
      <c r="H774" s="10">
        <f>VLOOKUP(A774,away!$A$2:$E$405,3,FALSE)</f>
        <v>0.89510000000000001</v>
      </c>
      <c r="I774" s="10">
        <f>VLOOKUP(C774,away!$B$2:$E$405,3,FALSE)</f>
        <v>1.4896</v>
      </c>
      <c r="J774" s="10">
        <f>VLOOKUP(B774,home!$B$2:$E$405,4,FALSE)</f>
        <v>0.22339999999999999</v>
      </c>
      <c r="K774" s="12">
        <f t="shared" si="1062"/>
        <v>0.733377618974</v>
      </c>
      <c r="L774" s="12">
        <f t="shared" si="1063"/>
        <v>0.297868370464</v>
      </c>
      <c r="M774" s="13">
        <f t="shared" si="1064"/>
        <v>0.35656241067673428</v>
      </c>
      <c r="N774" s="13">
        <f t="shared" si="1065"/>
        <v>0.26149489175773294</v>
      </c>
      <c r="O774" s="13">
        <f t="shared" si="1066"/>
        <v>0.1062086642369944</v>
      </c>
      <c r="P774" s="13">
        <f t="shared" si="1067"/>
        <v>7.7891057292535981E-2</v>
      </c>
      <c r="Q774" s="13">
        <f t="shared" si="1068"/>
        <v>9.5887250545574995E-2</v>
      </c>
      <c r="R774" s="13">
        <f t="shared" si="1069"/>
        <v>1.5818100872715818E-2</v>
      </c>
      <c r="S774" s="13">
        <f t="shared" si="1070"/>
        <v>4.2538252943112283E-3</v>
      </c>
      <c r="T774" s="13">
        <f t="shared" si="1071"/>
        <v>2.8561779068283721E-2</v>
      </c>
      <c r="U774" s="13">
        <f t="shared" si="1072"/>
        <v>1.1600641154722879E-2</v>
      </c>
      <c r="V774" s="13">
        <f t="shared" si="1073"/>
        <v>1.0324979108855361E-4</v>
      </c>
      <c r="W774" s="13">
        <f t="shared" si="1074"/>
        <v>2.3440521165025732E-2</v>
      </c>
      <c r="X774" s="13">
        <f t="shared" si="1075"/>
        <v>6.9821898422531186E-3</v>
      </c>
      <c r="Y774" s="13">
        <f t="shared" si="1076"/>
        <v>1.0398867552911149E-3</v>
      </c>
      <c r="Z774" s="13">
        <f t="shared" si="1077"/>
        <v>1.570570643597013E-3</v>
      </c>
      <c r="AA774" s="13">
        <f t="shared" si="1078"/>
        <v>1.1518213590316401E-3</v>
      </c>
      <c r="AB774" s="13">
        <f t="shared" si="1079"/>
        <v>4.2236000288501042E-4</v>
      </c>
      <c r="AC774" s="13">
        <f t="shared" si="1080"/>
        <v>1.4096822800700601E-6</v>
      </c>
      <c r="AD774" s="13">
        <f t="shared" si="1081"/>
        <v>4.2976883998790544E-3</v>
      </c>
      <c r="AE774" s="13">
        <f t="shared" si="1082"/>
        <v>1.2801454404340099E-3</v>
      </c>
      <c r="AF774" s="13">
        <f t="shared" si="1083"/>
        <v>1.9065741814949905E-4</v>
      </c>
      <c r="AG774" s="13">
        <f t="shared" si="1084"/>
        <v>1.8930271487021588E-5</v>
      </c>
      <c r="AH774" s="13">
        <f t="shared" si="1085"/>
        <v>1.1695582957670946E-4</v>
      </c>
      <c r="AI774" s="13">
        <f t="shared" si="1086"/>
        <v>8.5772787820096111E-5</v>
      </c>
      <c r="AJ774" s="13">
        <f t="shared" si="1087"/>
        <v>3.1451921452132086E-5</v>
      </c>
      <c r="AK774" s="13">
        <f t="shared" si="1088"/>
        <v>7.68871175557397E-6</v>
      </c>
      <c r="AL774" s="13">
        <f t="shared" si="1089"/>
        <v>1.2317803554537659E-8</v>
      </c>
      <c r="AM774" s="13">
        <f t="shared" si="1090"/>
        <v>6.3036569715909643E-4</v>
      </c>
      <c r="AN774" s="13">
        <f t="shared" si="1091"/>
        <v>1.8776600300918339E-4</v>
      </c>
      <c r="AO774" s="13">
        <f t="shared" si="1092"/>
        <v>2.7964776672441989E-5</v>
      </c>
      <c r="AP774" s="13">
        <f t="shared" si="1093"/>
        <v>2.7766074859366594E-6</v>
      </c>
      <c r="AQ774" s="13">
        <f t="shared" si="1094"/>
        <v>2.0676588681352408E-7</v>
      </c>
      <c r="AR774" s="13">
        <f t="shared" si="1095"/>
        <v>6.9674884744559495E-6</v>
      </c>
      <c r="AS774" s="13">
        <f t="shared" si="1096"/>
        <v>5.1098001076252918E-6</v>
      </c>
      <c r="AT774" s="13">
        <f t="shared" si="1097"/>
        <v>1.8737065181816622E-6</v>
      </c>
      <c r="AU774" s="13">
        <f t="shared" si="1098"/>
        <v>4.580448083200439E-7</v>
      </c>
      <c r="AV774" s="13">
        <f t="shared" si="1099"/>
        <v>8.3979952727288984E-8</v>
      </c>
      <c r="AW774" s="13">
        <f t="shared" si="1100"/>
        <v>7.4745115024862856E-11</v>
      </c>
      <c r="AX774" s="13">
        <f t="shared" si="1101"/>
        <v>7.7049349010903918E-5</v>
      </c>
      <c r="AY774" s="13">
        <f t="shared" si="1102"/>
        <v>2.2950564035189965E-5</v>
      </c>
      <c r="AZ774" s="13">
        <f t="shared" si="1103"/>
        <v>3.4181235551958594E-6</v>
      </c>
      <c r="BA774" s="13">
        <f t="shared" si="1104"/>
        <v>3.3938363114360179E-7</v>
      </c>
      <c r="BB774" s="13">
        <f t="shared" si="1105"/>
        <v>2.5272912292724971E-8</v>
      </c>
      <c r="BC774" s="13">
        <f t="shared" si="1106"/>
        <v>1.5056002403027163E-9</v>
      </c>
      <c r="BD774" s="13">
        <f t="shared" si="1107"/>
        <v>3.4589907301881596E-7</v>
      </c>
      <c r="BE774" s="13">
        <f t="shared" si="1108"/>
        <v>2.5367463857585303E-7</v>
      </c>
      <c r="BF774" s="13">
        <f t="shared" si="1109"/>
        <v>9.3019651216424528E-8</v>
      </c>
      <c r="BG774" s="13">
        <f t="shared" si="1110"/>
        <v>2.2739510108964462E-8</v>
      </c>
      <c r="BH774" s="13">
        <f t="shared" si="1111"/>
        <v>4.1691619450868891E-9</v>
      </c>
      <c r="BI774" s="13">
        <f t="shared" si="1112"/>
        <v>6.1151401208096677E-10</v>
      </c>
      <c r="BJ774" s="14">
        <f t="shared" si="1113"/>
        <v>0.42414680471306965</v>
      </c>
      <c r="BK774" s="14">
        <f t="shared" si="1114"/>
        <v>0.43883491561878885</v>
      </c>
      <c r="BL774" s="14">
        <f t="shared" si="1115"/>
        <v>0.13545867001036441</v>
      </c>
      <c r="BM774" s="14">
        <f t="shared" si="1116"/>
        <v>8.6125635114241469E-2</v>
      </c>
      <c r="BN774" s="14">
        <f t="shared" si="1117"/>
        <v>0.91386237538228843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1.2726999999999999</v>
      </c>
      <c r="F775" s="10">
        <f>VLOOKUP(B775,home!$B$2:$E$405,3,FALSE)</f>
        <v>0.47139999999999999</v>
      </c>
      <c r="G775" s="10">
        <f>VLOOKUP(C775,away!$B$2:$E$405,4,FALSE)</f>
        <v>0.65480000000000005</v>
      </c>
      <c r="H775" s="10">
        <f>VLOOKUP(A775,away!$A$2:$E$405,3,FALSE)</f>
        <v>0.89510000000000001</v>
      </c>
      <c r="I775" s="10">
        <f>VLOOKUP(C775,away!$B$2:$E$405,3,FALSE)</f>
        <v>0.74480000000000002</v>
      </c>
      <c r="J775" s="10">
        <f>VLOOKUP(B775,home!$B$2:$E$405,4,FALSE)</f>
        <v>0</v>
      </c>
      <c r="K775" s="12">
        <f t="shared" si="1062"/>
        <v>0.39284777074399996</v>
      </c>
      <c r="L775" s="12">
        <f t="shared" si="1063"/>
        <v>0</v>
      </c>
      <c r="M775" s="13">
        <f t="shared" si="1064"/>
        <v>0.67513151453202624</v>
      </c>
      <c r="N775" s="13">
        <f t="shared" si="1065"/>
        <v>0.26522391044292698</v>
      </c>
      <c r="O775" s="13">
        <f t="shared" si="1066"/>
        <v>0</v>
      </c>
      <c r="P775" s="13">
        <f t="shared" si="1067"/>
        <v>0</v>
      </c>
      <c r="Q775" s="13">
        <f t="shared" si="1068"/>
        <v>5.2096310982755072E-2</v>
      </c>
      <c r="R775" s="13">
        <f t="shared" si="1069"/>
        <v>0</v>
      </c>
      <c r="S775" s="13">
        <f t="shared" si="1070"/>
        <v>0</v>
      </c>
      <c r="T775" s="13">
        <f t="shared" si="1071"/>
        <v>0</v>
      </c>
      <c r="U775" s="13">
        <f t="shared" si="1072"/>
        <v>0</v>
      </c>
      <c r="V775" s="13">
        <f t="shared" si="1073"/>
        <v>0</v>
      </c>
      <c r="W775" s="13">
        <f t="shared" si="1074"/>
        <v>6.8219732111871635E-3</v>
      </c>
      <c r="X775" s="13">
        <f t="shared" si="1075"/>
        <v>0</v>
      </c>
      <c r="Y775" s="13">
        <f t="shared" si="1076"/>
        <v>0</v>
      </c>
      <c r="Z775" s="13">
        <f t="shared" si="1077"/>
        <v>0</v>
      </c>
      <c r="AA775" s="13">
        <f t="shared" si="1078"/>
        <v>0</v>
      </c>
      <c r="AB775" s="13">
        <f t="shared" si="1079"/>
        <v>0</v>
      </c>
      <c r="AC775" s="13">
        <f t="shared" si="1080"/>
        <v>0</v>
      </c>
      <c r="AD775" s="13">
        <f t="shared" si="1081"/>
        <v>6.6999924202254101E-4</v>
      </c>
      <c r="AE775" s="13">
        <f t="shared" si="1082"/>
        <v>0</v>
      </c>
      <c r="AF775" s="13">
        <f t="shared" si="1083"/>
        <v>0</v>
      </c>
      <c r="AG775" s="13">
        <f t="shared" si="1084"/>
        <v>0</v>
      </c>
      <c r="AH775" s="13">
        <f t="shared" si="1085"/>
        <v>0</v>
      </c>
      <c r="AI775" s="13">
        <f t="shared" si="1086"/>
        <v>0</v>
      </c>
      <c r="AJ775" s="13">
        <f t="shared" si="1087"/>
        <v>0</v>
      </c>
      <c r="AK775" s="13">
        <f t="shared" si="1088"/>
        <v>0</v>
      </c>
      <c r="AL775" s="13">
        <f t="shared" si="1089"/>
        <v>0</v>
      </c>
      <c r="AM775" s="13">
        <f t="shared" si="1090"/>
        <v>5.2641541725745018E-5</v>
      </c>
      <c r="AN775" s="13">
        <f t="shared" si="1091"/>
        <v>0</v>
      </c>
      <c r="AO775" s="13">
        <f t="shared" si="1092"/>
        <v>0</v>
      </c>
      <c r="AP775" s="13">
        <f t="shared" si="1093"/>
        <v>0</v>
      </c>
      <c r="AQ775" s="13">
        <f t="shared" si="1094"/>
        <v>0</v>
      </c>
      <c r="AR775" s="13">
        <f t="shared" si="1095"/>
        <v>0</v>
      </c>
      <c r="AS775" s="13">
        <f t="shared" si="1096"/>
        <v>0</v>
      </c>
      <c r="AT775" s="13">
        <f t="shared" si="1097"/>
        <v>0</v>
      </c>
      <c r="AU775" s="13">
        <f t="shared" si="1098"/>
        <v>0</v>
      </c>
      <c r="AV775" s="13">
        <f t="shared" si="1099"/>
        <v>0</v>
      </c>
      <c r="AW775" s="13">
        <f t="shared" si="1100"/>
        <v>0</v>
      </c>
      <c r="AX775" s="13">
        <f t="shared" si="1101"/>
        <v>3.4466853859143608E-6</v>
      </c>
      <c r="AY775" s="13">
        <f t="shared" si="1102"/>
        <v>0</v>
      </c>
      <c r="AZ775" s="13">
        <f t="shared" si="1103"/>
        <v>0</v>
      </c>
      <c r="BA775" s="13">
        <f t="shared" si="1104"/>
        <v>0</v>
      </c>
      <c r="BB775" s="13">
        <f t="shared" si="1105"/>
        <v>0</v>
      </c>
      <c r="BC775" s="13">
        <f t="shared" si="1106"/>
        <v>0</v>
      </c>
      <c r="BD775" s="13">
        <f t="shared" si="1107"/>
        <v>0</v>
      </c>
      <c r="BE775" s="13">
        <f t="shared" si="1108"/>
        <v>0</v>
      </c>
      <c r="BF775" s="13">
        <f t="shared" si="1109"/>
        <v>0</v>
      </c>
      <c r="BG775" s="13">
        <f t="shared" si="1110"/>
        <v>0</v>
      </c>
      <c r="BH775" s="13">
        <f t="shared" si="1111"/>
        <v>0</v>
      </c>
      <c r="BI775" s="13">
        <f t="shared" si="1112"/>
        <v>0</v>
      </c>
      <c r="BJ775" s="14">
        <f t="shared" si="1113"/>
        <v>0.32486828210600344</v>
      </c>
      <c r="BK775" s="14">
        <f t="shared" si="1114"/>
        <v>0.67513151453202624</v>
      </c>
      <c r="BL775" s="14">
        <f t="shared" si="1115"/>
        <v>0</v>
      </c>
      <c r="BM775" s="14">
        <f t="shared" si="1116"/>
        <v>7.548060680321364E-3</v>
      </c>
      <c r="BN775" s="14">
        <f t="shared" si="1117"/>
        <v>0.9924517359577083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1.1616</v>
      </c>
      <c r="F776" s="10">
        <f>VLOOKUP(B776,home!$B$2:$E$405,3,FALSE)</f>
        <v>1.2052</v>
      </c>
      <c r="G776" s="10">
        <f>VLOOKUP(C776,away!$B$2:$E$405,4,FALSE)</f>
        <v>1.3305</v>
      </c>
      <c r="H776" s="10">
        <f>VLOOKUP(A776,away!$A$2:$E$405,3,FALSE)</f>
        <v>1.0606</v>
      </c>
      <c r="I776" s="10">
        <f>VLOOKUP(C776,away!$B$2:$E$405,3,FALSE)</f>
        <v>1.0286</v>
      </c>
      <c r="J776" s="10">
        <f>VLOOKUP(B776,home!$B$2:$E$405,4,FALSE)</f>
        <v>1.5085999999999999</v>
      </c>
      <c r="K776" s="12">
        <f t="shared" si="1062"/>
        <v>1.8626472057599999</v>
      </c>
      <c r="L776" s="12">
        <f t="shared" si="1063"/>
        <v>1.6457817651759996</v>
      </c>
      <c r="M776" s="13">
        <f t="shared" si="1064"/>
        <v>2.9943920272529567E-2</v>
      </c>
      <c r="N776" s="13">
        <f t="shared" si="1065"/>
        <v>5.5774959425127411E-2</v>
      </c>
      <c r="O776" s="13">
        <f t="shared" si="1066"/>
        <v>4.9281157962413114E-2</v>
      </c>
      <c r="P776" s="13">
        <f t="shared" si="1067"/>
        <v>9.1793411175305956E-2</v>
      </c>
      <c r="Q776" s="13">
        <f t="shared" si="1068"/>
        <v>5.1944536162295482E-2</v>
      </c>
      <c r="R776" s="13">
        <f t="shared" si="1069"/>
        <v>4.0553015570648769E-2</v>
      </c>
      <c r="S776" s="13">
        <f t="shared" si="1070"/>
        <v>7.0348423473869534E-2</v>
      </c>
      <c r="T776" s="13">
        <f t="shared" si="1071"/>
        <v>8.5489370416431204E-2</v>
      </c>
      <c r="U776" s="13">
        <f t="shared" si="1072"/>
        <v>7.5535961137810692E-2</v>
      </c>
      <c r="V776" s="13">
        <f t="shared" si="1073"/>
        <v>2.3961539150887539E-2</v>
      </c>
      <c r="W776" s="13">
        <f t="shared" si="1074"/>
        <v>3.2251448379066308E-2</v>
      </c>
      <c r="X776" s="13">
        <f t="shared" si="1075"/>
        <v>5.3078845642782389E-2</v>
      </c>
      <c r="Y776" s="13">
        <f t="shared" si="1076"/>
        <v>4.3678098137741414E-2</v>
      </c>
      <c r="Z776" s="13">
        <f t="shared" si="1077"/>
        <v>2.224713784969071E-2</v>
      </c>
      <c r="AA776" s="13">
        <f t="shared" si="1078"/>
        <v>4.1438569151883937E-2</v>
      </c>
      <c r="AB776" s="13">
        <f t="shared" si="1079"/>
        <v>3.8592717520724573E-2</v>
      </c>
      <c r="AC776" s="13">
        <f t="shared" si="1080"/>
        <v>4.5908973250081489E-3</v>
      </c>
      <c r="AD776" s="13">
        <f t="shared" si="1081"/>
        <v>1.5018267551245185E-2</v>
      </c>
      <c r="AE776" s="13">
        <f t="shared" si="1082"/>
        <v>2.4716790880373742E-2</v>
      </c>
      <c r="AF776" s="13">
        <f t="shared" si="1083"/>
        <v>2.0339221862293776E-2</v>
      </c>
      <c r="AG776" s="13">
        <f t="shared" si="1084"/>
        <v>1.1157973486277379E-2</v>
      </c>
      <c r="AH776" s="13">
        <f t="shared" si="1085"/>
        <v>9.1534834500944483E-3</v>
      </c>
      <c r="AI776" s="13">
        <f t="shared" si="1086"/>
        <v>1.7049710371288825E-2</v>
      </c>
      <c r="AJ776" s="13">
        <f t="shared" si="1087"/>
        <v>1.5878797691049214E-2</v>
      </c>
      <c r="AK776" s="13">
        <f t="shared" si="1088"/>
        <v>9.8588660500203828E-3</v>
      </c>
      <c r="AL776" s="13">
        <f t="shared" si="1089"/>
        <v>5.6293781439792096E-4</v>
      </c>
      <c r="AM776" s="13">
        <f t="shared" si="1090"/>
        <v>5.5947468179365798E-3</v>
      </c>
      <c r="AN776" s="13">
        <f t="shared" si="1091"/>
        <v>9.2077322937364724E-3</v>
      </c>
      <c r="AO776" s="13">
        <f t="shared" si="1092"/>
        <v>7.5769589538268352E-3</v>
      </c>
      <c r="AP776" s="13">
        <f t="shared" si="1093"/>
        <v>4.1566736272317419E-3</v>
      </c>
      <c r="AQ776" s="13">
        <f t="shared" si="1094"/>
        <v>1.7102444148714962E-3</v>
      </c>
      <c r="AR776" s="13">
        <f t="shared" si="1095"/>
        <v>3.0129272300011473E-3</v>
      </c>
      <c r="AS776" s="13">
        <f t="shared" si="1096"/>
        <v>5.6120204861198533E-3</v>
      </c>
      <c r="AT776" s="13">
        <f t="shared" si="1097"/>
        <v>5.2266071385695112E-3</v>
      </c>
      <c r="AU776" s="13">
        <f t="shared" si="1098"/>
        <v>3.2451083940872555E-3</v>
      </c>
      <c r="AV776" s="13">
        <f t="shared" si="1099"/>
        <v>1.5111230206587369E-3</v>
      </c>
      <c r="AW776" s="13">
        <f t="shared" si="1100"/>
        <v>4.793588759036375E-5</v>
      </c>
      <c r="AX776" s="13">
        <f t="shared" si="1101"/>
        <v>1.7368399212273722E-3</v>
      </c>
      <c r="AY776" s="13">
        <f t="shared" si="1102"/>
        <v>2.8584594713857289E-3</v>
      </c>
      <c r="AZ776" s="13">
        <f t="shared" si="1103"/>
        <v>2.3522002372506302E-3</v>
      </c>
      <c r="BA776" s="13">
        <f t="shared" si="1104"/>
        <v>1.2904027528365825E-3</v>
      </c>
      <c r="BB776" s="13">
        <f t="shared" si="1105"/>
        <v>5.3093033008784029E-4</v>
      </c>
      <c r="BC776" s="13">
        <f t="shared" si="1106"/>
        <v>1.7475909116748835E-4</v>
      </c>
      <c r="BD776" s="13">
        <f t="shared" si="1107"/>
        <v>8.2643678248968736E-4</v>
      </c>
      <c r="BE776" s="13">
        <f t="shared" si="1108"/>
        <v>1.5393601636417009E-3</v>
      </c>
      <c r="BF776" s="13">
        <f t="shared" si="1109"/>
        <v>1.4336424537327356E-3</v>
      </c>
      <c r="BG776" s="13">
        <f t="shared" si="1110"/>
        <v>8.9012337016806313E-4</v>
      </c>
      <c r="BH776" s="13">
        <f t="shared" si="1111"/>
        <v>4.1449645205630421E-4</v>
      </c>
      <c r="BI776" s="13">
        <f t="shared" si="1112"/>
        <v>1.5441213164402165E-4</v>
      </c>
      <c r="BJ776" s="14">
        <f t="shared" si="1113"/>
        <v>0.43063945985519309</v>
      </c>
      <c r="BK776" s="14">
        <f t="shared" si="1114"/>
        <v>0.22405958868338435</v>
      </c>
      <c r="BL776" s="14">
        <f t="shared" si="1115"/>
        <v>0.32120853652910303</v>
      </c>
      <c r="BM776" s="14">
        <f t="shared" si="1116"/>
        <v>0.67605319876525505</v>
      </c>
      <c r="BN776" s="14">
        <f t="shared" si="1117"/>
        <v>0.31929100056832033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1.1616</v>
      </c>
      <c r="F777" s="10">
        <f>VLOOKUP(B777,home!$B$2:$E$405,3,FALSE)</f>
        <v>0.94699999999999995</v>
      </c>
      <c r="G777" s="10">
        <f>VLOOKUP(C777,away!$B$2:$E$405,4,FALSE)</f>
        <v>1.5305</v>
      </c>
      <c r="H777" s="10">
        <f>VLOOKUP(A777,away!$A$2:$E$405,3,FALSE)</f>
        <v>1.0606</v>
      </c>
      <c r="I777" s="10">
        <f>VLOOKUP(C777,away!$B$2:$E$405,3,FALSE)</f>
        <v>0.94289999999999996</v>
      </c>
      <c r="J777" s="10">
        <f>VLOOKUP(B777,home!$B$2:$E$405,4,FALSE)</f>
        <v>1.2257</v>
      </c>
      <c r="K777" s="12">
        <f t="shared" si="1062"/>
        <v>1.6836038735999999</v>
      </c>
      <c r="L777" s="12">
        <f t="shared" si="1063"/>
        <v>1.2257487093179997</v>
      </c>
      <c r="M777" s="13">
        <f t="shared" si="1064"/>
        <v>5.4511009806446339E-2</v>
      </c>
      <c r="N777" s="13">
        <f t="shared" si="1065"/>
        <v>9.1774947263980652E-2</v>
      </c>
      <c r="O777" s="13">
        <f t="shared" si="1066"/>
        <v>6.6816799913872432E-2</v>
      </c>
      <c r="P777" s="13">
        <f t="shared" si="1067"/>
        <v>0.11249302315655177</v>
      </c>
      <c r="Q777" s="13">
        <f t="shared" si="1068"/>
        <v>7.7256328356536785E-2</v>
      </c>
      <c r="R777" s="13">
        <f t="shared" si="1069"/>
        <v>4.0950303127594088E-2</v>
      </c>
      <c r="S777" s="13">
        <f t="shared" si="1070"/>
        <v>5.803726762645655E-2</v>
      </c>
      <c r="T777" s="13">
        <f t="shared" si="1071"/>
        <v>9.4696844769672536E-2</v>
      </c>
      <c r="U777" s="13">
        <f t="shared" si="1072"/>
        <v>6.8944088970711609E-2</v>
      </c>
      <c r="V777" s="13">
        <f t="shared" si="1073"/>
        <v>1.3307786025913551E-2</v>
      </c>
      <c r="W777" s="13">
        <f t="shared" si="1074"/>
        <v>4.3356351227059602E-2</v>
      </c>
      <c r="X777" s="13">
        <f t="shared" si="1075"/>
        <v>5.3143991557306182E-2</v>
      </c>
      <c r="Y777" s="13">
        <f t="shared" si="1076"/>
        <v>3.2570589529687367E-2</v>
      </c>
      <c r="Z777" s="13">
        <f t="shared" si="1077"/>
        <v>1.6731593734943102E-2</v>
      </c>
      <c r="AA777" s="13">
        <f t="shared" si="1078"/>
        <v>2.8169376023651702E-2</v>
      </c>
      <c r="AB777" s="13">
        <f t="shared" si="1079"/>
        <v>2.3713035295157486E-2</v>
      </c>
      <c r="AC777" s="13">
        <f t="shared" si="1080"/>
        <v>1.7164343117233142E-3</v>
      </c>
      <c r="AD777" s="13">
        <f t="shared" si="1081"/>
        <v>1.8248730217759912E-2</v>
      </c>
      <c r="AE777" s="13">
        <f t="shared" si="1082"/>
        <v>2.2368357511111589E-2</v>
      </c>
      <c r="AF777" s="13">
        <f t="shared" si="1083"/>
        <v>1.370899267440431E-2</v>
      </c>
      <c r="AG777" s="13">
        <f t="shared" si="1084"/>
        <v>5.6012600255669993E-3</v>
      </c>
      <c r="AH777" s="13">
        <f t="shared" si="1085"/>
        <v>5.1271823563599104E-3</v>
      </c>
      <c r="AI777" s="13">
        <f t="shared" si="1086"/>
        <v>8.6321440758211215E-3</v>
      </c>
      <c r="AJ777" s="13">
        <f t="shared" si="1087"/>
        <v>7.2665556017628662E-3</v>
      </c>
      <c r="AK777" s="13">
        <f t="shared" si="1088"/>
        <v>4.0780003862859121E-3</v>
      </c>
      <c r="AL777" s="13">
        <f t="shared" si="1089"/>
        <v>1.4168652201526931E-4</v>
      </c>
      <c r="AM777" s="13">
        <f t="shared" si="1090"/>
        <v>6.1447265765803916E-3</v>
      </c>
      <c r="AN777" s="13">
        <f t="shared" si="1091"/>
        <v>7.531890670355426E-3</v>
      </c>
      <c r="AO777" s="13">
        <f t="shared" si="1092"/>
        <v>4.6161026339562239E-3</v>
      </c>
      <c r="AP777" s="13">
        <f t="shared" si="1093"/>
        <v>1.8860606152170871E-3</v>
      </c>
      <c r="AQ777" s="13">
        <f t="shared" si="1094"/>
        <v>5.7795909119946439E-4</v>
      </c>
      <c r="AR777" s="13">
        <f t="shared" si="1095"/>
        <v>1.2569274311492345E-3</v>
      </c>
      <c r="AS777" s="13">
        <f t="shared" si="1096"/>
        <v>2.1161678919169482E-3</v>
      </c>
      <c r="AT777" s="13">
        <f t="shared" si="1097"/>
        <v>1.7813942300096604E-3</v>
      </c>
      <c r="AU777" s="13">
        <f t="shared" si="1098"/>
        <v>9.9972074201765083E-4</v>
      </c>
      <c r="AV777" s="13">
        <f t="shared" si="1099"/>
        <v>4.2078342844479574E-4</v>
      </c>
      <c r="AW777" s="13">
        <f t="shared" si="1100"/>
        <v>8.1220825637024242E-6</v>
      </c>
      <c r="AX777" s="13">
        <f t="shared" si="1101"/>
        <v>1.7242142444239357E-3</v>
      </c>
      <c r="AY777" s="13">
        <f t="shared" si="1102"/>
        <v>2.1134533846903494E-3</v>
      </c>
      <c r="AZ777" s="13">
        <f t="shared" si="1103"/>
        <v>1.2952813792439771E-3</v>
      </c>
      <c r="BA777" s="13">
        <f t="shared" si="1104"/>
        <v>5.2922982627064792E-4</v>
      </c>
      <c r="BB777" s="13">
        <f t="shared" si="1105"/>
        <v>1.6217569412095898E-4</v>
      </c>
      <c r="BC777" s="13">
        <f t="shared" si="1106"/>
        <v>3.9757329550303183E-5</v>
      </c>
      <c r="BD777" s="13">
        <f t="shared" si="1107"/>
        <v>2.5677952940626075E-4</v>
      </c>
      <c r="BE777" s="13">
        <f t="shared" si="1108"/>
        <v>4.3231501036956573E-4</v>
      </c>
      <c r="BF777" s="13">
        <f t="shared" si="1109"/>
        <v>3.6392361303681255E-4</v>
      </c>
      <c r="BG777" s="13">
        <f t="shared" si="1110"/>
        <v>2.0423440153442832E-4</v>
      </c>
      <c r="BH777" s="13">
        <f t="shared" si="1111"/>
        <v>8.59624573864353E-5</v>
      </c>
      <c r="BI777" s="13">
        <f t="shared" si="1112"/>
        <v>2.8945345247995481E-5</v>
      </c>
      <c r="BJ777" s="14">
        <f t="shared" si="1113"/>
        <v>0.47934724457869465</v>
      </c>
      <c r="BK777" s="14">
        <f t="shared" si="1114"/>
        <v>0.24232066083379711</v>
      </c>
      <c r="BL777" s="14">
        <f t="shared" si="1115"/>
        <v>0.26164463983173702</v>
      </c>
      <c r="BM777" s="14">
        <f t="shared" si="1116"/>
        <v>0.55413639605206311</v>
      </c>
      <c r="BN777" s="14">
        <f t="shared" si="1117"/>
        <v>0.44380241162498207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1.1616</v>
      </c>
      <c r="F778" s="10">
        <f>VLOOKUP(B778,home!$B$2:$E$405,3,FALSE)</f>
        <v>1.1477999999999999</v>
      </c>
      <c r="G778" s="10">
        <f>VLOOKUP(C778,away!$B$2:$E$405,4,FALSE)</f>
        <v>0.77480000000000004</v>
      </c>
      <c r="H778" s="10">
        <f>VLOOKUP(A778,away!$A$2:$E$405,3,FALSE)</f>
        <v>1.0606</v>
      </c>
      <c r="I778" s="10">
        <f>VLOOKUP(C778,away!$B$2:$E$405,3,FALSE)</f>
        <v>0.56569999999999998</v>
      </c>
      <c r="J778" s="10">
        <f>VLOOKUP(B778,home!$B$2:$E$405,4,FALSE)</f>
        <v>1.0476000000000001</v>
      </c>
      <c r="K778" s="12">
        <f t="shared" si="1062"/>
        <v>1.0330288151039999</v>
      </c>
      <c r="L778" s="12">
        <f t="shared" si="1063"/>
        <v>0.62854053559200007</v>
      </c>
      <c r="M778" s="13">
        <f t="shared" si="1064"/>
        <v>0.18984081938132241</v>
      </c>
      <c r="N778" s="13">
        <f t="shared" si="1065"/>
        <v>0.19611103670385996</v>
      </c>
      <c r="O778" s="13">
        <f t="shared" si="1066"/>
        <v>0.11932265029116053</v>
      </c>
      <c r="P778" s="13">
        <f t="shared" si="1067"/>
        <v>0.1232637360453465</v>
      </c>
      <c r="Q778" s="13">
        <f t="shared" si="1068"/>
        <v>0.10129417593750274</v>
      </c>
      <c r="R778" s="13">
        <f t="shared" si="1069"/>
        <v>3.7499561261131478E-2</v>
      </c>
      <c r="S778" s="13">
        <f t="shared" si="1070"/>
        <v>2.0008800890889591E-2</v>
      </c>
      <c r="T778" s="13">
        <f t="shared" si="1071"/>
        <v>6.3667495596108251E-2</v>
      </c>
      <c r="U778" s="13">
        <f t="shared" si="1072"/>
        <v>3.8738127336506507E-2</v>
      </c>
      <c r="V778" s="13">
        <f t="shared" si="1073"/>
        <v>1.4435249019188212E-3</v>
      </c>
      <c r="W778" s="13">
        <f t="shared" si="1074"/>
        <v>3.4879934181884849E-2</v>
      </c>
      <c r="X778" s="13">
        <f t="shared" si="1075"/>
        <v>2.1923452512095612E-2</v>
      </c>
      <c r="Y778" s="13">
        <f t="shared" si="1076"/>
        <v>6.8898892919891774E-3</v>
      </c>
      <c r="Z778" s="13">
        <f t="shared" si="1077"/>
        <v>7.8566647731788657E-3</v>
      </c>
      <c r="AA778" s="13">
        <f t="shared" si="1078"/>
        <v>8.1161611013063004E-3</v>
      </c>
      <c r="AB778" s="13">
        <f t="shared" si="1079"/>
        <v>4.1921141428378113E-3</v>
      </c>
      <c r="AC778" s="13">
        <f t="shared" si="1080"/>
        <v>5.8580088658251068E-5</v>
      </c>
      <c r="AD778" s="13">
        <f t="shared" si="1081"/>
        <v>9.0079942697045036E-3</v>
      </c>
      <c r="AE778" s="13">
        <f t="shared" si="1082"/>
        <v>5.6618895428897356E-3</v>
      </c>
      <c r="AF778" s="13">
        <f t="shared" si="1083"/>
        <v>1.7793635428753293E-3</v>
      </c>
      <c r="AG778" s="13">
        <f t="shared" si="1084"/>
        <v>3.7280070475057941E-4</v>
      </c>
      <c r="AH778" s="13">
        <f t="shared" si="1085"/>
        <v>1.2345580711251611E-3</v>
      </c>
      <c r="AI778" s="13">
        <f t="shared" si="1086"/>
        <v>1.2753340613915047E-3</v>
      </c>
      <c r="AJ778" s="13">
        <f t="shared" si="1087"/>
        <v>6.5872841715051901E-4</v>
      </c>
      <c r="AK778" s="13">
        <f t="shared" si="1088"/>
        <v>2.2682847874811132E-4</v>
      </c>
      <c r="AL778" s="13">
        <f t="shared" si="1089"/>
        <v>1.5214431984471476E-6</v>
      </c>
      <c r="AM778" s="13">
        <f t="shared" si="1090"/>
        <v>1.8611035293792932E-3</v>
      </c>
      <c r="AN778" s="13">
        <f t="shared" si="1091"/>
        <v>1.1697790091482225E-3</v>
      </c>
      <c r="AO778" s="13">
        <f t="shared" si="1092"/>
        <v>3.6762676246715145E-4</v>
      </c>
      <c r="AP778" s="13">
        <f t="shared" si="1093"/>
        <v>7.7022774059685458E-5</v>
      </c>
      <c r="AQ778" s="13">
        <f t="shared" si="1094"/>
        <v>1.2102983915064077E-5</v>
      </c>
      <c r="AR778" s="13">
        <f t="shared" si="1095"/>
        <v>1.5519395824888709E-4</v>
      </c>
      <c r="AS778" s="13">
        <f t="shared" si="1096"/>
        <v>1.6031983080114744E-4</v>
      </c>
      <c r="AT778" s="13">
        <f t="shared" si="1097"/>
        <v>8.2807502425091557E-5</v>
      </c>
      <c r="AU778" s="13">
        <f t="shared" si="1098"/>
        <v>2.8514178703971304E-5</v>
      </c>
      <c r="AV778" s="13">
        <f t="shared" si="1099"/>
        <v>7.3639920600567967E-6</v>
      </c>
      <c r="AW778" s="13">
        <f t="shared" si="1100"/>
        <v>2.7440939062138738E-8</v>
      </c>
      <c r="AX778" s="13">
        <f t="shared" si="1101"/>
        <v>3.2042892895676046E-4</v>
      </c>
      <c r="AY778" s="13">
        <f t="shared" si="1102"/>
        <v>2.0140257062565314E-4</v>
      </c>
      <c r="AZ778" s="13">
        <f t="shared" si="1103"/>
        <v>6.3294839805326823E-5</v>
      </c>
      <c r="BA778" s="13">
        <f t="shared" si="1104"/>
        <v>1.3261124170483322E-5</v>
      </c>
      <c r="BB778" s="13">
        <f t="shared" si="1105"/>
        <v>2.083788522166901E-6</v>
      </c>
      <c r="BC778" s="13">
        <f t="shared" si="1106"/>
        <v>2.6194911075664933E-7</v>
      </c>
      <c r="BD778" s="13">
        <f t="shared" si="1107"/>
        <v>1.6257615606399655E-5</v>
      </c>
      <c r="BE778" s="13">
        <f t="shared" si="1108"/>
        <v>1.6794585386295331E-5</v>
      </c>
      <c r="BF778" s="13">
        <f t="shared" si="1109"/>
        <v>8.6746453208838103E-6</v>
      </c>
      <c r="BG778" s="13">
        <f t="shared" si="1110"/>
        <v>2.9870528590933527E-6</v>
      </c>
      <c r="BH778" s="13">
        <f t="shared" si="1111"/>
        <v>7.7142791892055539E-7</v>
      </c>
      <c r="BI778" s="13">
        <f t="shared" si="1112"/>
        <v>1.5938145380412921E-7</v>
      </c>
      <c r="BJ778" s="14">
        <f t="shared" si="1113"/>
        <v>0.44567640054382135</v>
      </c>
      <c r="BK778" s="14">
        <f t="shared" si="1114"/>
        <v>0.33481838532195973</v>
      </c>
      <c r="BL778" s="14">
        <f t="shared" si="1115"/>
        <v>0.21174390733214246</v>
      </c>
      <c r="BM778" s="14">
        <f t="shared" si="1116"/>
        <v>0.23256200322109208</v>
      </c>
      <c r="BN778" s="14">
        <f t="shared" si="1117"/>
        <v>0.76733197962032362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1.2301</v>
      </c>
      <c r="F779" s="10">
        <f>VLOOKUP(B779,home!$B$2:$E$405,3,FALSE)</f>
        <v>0.40649999999999997</v>
      </c>
      <c r="G779" s="10">
        <f>VLOOKUP(C779,away!$B$2:$E$405,4,FALSE)</f>
        <v>0.72260000000000002</v>
      </c>
      <c r="H779" s="10">
        <f>VLOOKUP(A779,away!$A$2:$E$405,3,FALSE)</f>
        <v>1.1415999999999999</v>
      </c>
      <c r="I779" s="10">
        <f>VLOOKUP(C779,away!$B$2:$E$405,3,FALSE)</f>
        <v>1.6546000000000001</v>
      </c>
      <c r="J779" s="10">
        <f>VLOOKUP(B779,home!$B$2:$E$405,4,FALSE)</f>
        <v>1.3139000000000001</v>
      </c>
      <c r="K779" s="12">
        <f t="shared" si="1062"/>
        <v>0.36132576068999994</v>
      </c>
      <c r="L779" s="12">
        <f t="shared" si="1063"/>
        <v>2.4818143579040002</v>
      </c>
      <c r="M779" s="13">
        <f t="shared" si="1064"/>
        <v>5.8242490191778469E-2</v>
      </c>
      <c r="N779" s="13">
        <f t="shared" si="1065"/>
        <v>2.104451207302421E-2</v>
      </c>
      <c r="O779" s="13">
        <f t="shared" si="1066"/>
        <v>0.1445470483980387</v>
      </c>
      <c r="P779" s="13">
        <f t="shared" si="1067"/>
        <v>5.2228572217915555E-2</v>
      </c>
      <c r="Q779" s="13">
        <f t="shared" si="1068"/>
        <v>3.8019621665676797E-3</v>
      </c>
      <c r="R779" s="13">
        <f t="shared" si="1069"/>
        <v>0.17936947005344847</v>
      </c>
      <c r="S779" s="13">
        <f t="shared" si="1070"/>
        <v>1.1708907650325204E-2</v>
      </c>
      <c r="T779" s="13">
        <f t="shared" si="1071"/>
        <v>9.4357642931954672E-3</v>
      </c>
      <c r="U779" s="13">
        <f t="shared" si="1072"/>
        <v>6.4810810211624423E-2</v>
      </c>
      <c r="V779" s="13">
        <f t="shared" si="1073"/>
        <v>1.1666540408982093E-3</v>
      </c>
      <c r="W779" s="13">
        <f t="shared" si="1074"/>
        <v>4.579156239832225E-4</v>
      </c>
      <c r="X779" s="13">
        <f t="shared" si="1075"/>
        <v>1.1364615703101308E-3</v>
      </c>
      <c r="Y779" s="13">
        <f t="shared" si="1076"/>
        <v>1.4102433212009051E-3</v>
      </c>
      <c r="Z779" s="13">
        <f t="shared" si="1077"/>
        <v>0.14838724204942666</v>
      </c>
      <c r="AA779" s="13">
        <f t="shared" si="1078"/>
        <v>5.3616133110200213E-2</v>
      </c>
      <c r="AB779" s="13">
        <f t="shared" si="1079"/>
        <v>9.6864450406496921E-3</v>
      </c>
      <c r="AC779" s="13">
        <f t="shared" si="1080"/>
        <v>6.5386836384118526E-5</v>
      </c>
      <c r="AD779" s="13">
        <f t="shared" si="1081"/>
        <v>4.1364177791893443E-5</v>
      </c>
      <c r="AE779" s="13">
        <f t="shared" si="1082"/>
        <v>1.0265821034681492E-4</v>
      </c>
      <c r="AF779" s="13">
        <f t="shared" si="1083"/>
        <v>1.2738931019772717E-4</v>
      </c>
      <c r="AG779" s="13">
        <f t="shared" si="1084"/>
        <v>1.053855396974019E-4</v>
      </c>
      <c r="AH779" s="13">
        <f t="shared" si="1085"/>
        <v>9.2067396962010828E-2</v>
      </c>
      <c r="AI779" s="13">
        <f t="shared" si="1086"/>
        <v>3.3266322242046745E-2</v>
      </c>
      <c r="AJ779" s="13">
        <f t="shared" si="1087"/>
        <v>6.0099895947331016E-3</v>
      </c>
      <c r="AK779" s="13">
        <f t="shared" si="1088"/>
        <v>7.2385468735197429E-4</v>
      </c>
      <c r="AL779" s="13">
        <f t="shared" si="1089"/>
        <v>2.3454087178923795E-6</v>
      </c>
      <c r="AM779" s="13">
        <f t="shared" si="1090"/>
        <v>2.9891886011944603E-6</v>
      </c>
      <c r="AN779" s="13">
        <f t="shared" si="1091"/>
        <v>7.418611188927385E-6</v>
      </c>
      <c r="AO779" s="13">
        <f t="shared" si="1092"/>
        <v>9.2058078821936271E-6</v>
      </c>
      <c r="AP779" s="13">
        <f t="shared" si="1093"/>
        <v>7.6157020593779856E-6</v>
      </c>
      <c r="AQ779" s="13">
        <f t="shared" si="1094"/>
        <v>4.7251896791208373E-6</v>
      </c>
      <c r="AR779" s="13">
        <f t="shared" si="1095"/>
        <v>4.5698837535033142E-2</v>
      </c>
      <c r="AS779" s="13">
        <f t="shared" si="1096"/>
        <v>1.651216723499457E-2</v>
      </c>
      <c r="AT779" s="13">
        <f t="shared" si="1097"/>
        <v>2.9831356934124525E-3</v>
      </c>
      <c r="AU779" s="13">
        <f t="shared" si="1098"/>
        <v>3.5929459122124841E-4</v>
      </c>
      <c r="AV779" s="13">
        <f t="shared" si="1099"/>
        <v>3.2455597871205025E-5</v>
      </c>
      <c r="AW779" s="13">
        <f t="shared" si="1100"/>
        <v>5.8423053627274815E-8</v>
      </c>
      <c r="AX779" s="13">
        <f t="shared" si="1101"/>
        <v>1.8001180752874422E-7</v>
      </c>
      <c r="AY779" s="13">
        <f t="shared" si="1102"/>
        <v>4.4675588851708876E-7</v>
      </c>
      <c r="AZ779" s="13">
        <f t="shared" si="1103"/>
        <v>5.5438258929993509E-7</v>
      </c>
      <c r="BA779" s="13">
        <f t="shared" si="1104"/>
        <v>4.5862488996552509E-7</v>
      </c>
      <c r="BB779" s="13">
        <f t="shared" si="1105"/>
        <v>2.8455545920214562E-7</v>
      </c>
      <c r="BC779" s="13">
        <f t="shared" si="1106"/>
        <v>1.4124276485357028E-7</v>
      </c>
      <c r="BD779" s="13">
        <f t="shared" si="1107"/>
        <v>1.8902671855661236E-2</v>
      </c>
      <c r="BE779" s="13">
        <f t="shared" si="1108"/>
        <v>6.8300222873202473E-3</v>
      </c>
      <c r="BF779" s="13">
        <f t="shared" si="1109"/>
        <v>1.2339314992478208E-3</v>
      </c>
      <c r="BG779" s="13">
        <f t="shared" si="1110"/>
        <v>1.4861707920169035E-4</v>
      </c>
      <c r="BH779" s="13">
        <f t="shared" si="1111"/>
        <v>1.3424794798519177E-5</v>
      </c>
      <c r="BI779" s="13">
        <f t="shared" si="1112"/>
        <v>9.7014483853641925E-7</v>
      </c>
      <c r="BJ779" s="14">
        <f t="shared" si="1113"/>
        <v>3.7697676359125645E-2</v>
      </c>
      <c r="BK779" s="14">
        <f t="shared" si="1114"/>
        <v>0.12341480310190796</v>
      </c>
      <c r="BL779" s="14">
        <f t="shared" si="1115"/>
        <v>0.67681299861370459</v>
      </c>
      <c r="BM779" s="14">
        <f t="shared" si="1116"/>
        <v>0.52707827669055696</v>
      </c>
      <c r="BN779" s="14">
        <f t="shared" si="1117"/>
        <v>0.45923405510077309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1.2796000000000001</v>
      </c>
      <c r="F780" s="10">
        <f>VLOOKUP(B780,home!$B$2:$E$405,3,FALSE)</f>
        <v>0.83360000000000001</v>
      </c>
      <c r="G780" s="10">
        <f>VLOOKUP(C780,away!$B$2:$E$405,4,FALSE)</f>
        <v>0.94899999999999995</v>
      </c>
      <c r="H780" s="10">
        <f>VLOOKUP(A780,away!$A$2:$E$405,3,FALSE)</f>
        <v>1.129</v>
      </c>
      <c r="I780" s="10">
        <f>VLOOKUP(C780,away!$B$2:$E$405,3,FALSE)</f>
        <v>1.3918999999999999</v>
      </c>
      <c r="J780" s="10">
        <f>VLOOKUP(B780,home!$B$2:$E$405,4,FALSE)</f>
        <v>0.94479999999999997</v>
      </c>
      <c r="K780" s="12">
        <f t="shared" si="1062"/>
        <v>1.01227415744</v>
      </c>
      <c r="L780" s="12">
        <f t="shared" si="1063"/>
        <v>1.4847107784799998</v>
      </c>
      <c r="M780" s="13">
        <f t="shared" si="1064"/>
        <v>8.2332863631426681E-2</v>
      </c>
      <c r="N780" s="13">
        <f t="shared" si="1065"/>
        <v>8.3343430162124851E-2</v>
      </c>
      <c r="O780" s="13">
        <f t="shared" si="1066"/>
        <v>0.12224049005670315</v>
      </c>
      <c r="P780" s="13">
        <f t="shared" si="1067"/>
        <v>0.12374088907720189</v>
      </c>
      <c r="Q780" s="13">
        <f t="shared" si="1068"/>
        <v>4.2183200272762213E-2</v>
      </c>
      <c r="R780" s="13">
        <f t="shared" si="1069"/>
        <v>9.0745886576932222E-2</v>
      </c>
      <c r="S780" s="13">
        <f t="shared" si="1070"/>
        <v>4.6493608245431611E-2</v>
      </c>
      <c r="T780" s="13">
        <f t="shared" si="1071"/>
        <v>6.262985211575052E-2</v>
      </c>
      <c r="U780" s="13">
        <f t="shared" si="1072"/>
        <v>9.1859715875809878E-2</v>
      </c>
      <c r="V780" s="13">
        <f t="shared" si="1073"/>
        <v>7.7640934439706898E-3</v>
      </c>
      <c r="W780" s="13">
        <f t="shared" si="1074"/>
        <v>1.4233654504744385E-2</v>
      </c>
      <c r="X780" s="13">
        <f t="shared" si="1075"/>
        <v>2.1132860260354391E-2</v>
      </c>
      <c r="Y780" s="13">
        <f t="shared" si="1076"/>
        <v>1.5688092704329911E-2</v>
      </c>
      <c r="Z780" s="13">
        <f t="shared" si="1077"/>
        <v>4.491046530116493E-2</v>
      </c>
      <c r="AA780" s="13">
        <f t="shared" si="1078"/>
        <v>4.5461703422975092E-2</v>
      </c>
      <c r="AB780" s="13">
        <f t="shared" si="1079"/>
        <v>2.3009853764139637E-2</v>
      </c>
      <c r="AC780" s="13">
        <f t="shared" si="1080"/>
        <v>7.2930767197672492E-4</v>
      </c>
      <c r="AD780" s="13">
        <f t="shared" si="1081"/>
        <v>3.6020901552705448E-3</v>
      </c>
      <c r="AE780" s="13">
        <f t="shared" si="1082"/>
        <v>5.3480620785868738E-3</v>
      </c>
      <c r="AF780" s="13">
        <f t="shared" si="1083"/>
        <v>3.9701627060290418E-3</v>
      </c>
      <c r="AG780" s="13">
        <f t="shared" si="1084"/>
        <v>1.9648477873202138E-3</v>
      </c>
      <c r="AH780" s="13">
        <f t="shared" si="1085"/>
        <v>1.6669762974797903E-2</v>
      </c>
      <c r="AI780" s="13">
        <f t="shared" si="1086"/>
        <v>1.6874370270038054E-2</v>
      </c>
      <c r="AJ780" s="13">
        <f t="shared" si="1087"/>
        <v>8.5407444737166782E-3</v>
      </c>
      <c r="AK780" s="13">
        <f t="shared" si="1088"/>
        <v>2.8818583053472962E-3</v>
      </c>
      <c r="AL780" s="13">
        <f t="shared" si="1089"/>
        <v>4.3844062145205163E-5</v>
      </c>
      <c r="AM780" s="13">
        <f t="shared" si="1090"/>
        <v>7.2926055538988222E-4</v>
      </c>
      <c r="AN780" s="13">
        <f t="shared" si="1091"/>
        <v>1.082741006907669E-3</v>
      </c>
      <c r="AO780" s="13">
        <f t="shared" si="1092"/>
        <v>8.0377862162905216E-4</v>
      </c>
      <c r="AP780" s="13">
        <f t="shared" si="1093"/>
        <v>3.9779292768148377E-4</v>
      </c>
      <c r="AQ780" s="13">
        <f t="shared" si="1094"/>
        <v>1.476518618329535E-4</v>
      </c>
      <c r="AR780" s="13">
        <f t="shared" si="1095"/>
        <v>4.9499553526778555E-3</v>
      </c>
      <c r="AS780" s="13">
        <f t="shared" si="1096"/>
        <v>5.010711883997594E-3</v>
      </c>
      <c r="AT780" s="13">
        <f t="shared" si="1097"/>
        <v>2.5361070752741299E-3</v>
      </c>
      <c r="AU780" s="13">
        <f t="shared" si="1098"/>
        <v>8.557452176002477E-4</v>
      </c>
      <c r="AV780" s="13">
        <f t="shared" si="1099"/>
        <v>2.1656219228239999E-4</v>
      </c>
      <c r="AW780" s="13">
        <f t="shared" si="1100"/>
        <v>1.8304096428785899E-6</v>
      </c>
      <c r="AX780" s="13">
        <f t="shared" si="1101"/>
        <v>1.2303526904358653E-4</v>
      </c>
      <c r="AY780" s="13">
        <f t="shared" si="1102"/>
        <v>1.8267179008219956E-4</v>
      </c>
      <c r="AZ780" s="13">
        <f t="shared" si="1103"/>
        <v>1.3560738782963881E-4</v>
      </c>
      <c r="BA780" s="13">
        <f t="shared" si="1104"/>
        <v>6.7112583450727433E-5</v>
      </c>
      <c r="BB780" s="13">
        <f t="shared" si="1105"/>
        <v>2.4910694005233372E-5</v>
      </c>
      <c r="BC780" s="13">
        <f t="shared" si="1106"/>
        <v>7.3970351777974219E-6</v>
      </c>
      <c r="BD780" s="13">
        <f t="shared" si="1107"/>
        <v>1.2248753441859283E-3</v>
      </c>
      <c r="BE780" s="13">
        <f t="shared" si="1108"/>
        <v>1.2399096570048407E-3</v>
      </c>
      <c r="BF780" s="13">
        <f t="shared" si="1109"/>
        <v>6.2756425167314722E-4</v>
      </c>
      <c r="BG780" s="13">
        <f t="shared" si="1110"/>
        <v>2.117556913672998E-4</v>
      </c>
      <c r="BH780" s="13">
        <f t="shared" si="1111"/>
        <v>5.3588703515489505E-5</v>
      </c>
      <c r="BI780" s="13">
        <f t="shared" si="1112"/>
        <v>1.0849291939888826E-5</v>
      </c>
      <c r="BJ780" s="14">
        <f t="shared" si="1113"/>
        <v>0.25779821248030316</v>
      </c>
      <c r="BK780" s="14">
        <f t="shared" si="1114"/>
        <v>0.26128727792223494</v>
      </c>
      <c r="BL780" s="14">
        <f t="shared" si="1115"/>
        <v>0.43522201038197872</v>
      </c>
      <c r="BM780" s="14">
        <f t="shared" si="1116"/>
        <v>0.45445036492809138</v>
      </c>
      <c r="BN780" s="14">
        <f t="shared" si="1117"/>
        <v>0.54458675977715099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1.5981000000000001</v>
      </c>
      <c r="F781" s="10">
        <f>VLOOKUP(B781,home!$B$2:$E$405,3,FALSE)</f>
        <v>0.83430000000000004</v>
      </c>
      <c r="G781" s="10">
        <f>VLOOKUP(C781,away!$B$2:$E$405,4,FALSE)</f>
        <v>0.91449999999999998</v>
      </c>
      <c r="H781" s="10">
        <f>VLOOKUP(A781,away!$A$2:$E$405,3,FALSE)</f>
        <v>1.1214999999999999</v>
      </c>
      <c r="I781" s="10">
        <f>VLOOKUP(C781,away!$B$2:$E$405,3,FALSE)</f>
        <v>0.48010000000000003</v>
      </c>
      <c r="J781" s="10">
        <f>VLOOKUP(B781,home!$B$2:$E$405,4,FALSE)</f>
        <v>1.0403</v>
      </c>
      <c r="K781" s="12">
        <f t="shared" si="1062"/>
        <v>1.2192981220350001</v>
      </c>
      <c r="L781" s="12">
        <f t="shared" si="1063"/>
        <v>0.56013096564499998</v>
      </c>
      <c r="M781" s="13">
        <f t="shared" si="1064"/>
        <v>0.1687344523527568</v>
      </c>
      <c r="N781" s="13">
        <f t="shared" si="1065"/>
        <v>0.20573760087632056</v>
      </c>
      <c r="O781" s="13">
        <f t="shared" si="1066"/>
        <v>9.4513391733929919E-2</v>
      </c>
      <c r="P781" s="13">
        <f t="shared" si="1067"/>
        <v>0.11524000104833904</v>
      </c>
      <c r="Q781" s="13">
        <f t="shared" si="1068"/>
        <v>0.12542773519024203</v>
      </c>
      <c r="R781" s="13">
        <f t="shared" si="1069"/>
        <v>2.6469938689155158E-2</v>
      </c>
      <c r="S781" s="13">
        <f t="shared" si="1070"/>
        <v>1.9676268919072662E-2</v>
      </c>
      <c r="T781" s="13">
        <f t="shared" si="1071"/>
        <v>7.0255958430775631E-2</v>
      </c>
      <c r="U781" s="13">
        <f t="shared" si="1072"/>
        <v>3.2274746534068477E-2</v>
      </c>
      <c r="V781" s="13">
        <f t="shared" si="1073"/>
        <v>1.493137240362946E-3</v>
      </c>
      <c r="W781" s="13">
        <f t="shared" si="1074"/>
        <v>5.0977933989521815E-2</v>
      </c>
      <c r="X781" s="13">
        <f t="shared" si="1075"/>
        <v>2.8554319392137921E-2</v>
      </c>
      <c r="Y781" s="13">
        <f t="shared" si="1076"/>
        <v>7.9970792472269809E-3</v>
      </c>
      <c r="Z781" s="13">
        <f t="shared" si="1077"/>
        <v>4.9422107728401415E-3</v>
      </c>
      <c r="AA781" s="13">
        <f t="shared" si="1078"/>
        <v>6.0260283140251307E-3</v>
      </c>
      <c r="AB781" s="13">
        <f t="shared" si="1079"/>
        <v>3.6737625033102903E-3</v>
      </c>
      <c r="AC781" s="13">
        <f t="shared" si="1080"/>
        <v>6.3735182244010422E-5</v>
      </c>
      <c r="AD781" s="13">
        <f t="shared" si="1081"/>
        <v>1.5539324794662039E-2</v>
      </c>
      <c r="AE781" s="13">
        <f t="shared" si="1082"/>
        <v>8.7040570027053406E-3</v>
      </c>
      <c r="AF781" s="13">
        <f t="shared" si="1083"/>
        <v>2.4377059269772329E-3</v>
      </c>
      <c r="AG781" s="13">
        <f t="shared" si="1084"/>
        <v>4.5514485827876576E-4</v>
      </c>
      <c r="AH781" s="13">
        <f t="shared" si="1085"/>
        <v>6.9207132315301742E-4</v>
      </c>
      <c r="AI781" s="13">
        <f t="shared" si="1086"/>
        <v>8.4384126463475184E-4</v>
      </c>
      <c r="AJ781" s="13">
        <f t="shared" si="1087"/>
        <v>5.1444703463239625E-4</v>
      </c>
      <c r="AK781" s="13">
        <f t="shared" si="1088"/>
        <v>2.0908810107125183E-4</v>
      </c>
      <c r="AL781" s="13">
        <f t="shared" si="1089"/>
        <v>1.7411601166691625E-6</v>
      </c>
      <c r="AM781" s="13">
        <f t="shared" si="1090"/>
        <v>3.7894139079646619E-3</v>
      </c>
      <c r="AN781" s="13">
        <f t="shared" si="1091"/>
        <v>2.1225680714968393E-3</v>
      </c>
      <c r="AO781" s="13">
        <f t="shared" si="1092"/>
        <v>5.9445805176738494E-4</v>
      </c>
      <c r="AP781" s="13">
        <f t="shared" si="1093"/>
        <v>1.109914541906369E-4</v>
      </c>
      <c r="AQ781" s="13">
        <f t="shared" si="1094"/>
        <v>1.5542437603536057E-5</v>
      </c>
      <c r="AR781" s="13">
        <f t="shared" si="1095"/>
        <v>7.7530115706582524E-5</v>
      </c>
      <c r="AS781" s="13">
        <f t="shared" si="1096"/>
        <v>9.4532324482192332E-5</v>
      </c>
      <c r="AT781" s="13">
        <f t="shared" si="1097"/>
        <v>5.7631542856370192E-5</v>
      </c>
      <c r="AU781" s="13">
        <f t="shared" si="1098"/>
        <v>2.3423343991583935E-5</v>
      </c>
      <c r="AV781" s="13">
        <f t="shared" si="1099"/>
        <v>7.1400098351795257E-6</v>
      </c>
      <c r="AW781" s="13">
        <f t="shared" si="1100"/>
        <v>3.3032062917088165E-8</v>
      </c>
      <c r="AX781" s="13">
        <f t="shared" si="1101"/>
        <v>7.7007087693243745E-4</v>
      </c>
      <c r="AY781" s="13">
        <f t="shared" si="1102"/>
        <v>4.3134054391125821E-4</v>
      </c>
      <c r="AZ781" s="13">
        <f t="shared" si="1103"/>
        <v>1.2080359769142626E-4</v>
      </c>
      <c r="BA781" s="13">
        <f t="shared" si="1104"/>
        <v>2.2555278609429561E-5</v>
      </c>
      <c r="BB781" s="13">
        <f t="shared" si="1105"/>
        <v>3.1584774969729482E-6</v>
      </c>
      <c r="BC781" s="13">
        <f t="shared" si="1106"/>
        <v>3.5383221006949207E-7</v>
      </c>
      <c r="BD781" s="13">
        <f t="shared" si="1107"/>
        <v>7.2378364295494384E-6</v>
      </c>
      <c r="BE781" s="13">
        <f t="shared" si="1108"/>
        <v>8.8250803661461392E-6</v>
      </c>
      <c r="BF781" s="13">
        <f t="shared" si="1109"/>
        <v>5.38020195862497E-6</v>
      </c>
      <c r="BG781" s="13">
        <f t="shared" si="1110"/>
        <v>2.186690048106819E-6</v>
      </c>
      <c r="BH781" s="13">
        <f t="shared" si="1111"/>
        <v>6.6655676728231723E-7</v>
      </c>
      <c r="BI781" s="13">
        <f t="shared" si="1112"/>
        <v>1.6254628291540973E-7</v>
      </c>
      <c r="BJ781" s="14">
        <f t="shared" si="1113"/>
        <v>0.52406811623872307</v>
      </c>
      <c r="BK781" s="14">
        <f t="shared" si="1114"/>
        <v>0.30564067644680332</v>
      </c>
      <c r="BL781" s="14">
        <f t="shared" si="1115"/>
        <v>0.16550203174670491</v>
      </c>
      <c r="BM781" s="14">
        <f t="shared" si="1116"/>
        <v>0.26359860780247957</v>
      </c>
      <c r="BN781" s="14">
        <f t="shared" si="1117"/>
        <v>0.73612311989074342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1.5981000000000001</v>
      </c>
      <c r="F782" s="10">
        <f>VLOOKUP(B782,home!$B$2:$E$405,3,FALSE)</f>
        <v>1.1071</v>
      </c>
      <c r="G782" s="10">
        <f>VLOOKUP(C782,away!$B$2:$E$405,4,FALSE)</f>
        <v>0.81830000000000003</v>
      </c>
      <c r="H782" s="10">
        <f>VLOOKUP(A782,away!$A$2:$E$405,3,FALSE)</f>
        <v>1.1214999999999999</v>
      </c>
      <c r="I782" s="10">
        <f>VLOOKUP(C782,away!$B$2:$E$405,3,FALSE)</f>
        <v>0.54869999999999997</v>
      </c>
      <c r="J782" s="10">
        <f>VLOOKUP(B782,home!$B$2:$E$405,4,FALSE)</f>
        <v>0.89170000000000005</v>
      </c>
      <c r="K782" s="12">
        <f t="shared" si="1062"/>
        <v>1.447782602133</v>
      </c>
      <c r="L782" s="12">
        <f t="shared" si="1063"/>
        <v>0.54872279848499994</v>
      </c>
      <c r="M782" s="13">
        <f t="shared" si="1064"/>
        <v>0.13580905316968317</v>
      </c>
      <c r="N782" s="13">
        <f t="shared" si="1065"/>
        <v>0.19662198439122286</v>
      </c>
      <c r="O782" s="13">
        <f t="shared" si="1066"/>
        <v>7.45215237148667E-2</v>
      </c>
      <c r="P782" s="13">
        <f t="shared" si="1067"/>
        <v>0.10789096551882579</v>
      </c>
      <c r="Q782" s="13">
        <f t="shared" si="1068"/>
        <v>0.14233294409923938</v>
      </c>
      <c r="R782" s="13">
        <f t="shared" si="1069"/>
        <v>2.044582952009397E-2</v>
      </c>
      <c r="S782" s="13">
        <f t="shared" si="1070"/>
        <v>2.1427990566358961E-2</v>
      </c>
      <c r="T782" s="13">
        <f t="shared" si="1071"/>
        <v>7.8101331402743696E-2</v>
      </c>
      <c r="U782" s="13">
        <f t="shared" si="1072"/>
        <v>2.9601116265369355E-2</v>
      </c>
      <c r="V782" s="13">
        <f t="shared" si="1073"/>
        <v>1.8914518725413295E-3</v>
      </c>
      <c r="W782" s="13">
        <f t="shared" si="1074"/>
        <v>6.8689053392415891E-2</v>
      </c>
      <c r="X782" s="13">
        <f t="shared" si="1075"/>
        <v>3.769124960277203E-2</v>
      </c>
      <c r="Y782" s="13">
        <f t="shared" si="1076"/>
        <v>1.0341023980214853E-2</v>
      </c>
      <c r="Z782" s="13">
        <f t="shared" si="1077"/>
        <v>3.7396975972043963E-3</v>
      </c>
      <c r="AA782" s="13">
        <f t="shared" si="1078"/>
        <v>5.414269118471109E-3</v>
      </c>
      <c r="AB782" s="13">
        <f t="shared" si="1079"/>
        <v>3.9193423164942233E-3</v>
      </c>
      <c r="AC782" s="13">
        <f t="shared" si="1080"/>
        <v>9.3914288111699031E-5</v>
      </c>
      <c r="AD782" s="13">
        <f t="shared" si="1081"/>
        <v>2.4861704114631095E-2</v>
      </c>
      <c r="AE782" s="13">
        <f t="shared" si="1082"/>
        <v>1.3642183856886413E-2</v>
      </c>
      <c r="AF782" s="13">
        <f t="shared" si="1083"/>
        <v>3.7428886516988006E-3</v>
      </c>
      <c r="AG782" s="13">
        <f t="shared" si="1084"/>
        <v>6.8460277845930491E-4</v>
      </c>
      <c r="AH782" s="13">
        <f t="shared" si="1085"/>
        <v>5.1301433275640653E-4</v>
      </c>
      <c r="AI782" s="13">
        <f t="shared" si="1086"/>
        <v>7.42733225609595E-4</v>
      </c>
      <c r="AJ782" s="13">
        <f t="shared" si="1087"/>
        <v>5.3765812103184806E-4</v>
      </c>
      <c r="AK782" s="13">
        <f t="shared" si="1088"/>
        <v>2.5947069117514287E-4</v>
      </c>
      <c r="AL782" s="13">
        <f t="shared" si="1089"/>
        <v>2.9843380787655109E-6</v>
      </c>
      <c r="AM782" s="13">
        <f t="shared" si="1090"/>
        <v>7.1988685353082602E-3</v>
      </c>
      <c r="AN782" s="13">
        <f t="shared" si="1091"/>
        <v>3.9501832886199616E-3</v>
      </c>
      <c r="AO782" s="13">
        <f t="shared" si="1092"/>
        <v>1.0837778143301124E-3</v>
      </c>
      <c r="AP782" s="13">
        <f t="shared" si="1093"/>
        <v>1.9823119840505871E-4</v>
      </c>
      <c r="AQ782" s="13">
        <f t="shared" si="1094"/>
        <v>2.7193494483964763E-5</v>
      </c>
      <c r="AR782" s="13">
        <f t="shared" si="1095"/>
        <v>5.6300532066602074E-5</v>
      </c>
      <c r="AS782" s="13">
        <f t="shared" si="1096"/>
        <v>8.1510930816857562E-5</v>
      </c>
      <c r="AT782" s="13">
        <f t="shared" si="1097"/>
        <v>5.9005053760156498E-5</v>
      </c>
      <c r="AU782" s="13">
        <f t="shared" si="1098"/>
        <v>2.8475496757292318E-5</v>
      </c>
      <c r="AV782" s="13">
        <f t="shared" si="1099"/>
        <v>1.0306582198075612E-5</v>
      </c>
      <c r="AW782" s="13">
        <f t="shared" si="1100"/>
        <v>6.5856990065127909E-8</v>
      </c>
      <c r="AX782" s="13">
        <f t="shared" si="1101"/>
        <v>1.7370661034103317E-3</v>
      </c>
      <c r="AY782" s="13">
        <f t="shared" si="1102"/>
        <v>9.5316777341675164E-4</v>
      </c>
      <c r="AZ782" s="13">
        <f t="shared" si="1103"/>
        <v>2.6151244402747807E-4</v>
      </c>
      <c r="BA782" s="13">
        <f t="shared" si="1104"/>
        <v>4.7832613375136576E-5</v>
      </c>
      <c r="BB782" s="13">
        <f t="shared" si="1105"/>
        <v>6.5617113675139936E-6</v>
      </c>
      <c r="BC782" s="13">
        <f t="shared" si="1106"/>
        <v>7.2011212488662299E-7</v>
      </c>
      <c r="BD782" s="13">
        <f t="shared" si="1107"/>
        <v>5.1488975852967266E-6</v>
      </c>
      <c r="BE782" s="13">
        <f t="shared" si="1108"/>
        <v>7.4544843441572164E-6</v>
      </c>
      <c r="BF782" s="13">
        <f t="shared" si="1109"/>
        <v>5.3962363706718222E-6</v>
      </c>
      <c r="BG782" s="13">
        <f t="shared" si="1110"/>
        <v>2.6041923781519963E-6</v>
      </c>
      <c r="BH782" s="13">
        <f t="shared" si="1111"/>
        <v>9.4257610442395515E-7</v>
      </c>
      <c r="BI782" s="13">
        <f t="shared" si="1112"/>
        <v>2.7292905703425985E-7</v>
      </c>
      <c r="BJ782" s="14">
        <f t="shared" si="1113"/>
        <v>0.59217408135915361</v>
      </c>
      <c r="BK782" s="14">
        <f t="shared" si="1114"/>
        <v>0.2680695275270164</v>
      </c>
      <c r="BL782" s="14">
        <f t="shared" si="1115"/>
        <v>0.13621237521730706</v>
      </c>
      <c r="BM782" s="14">
        <f t="shared" si="1116"/>
        <v>0.32162027937032328</v>
      </c>
      <c r="BN782" s="14">
        <f t="shared" si="1117"/>
        <v>0.6776223004139319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1.5981000000000001</v>
      </c>
      <c r="F783" s="10">
        <f>VLOOKUP(B783,home!$B$2:$E$405,3,FALSE)</f>
        <v>0.50060000000000004</v>
      </c>
      <c r="G783" s="10">
        <f>VLOOKUP(C783,away!$B$2:$E$405,4,FALSE)</f>
        <v>0.51200000000000001</v>
      </c>
      <c r="H783" s="10">
        <f>VLOOKUP(A783,away!$A$2:$E$405,3,FALSE)</f>
        <v>1.1214999999999999</v>
      </c>
      <c r="I783" s="10">
        <f>VLOOKUP(C783,away!$B$2:$E$405,3,FALSE)</f>
        <v>0.64849999999999997</v>
      </c>
      <c r="J783" s="10">
        <f>VLOOKUP(B783,home!$B$2:$E$405,4,FALSE)</f>
        <v>0.98080000000000001</v>
      </c>
      <c r="K783" s="12">
        <f t="shared" si="1062"/>
        <v>0.4096045363200001</v>
      </c>
      <c r="L783" s="12">
        <f t="shared" si="1063"/>
        <v>0.7133287291999999</v>
      </c>
      <c r="M783" s="13">
        <f t="shared" si="1064"/>
        <v>0.32532413164344642</v>
      </c>
      <c r="N783" s="13">
        <f t="shared" si="1065"/>
        <v>0.13325424009552053</v>
      </c>
      <c r="O783" s="13">
        <f t="shared" si="1066"/>
        <v>0.2320630494033131</v>
      </c>
      <c r="P783" s="13">
        <f t="shared" si="1067"/>
        <v>9.5054077747849339E-2</v>
      </c>
      <c r="Q783" s="13">
        <f t="shared" si="1068"/>
        <v>2.729077061349983E-2</v>
      </c>
      <c r="R783" s="13">
        <f t="shared" si="1069"/>
        <v>8.2768620062571061E-2</v>
      </c>
      <c r="S783" s="13">
        <f t="shared" si="1070"/>
        <v>6.9432888753521707E-3</v>
      </c>
      <c r="T783" s="13">
        <f t="shared" si="1071"/>
        <v>1.9467290720616533E-2</v>
      </c>
      <c r="U783" s="13">
        <f t="shared" si="1072"/>
        <v>3.3902402242575673E-2</v>
      </c>
      <c r="V783" s="13">
        <f t="shared" si="1073"/>
        <v>2.2541208611083374E-4</v>
      </c>
      <c r="W783" s="13">
        <f t="shared" si="1074"/>
        <v>3.726141147652694E-3</v>
      </c>
      <c r="X783" s="13">
        <f t="shared" si="1075"/>
        <v>2.6579635296749252E-3</v>
      </c>
      <c r="Y783" s="13">
        <f t="shared" si="1076"/>
        <v>9.4800087344148033E-4</v>
      </c>
      <c r="Z783" s="13">
        <f t="shared" si="1077"/>
        <v>1.9680411522290484E-2</v>
      </c>
      <c r="AA783" s="13">
        <f t="shared" si="1078"/>
        <v>8.0611858361745795E-3</v>
      </c>
      <c r="AB783" s="13">
        <f t="shared" si="1079"/>
        <v>1.6509491433078206E-3</v>
      </c>
      <c r="AC783" s="13">
        <f t="shared" si="1080"/>
        <v>4.1163442614609149E-6</v>
      </c>
      <c r="AD783" s="13">
        <f t="shared" si="1081"/>
        <v>3.8156107926178869E-4</v>
      </c>
      <c r="AE783" s="13">
        <f t="shared" si="1082"/>
        <v>2.7217847978199211E-4</v>
      </c>
      <c r="AF783" s="13">
        <f t="shared" si="1083"/>
        <v>9.7076364549238158E-5</v>
      </c>
      <c r="AG783" s="13">
        <f t="shared" si="1084"/>
        <v>2.3082453253087996E-5</v>
      </c>
      <c r="AH783" s="13">
        <f t="shared" si="1085"/>
        <v>3.5096507353321251E-3</v>
      </c>
      <c r="AI783" s="13">
        <f t="shared" si="1086"/>
        <v>1.4375688620908624E-3</v>
      </c>
      <c r="AJ783" s="13">
        <f t="shared" si="1087"/>
        <v>2.9441736359239892E-4</v>
      </c>
      <c r="AK783" s="13">
        <f t="shared" si="1088"/>
        <v>4.0198229232940481E-5</v>
      </c>
      <c r="AL783" s="13">
        <f t="shared" si="1089"/>
        <v>4.8108980479155485E-8</v>
      </c>
      <c r="AM783" s="13">
        <f t="shared" si="1090"/>
        <v>3.1257829789756746E-5</v>
      </c>
      <c r="AN783" s="13">
        <f t="shared" si="1091"/>
        <v>2.2297108001477079E-5</v>
      </c>
      <c r="AO783" s="13">
        <f t="shared" si="1092"/>
        <v>7.9525838577643965E-6</v>
      </c>
      <c r="AP783" s="13">
        <f t="shared" si="1093"/>
        <v>1.8909355123718371E-6</v>
      </c>
      <c r="AQ783" s="13">
        <f t="shared" si="1094"/>
        <v>3.3721465650983823E-7</v>
      </c>
      <c r="AR783" s="13">
        <f t="shared" si="1095"/>
        <v>5.0070693979406208E-4</v>
      </c>
      <c r="AS783" s="13">
        <f t="shared" si="1096"/>
        <v>2.0509183390655301E-4</v>
      </c>
      <c r="AT783" s="13">
        <f t="shared" si="1097"/>
        <v>4.2003272765156061E-5</v>
      </c>
      <c r="AU783" s="13">
        <f t="shared" si="1098"/>
        <v>5.734910354964746E-6</v>
      </c>
      <c r="AV783" s="13">
        <f t="shared" si="1099"/>
        <v>5.8726132419552545E-7</v>
      </c>
      <c r="AW783" s="13">
        <f t="shared" si="1100"/>
        <v>3.9046141695788854E-10</v>
      </c>
      <c r="AX783" s="13">
        <f t="shared" si="1101"/>
        <v>2.1338914795671327E-6</v>
      </c>
      <c r="AY783" s="13">
        <f t="shared" si="1102"/>
        <v>1.5221660973703304E-6</v>
      </c>
      <c r="AZ783" s="13">
        <f t="shared" si="1103"/>
        <v>5.4290240393425051E-7</v>
      </c>
      <c r="BA783" s="13">
        <f t="shared" si="1104"/>
        <v>1.2908929395934801E-7</v>
      </c>
      <c r="BB783" s="13">
        <f t="shared" si="1105"/>
        <v>2.3020775503336725E-8</v>
      </c>
      <c r="BC783" s="13">
        <f t="shared" si="1106"/>
        <v>3.284276106998736E-9</v>
      </c>
      <c r="BD783" s="13">
        <f t="shared" si="1107"/>
        <v>5.9528107510819864E-5</v>
      </c>
      <c r="BE783" s="13">
        <f t="shared" si="1108"/>
        <v>2.4382982874976484E-5</v>
      </c>
      <c r="BF783" s="13">
        <f t="shared" si="1109"/>
        <v>4.9936901973016226E-6</v>
      </c>
      <c r="BG783" s="13">
        <f t="shared" si="1110"/>
        <v>6.8181271926382043E-7</v>
      </c>
      <c r="BH783" s="13">
        <f t="shared" si="1111"/>
        <v>6.9818395682783889E-8</v>
      </c>
      <c r="BI783" s="13">
        <f t="shared" si="1112"/>
        <v>5.7195863180505969E-9</v>
      </c>
      <c r="BJ783" s="14">
        <f t="shared" si="1113"/>
        <v>0.18818639538339638</v>
      </c>
      <c r="BK783" s="14">
        <f t="shared" si="1114"/>
        <v>0.42755259697209808</v>
      </c>
      <c r="BL783" s="14">
        <f t="shared" si="1115"/>
        <v>0.3645718282276198</v>
      </c>
      <c r="BM783" s="14">
        <f t="shared" si="1116"/>
        <v>0.10423482076356862</v>
      </c>
      <c r="BN783" s="14">
        <f t="shared" si="1117"/>
        <v>0.89575488956620031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1.5981000000000001</v>
      </c>
      <c r="F784" s="10">
        <f>VLOOKUP(B784,home!$B$2:$E$405,3,FALSE)</f>
        <v>1.0428999999999999</v>
      </c>
      <c r="G784" s="10">
        <f>VLOOKUP(C784,away!$B$2:$E$405,4,FALSE)</f>
        <v>1.3478000000000001</v>
      </c>
      <c r="H784" s="10">
        <f>VLOOKUP(A784,away!$A$2:$E$405,3,FALSE)</f>
        <v>1.1214999999999999</v>
      </c>
      <c r="I784" s="10">
        <f>VLOOKUP(C784,away!$B$2:$E$405,3,FALSE)</f>
        <v>1.1659999999999999</v>
      </c>
      <c r="J784" s="10">
        <f>VLOOKUP(B784,home!$B$2:$E$405,4,FALSE)</f>
        <v>0.89170000000000005</v>
      </c>
      <c r="K784" s="12">
        <f t="shared" si="1062"/>
        <v>2.246322312822</v>
      </c>
      <c r="L784" s="12">
        <f t="shared" si="1063"/>
        <v>1.1660484472999999</v>
      </c>
      <c r="M784" s="13">
        <f t="shared" si="1064"/>
        <v>3.2962960396410099E-2</v>
      </c>
      <c r="N784" s="13">
        <f t="shared" si="1065"/>
        <v>7.4045433435123903E-2</v>
      </c>
      <c r="O784" s="13">
        <f t="shared" si="1066"/>
        <v>3.8436408788645376E-2</v>
      </c>
      <c r="P784" s="13">
        <f t="shared" si="1067"/>
        <v>8.6340562686681721E-2</v>
      </c>
      <c r="Q784" s="13">
        <f t="shared" si="1068"/>
        <v>8.316495464394752E-2</v>
      </c>
      <c r="R784" s="13">
        <f t="shared" si="1069"/>
        <v>2.2409357393894012E-2</v>
      </c>
      <c r="S784" s="13">
        <f t="shared" si="1070"/>
        <v>5.6538404586566594E-2</v>
      </c>
      <c r="T784" s="13">
        <f t="shared" si="1071"/>
        <v>9.6974366232349909E-2</v>
      </c>
      <c r="U784" s="13">
        <f t="shared" si="1072"/>
        <v>5.0338639529906776E-2</v>
      </c>
      <c r="V784" s="13">
        <f t="shared" si="1073"/>
        <v>1.6454690041004204E-2</v>
      </c>
      <c r="W784" s="13">
        <f t="shared" si="1074"/>
        <v>6.2271764420509641E-2</v>
      </c>
      <c r="X784" s="13">
        <f t="shared" si="1075"/>
        <v>7.2611894213166633E-2</v>
      </c>
      <c r="Y784" s="13">
        <f t="shared" si="1076"/>
        <v>4.2334493251387419E-2</v>
      </c>
      <c r="Z784" s="13">
        <f t="shared" si="1077"/>
        <v>8.7101321313802944E-3</v>
      </c>
      <c r="AA784" s="13">
        <f t="shared" si="1078"/>
        <v>1.9565764154347395E-2</v>
      </c>
      <c r="AB784" s="13">
        <f t="shared" si="1079"/>
        <v>2.1975506293661719E-2</v>
      </c>
      <c r="AC784" s="13">
        <f t="shared" si="1080"/>
        <v>2.6937568332188679E-3</v>
      </c>
      <c r="AD784" s="13">
        <f t="shared" si="1081"/>
        <v>3.497061346914649E-2</v>
      </c>
      <c r="AE784" s="13">
        <f t="shared" si="1082"/>
        <v>4.0777429536826726E-2</v>
      </c>
      <c r="AF784" s="13">
        <f t="shared" si="1083"/>
        <v>2.3774229198150986E-2</v>
      </c>
      <c r="AG784" s="13">
        <f t="shared" si="1084"/>
        <v>9.2406343474194241E-3</v>
      </c>
      <c r="AH784" s="13">
        <f t="shared" si="1085"/>
        <v>2.5391090118934588E-3</v>
      </c>
      <c r="AI784" s="13">
        <f t="shared" si="1086"/>
        <v>5.7036572281036957E-3</v>
      </c>
      <c r="AJ784" s="13">
        <f t="shared" si="1087"/>
        <v>6.4061262480889086E-3</v>
      </c>
      <c r="AK784" s="13">
        <f t="shared" si="1088"/>
        <v>4.7967414432789329E-3</v>
      </c>
      <c r="AL784" s="13">
        <f t="shared" si="1089"/>
        <v>2.8223251543455511E-4</v>
      </c>
      <c r="AM784" s="13">
        <f t="shared" si="1090"/>
        <v>1.571105386576347E-2</v>
      </c>
      <c r="AN784" s="13">
        <f t="shared" si="1091"/>
        <v>1.8319849965620152E-2</v>
      </c>
      <c r="AO784" s="13">
        <f t="shared" si="1092"/>
        <v>1.0680916303590172E-2</v>
      </c>
      <c r="AP784" s="13">
        <f t="shared" si="1093"/>
        <v>4.151488623847524E-3</v>
      </c>
      <c r="AQ784" s="13">
        <f t="shared" si="1094"/>
        <v>1.2102092159552553E-3</v>
      </c>
      <c r="AR784" s="13">
        <f t="shared" si="1095"/>
        <v>5.9214482416876087E-4</v>
      </c>
      <c r="AS784" s="13">
        <f t="shared" si="1096"/>
        <v>1.3301481309523472E-3</v>
      </c>
      <c r="AT784" s="13">
        <f t="shared" si="1097"/>
        <v>1.4939707129583691E-3</v>
      </c>
      <c r="AU784" s="13">
        <f t="shared" si="1098"/>
        <v>1.118646582406992E-3</v>
      </c>
      <c r="AV784" s="13">
        <f t="shared" si="1099"/>
        <v>6.2821019455572508E-4</v>
      </c>
      <c r="AW784" s="13">
        <f t="shared" si="1100"/>
        <v>2.0534929288011566E-5</v>
      </c>
      <c r="AX784" s="13">
        <f t="shared" si="1101"/>
        <v>5.8820151427687976E-3</v>
      </c>
      <c r="AY784" s="13">
        <f t="shared" si="1102"/>
        <v>6.8587146242206432E-3</v>
      </c>
      <c r="AZ784" s="13">
        <f t="shared" si="1103"/>
        <v>3.9987967690231427E-3</v>
      </c>
      <c r="BA784" s="13">
        <f t="shared" si="1104"/>
        <v>1.5542635878625639E-3</v>
      </c>
      <c r="BB784" s="13">
        <f t="shared" si="1105"/>
        <v>4.5308666083051754E-4</v>
      </c>
      <c r="BC784" s="13">
        <f t="shared" si="1106"/>
        <v>1.0566419947075333E-4</v>
      </c>
      <c r="BD784" s="13">
        <f t="shared" si="1107"/>
        <v>1.1507825879978584E-4</v>
      </c>
      <c r="BE784" s="13">
        <f t="shared" si="1108"/>
        <v>2.5850286046266355E-4</v>
      </c>
      <c r="BF784" s="13">
        <f t="shared" si="1109"/>
        <v>2.9034037169279665E-4</v>
      </c>
      <c r="BG784" s="13">
        <f t="shared" si="1110"/>
        <v>2.1739935174885407E-4</v>
      </c>
      <c r="BH784" s="13">
        <f t="shared" si="1111"/>
        <v>1.2208725365662234E-4</v>
      </c>
      <c r="BI784" s="13">
        <f t="shared" si="1112"/>
        <v>5.4849464400006036E-5</v>
      </c>
      <c r="BJ784" s="14">
        <f t="shared" si="1113"/>
        <v>0.60909187170698165</v>
      </c>
      <c r="BK784" s="14">
        <f t="shared" si="1114"/>
        <v>0.20213132168353667</v>
      </c>
      <c r="BL784" s="14">
        <f t="shared" si="1115"/>
        <v>0.17839268809762315</v>
      </c>
      <c r="BM784" s="14">
        <f t="shared" si="1116"/>
        <v>0.65412815657988665</v>
      </c>
      <c r="BN784" s="14">
        <f t="shared" si="1117"/>
        <v>0.33735967734470262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1.5981000000000001</v>
      </c>
      <c r="F785" s="10">
        <f>VLOOKUP(B785,home!$B$2:$E$405,3,FALSE)</f>
        <v>0.83430000000000004</v>
      </c>
      <c r="G785" s="10">
        <f>VLOOKUP(C785,away!$B$2:$E$405,4,FALSE)</f>
        <v>0.67789999999999995</v>
      </c>
      <c r="H785" s="10">
        <f>VLOOKUP(A785,away!$A$2:$E$405,3,FALSE)</f>
        <v>1.1214999999999999</v>
      </c>
      <c r="I785" s="10">
        <f>VLOOKUP(C785,away!$B$2:$E$405,3,FALSE)</f>
        <v>1.1146</v>
      </c>
      <c r="J785" s="10">
        <f>VLOOKUP(B785,home!$B$2:$E$405,4,FALSE)</f>
        <v>1.4117999999999999</v>
      </c>
      <c r="K785" s="12">
        <f t="shared" si="1062"/>
        <v>0.90384056525699996</v>
      </c>
      <c r="L785" s="12">
        <f t="shared" si="1063"/>
        <v>1.7647837420199999</v>
      </c>
      <c r="M785" s="13">
        <f t="shared" si="1064"/>
        <v>6.9347560652789297E-2</v>
      </c>
      <c r="N785" s="13">
        <f t="shared" si="1065"/>
        <v>6.2679138419611174E-2</v>
      </c>
      <c r="O785" s="13">
        <f t="shared" si="1066"/>
        <v>0.12238344758878843</v>
      </c>
      <c r="P785" s="13">
        <f t="shared" si="1067"/>
        <v>0.11061512444675095</v>
      </c>
      <c r="Q785" s="13">
        <f t="shared" si="1068"/>
        <v>2.8325973949501551E-2</v>
      </c>
      <c r="R785" s="13">
        <f t="shared" si="1069"/>
        <v>0.1079901592985253</v>
      </c>
      <c r="S785" s="13">
        <f t="shared" si="1070"/>
        <v>4.411007986867832E-2</v>
      </c>
      <c r="T785" s="13">
        <f t="shared" si="1071"/>
        <v>4.9989218302962386E-2</v>
      </c>
      <c r="U785" s="13">
        <f t="shared" si="1072"/>
        <v>9.7605886622572566E-2</v>
      </c>
      <c r="V785" s="13">
        <f t="shared" si="1073"/>
        <v>7.817693831061033E-3</v>
      </c>
      <c r="W785" s="13">
        <f t="shared" si="1074"/>
        <v>8.5340547686575136E-3</v>
      </c>
      <c r="X785" s="13">
        <f t="shared" si="1075"/>
        <v>1.5060761109235033E-2</v>
      </c>
      <c r="Y785" s="13">
        <f t="shared" si="1076"/>
        <v>1.3289493174012545E-2</v>
      </c>
      <c r="Z785" s="13">
        <f t="shared" si="1077"/>
        <v>6.352642580939577E-2</v>
      </c>
      <c r="AA785" s="13">
        <f t="shared" si="1078"/>
        <v>5.7417760612321136E-2</v>
      </c>
      <c r="AB785" s="13">
        <f t="shared" si="1079"/>
        <v>2.5948250603815722E-2</v>
      </c>
      <c r="AC785" s="13">
        <f t="shared" si="1080"/>
        <v>7.7936697400493875E-4</v>
      </c>
      <c r="AD785" s="13">
        <f t="shared" si="1081"/>
        <v>1.9283562215094002E-3</v>
      </c>
      <c r="AE785" s="13">
        <f t="shared" si="1082"/>
        <v>3.4031317085429077E-3</v>
      </c>
      <c r="AF785" s="13">
        <f t="shared" si="1083"/>
        <v>3.0028957555946344E-3</v>
      </c>
      <c r="AG785" s="13">
        <f t="shared" si="1084"/>
        <v>1.7664872028180908E-3</v>
      </c>
      <c r="AH785" s="13">
        <f t="shared" si="1085"/>
        <v>2.802760086426536E-2</v>
      </c>
      <c r="AI785" s="13">
        <f t="shared" si="1086"/>
        <v>2.5332482607955183E-2</v>
      </c>
      <c r="AJ785" s="13">
        <f t="shared" si="1087"/>
        <v>1.1448262699868667E-2</v>
      </c>
      <c r="AK785" s="13">
        <f t="shared" si="1088"/>
        <v>3.4491347432866418E-3</v>
      </c>
      <c r="AL785" s="13">
        <f t="shared" si="1089"/>
        <v>4.9726204646695916E-5</v>
      </c>
      <c r="AM785" s="13">
        <f t="shared" si="1090"/>
        <v>3.4858531545318191E-4</v>
      </c>
      <c r="AN785" s="13">
        <f t="shared" si="1091"/>
        <v>6.1517769741868851E-4</v>
      </c>
      <c r="AO785" s="13">
        <f t="shared" si="1092"/>
        <v>5.4282779942890021E-4</v>
      </c>
      <c r="AP785" s="13">
        <f t="shared" si="1093"/>
        <v>3.1932455838287207E-4</v>
      </c>
      <c r="AQ785" s="13">
        <f t="shared" si="1094"/>
        <v>1.4088469726545233E-4</v>
      </c>
      <c r="AR785" s="13">
        <f t="shared" si="1095"/>
        <v>9.892530866616232E-3</v>
      </c>
      <c r="AS785" s="13">
        <f t="shared" si="1096"/>
        <v>8.9412706903047347E-3</v>
      </c>
      <c r="AT785" s="13">
        <f t="shared" si="1097"/>
        <v>4.0407415774204383E-3</v>
      </c>
      <c r="AU785" s="13">
        <f t="shared" si="1098"/>
        <v>1.2173953837977172E-3</v>
      </c>
      <c r="AV785" s="13">
        <f t="shared" si="1099"/>
        <v>2.7508283295824768E-4</v>
      </c>
      <c r="AW785" s="13">
        <f t="shared" si="1100"/>
        <v>2.2032619554640206E-6</v>
      </c>
      <c r="AX785" s="13">
        <f t="shared" si="1101"/>
        <v>5.2510924759915579E-5</v>
      </c>
      <c r="AY785" s="13">
        <f t="shared" si="1102"/>
        <v>9.267042629473449E-5</v>
      </c>
      <c r="AZ785" s="13">
        <f t="shared" si="1103"/>
        <v>8.177163084550508E-5</v>
      </c>
      <c r="BA785" s="13">
        <f t="shared" si="1104"/>
        <v>4.8103081558202815E-5</v>
      </c>
      <c r="BB785" s="13">
        <f t="shared" si="1105"/>
        <v>2.1222884068744617E-5</v>
      </c>
      <c r="BC785" s="13">
        <f t="shared" si="1106"/>
        <v>7.4907601526591456E-6</v>
      </c>
      <c r="BD785" s="13">
        <f t="shared" si="1107"/>
        <v>2.9096962734725599E-3</v>
      </c>
      <c r="BE785" s="13">
        <f t="shared" si="1108"/>
        <v>2.629901524541625E-3</v>
      </c>
      <c r="BF785" s="13">
        <f t="shared" si="1109"/>
        <v>1.188505840255974E-3</v>
      </c>
      <c r="BG785" s="13">
        <f t="shared" si="1110"/>
        <v>3.5807326348940183E-4</v>
      </c>
      <c r="BH785" s="13">
        <f t="shared" si="1111"/>
        <v>8.0910285218919889E-5</v>
      </c>
      <c r="BI785" s="13">
        <f t="shared" si="1112"/>
        <v>1.4625999585474732E-5</v>
      </c>
      <c r="BJ785" s="14">
        <f t="shared" si="1113"/>
        <v>0.19025008038807409</v>
      </c>
      <c r="BK785" s="14">
        <f t="shared" si="1114"/>
        <v>0.23281222240422597</v>
      </c>
      <c r="BL785" s="14">
        <f t="shared" si="1115"/>
        <v>0.51115172017906041</v>
      </c>
      <c r="BM785" s="14">
        <f t="shared" si="1116"/>
        <v>0.49630857726045025</v>
      </c>
      <c r="BN785" s="14">
        <f t="shared" si="1117"/>
        <v>0.50134140435596664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1.2726999999999999</v>
      </c>
      <c r="F786" s="10">
        <f>VLOOKUP(B786,home!$B$2:$E$405,3,FALSE)</f>
        <v>1.4404999999999999</v>
      </c>
      <c r="G786" s="10">
        <f>VLOOKUP(C786,away!$B$2:$E$405,4,FALSE)</f>
        <v>0.78569999999999995</v>
      </c>
      <c r="H786" s="10">
        <f>VLOOKUP(A786,away!$A$2:$E$405,3,FALSE)</f>
        <v>0.89510000000000001</v>
      </c>
      <c r="I786" s="10">
        <f>VLOOKUP(C786,away!$B$2:$E$405,3,FALSE)</f>
        <v>1.1172</v>
      </c>
      <c r="J786" s="10">
        <f>VLOOKUP(B786,home!$B$2:$E$405,4,FALSE)</f>
        <v>0.74480000000000002</v>
      </c>
      <c r="K786" s="12">
        <f t="shared" si="1062"/>
        <v>1.4404429417949998</v>
      </c>
      <c r="L786" s="12">
        <f t="shared" si="1063"/>
        <v>0.74480426025599988</v>
      </c>
      <c r="M786" s="13">
        <f t="shared" si="1064"/>
        <v>0.11244993236424798</v>
      </c>
      <c r="N786" s="13">
        <f t="shared" si="1065"/>
        <v>0.16197771137940611</v>
      </c>
      <c r="O786" s="13">
        <f t="shared" si="1066"/>
        <v>8.3753188690390945E-2</v>
      </c>
      <c r="P786" s="13">
        <f t="shared" si="1067"/>
        <v>0.12064168950189842</v>
      </c>
      <c r="Q786" s="13">
        <f t="shared" si="1068"/>
        <v>0.1166598255422866</v>
      </c>
      <c r="R786" s="13">
        <f t="shared" si="1069"/>
        <v>3.1189865873313894E-2</v>
      </c>
      <c r="S786" s="13">
        <f t="shared" si="1070"/>
        <v>3.235755002219072E-2</v>
      </c>
      <c r="T786" s="13">
        <f t="shared" si="1071"/>
        <v>8.6888735064616765E-2</v>
      </c>
      <c r="U786" s="13">
        <f t="shared" si="1072"/>
        <v>4.4927222152747734E-2</v>
      </c>
      <c r="V786" s="13">
        <f t="shared" si="1073"/>
        <v>3.8571926789945431E-3</v>
      </c>
      <c r="W786" s="13">
        <f t="shared" si="1074"/>
        <v>5.6013940764474246E-2</v>
      </c>
      <c r="X786" s="13">
        <f t="shared" si="1075"/>
        <v>4.1719421715107639E-2</v>
      </c>
      <c r="Y786" s="13">
        <f t="shared" si="1076"/>
        <v>1.5536401514414419E-2</v>
      </c>
      <c r="Z786" s="13">
        <f t="shared" si="1077"/>
        <v>7.7434483264191382E-3</v>
      </c>
      <c r="AA786" s="13">
        <f t="shared" si="1078"/>
        <v>1.115399548694475E-2</v>
      </c>
      <c r="AB786" s="13">
        <f t="shared" si="1079"/>
        <v>8.0333470359914248E-3</v>
      </c>
      <c r="AC786" s="13">
        <f t="shared" si="1080"/>
        <v>2.5863635027638946E-4</v>
      </c>
      <c r="AD786" s="13">
        <f t="shared" si="1081"/>
        <v>2.0171221404077528E-2</v>
      </c>
      <c r="AE786" s="13">
        <f t="shared" si="1082"/>
        <v>1.5023611636323955E-2</v>
      </c>
      <c r="AF786" s="13">
        <f t="shared" si="1083"/>
        <v>5.5948249755828463E-3</v>
      </c>
      <c r="AG786" s="13">
        <f t="shared" si="1084"/>
        <v>1.3890164924002584E-3</v>
      </c>
      <c r="AH786" s="13">
        <f t="shared" si="1085"/>
        <v>1.4418383256472912E-3</v>
      </c>
      <c r="AI786" s="13">
        <f t="shared" si="1086"/>
        <v>2.0768858393881606E-3</v>
      </c>
      <c r="AJ786" s="13">
        <f t="shared" si="1087"/>
        <v>1.4958177741303301E-3</v>
      </c>
      <c r="AK786" s="13">
        <f t="shared" si="1088"/>
        <v>7.1821338498584701E-4</v>
      </c>
      <c r="AL786" s="13">
        <f t="shared" si="1089"/>
        <v>1.1099100055615084E-5</v>
      </c>
      <c r="AM786" s="13">
        <f t="shared" si="1090"/>
        <v>5.8110986997775395E-3</v>
      </c>
      <c r="AN786" s="13">
        <f t="shared" si="1091"/>
        <v>4.3281310683624128E-3</v>
      </c>
      <c r="AO786" s="13">
        <f t="shared" si="1092"/>
        <v>1.6118052293313384E-3</v>
      </c>
      <c r="AP786" s="13">
        <f t="shared" si="1093"/>
        <v>4.0015980050296001E-4</v>
      </c>
      <c r="AQ786" s="13">
        <f t="shared" si="1094"/>
        <v>7.4510181049448874E-5</v>
      </c>
      <c r="AR786" s="13">
        <f t="shared" si="1095"/>
        <v>2.1477746550849612E-4</v>
      </c>
      <c r="AS786" s="13">
        <f t="shared" si="1096"/>
        <v>3.0937468424833227E-4</v>
      </c>
      <c r="AT786" s="13">
        <f t="shared" si="1097"/>
        <v>2.2281829014778346E-4</v>
      </c>
      <c r="AU786" s="13">
        <f t="shared" si="1098"/>
        <v>1.0698567778206834E-4</v>
      </c>
      <c r="AV786" s="13">
        <f t="shared" si="1099"/>
        <v>3.85266911085836E-5</v>
      </c>
      <c r="AW786" s="13">
        <f t="shared" si="1100"/>
        <v>3.3076799269866259E-7</v>
      </c>
      <c r="AX786" s="13">
        <f t="shared" si="1101"/>
        <v>1.3950926843614413E-3</v>
      </c>
      <c r="AY786" s="13">
        <f t="shared" si="1102"/>
        <v>1.0390709747643806E-3</v>
      </c>
      <c r="AZ786" s="13">
        <f t="shared" si="1103"/>
        <v>3.8695224435643247E-4</v>
      </c>
      <c r="BA786" s="13">
        <f t="shared" si="1104"/>
        <v>9.6067893370763881E-5</v>
      </c>
      <c r="BB786" s="13">
        <f t="shared" si="1105"/>
        <v>1.7887944064091011E-5</v>
      </c>
      <c r="BC786" s="13">
        <f t="shared" si="1106"/>
        <v>2.6646033892312033E-6</v>
      </c>
      <c r="BD786" s="13">
        <f t="shared" si="1107"/>
        <v>2.6661195219618985E-5</v>
      </c>
      <c r="BE786" s="13">
        <f t="shared" si="1108"/>
        <v>3.8403930473918751E-5</v>
      </c>
      <c r="BF786" s="13">
        <f t="shared" si="1109"/>
        <v>2.765933529417109E-5</v>
      </c>
      <c r="BG786" s="13">
        <f t="shared" si="1110"/>
        <v>1.3280564766410021E-5</v>
      </c>
      <c r="BH786" s="13">
        <f t="shared" si="1111"/>
        <v>4.7824739452066669E-6</v>
      </c>
      <c r="BI786" s="13">
        <f t="shared" si="1112"/>
        <v>1.3777761677382858E-6</v>
      </c>
      <c r="BJ786" s="14">
        <f t="shared" si="1113"/>
        <v>0.53613815181202062</v>
      </c>
      <c r="BK786" s="14">
        <f t="shared" si="1114"/>
        <v>0.27061517099242799</v>
      </c>
      <c r="BL786" s="14">
        <f t="shared" si="1115"/>
        <v>0.18579502264820266</v>
      </c>
      <c r="BM786" s="14">
        <f t="shared" si="1116"/>
        <v>0.37258084022075461</v>
      </c>
      <c r="BN786" s="14">
        <f t="shared" si="1117"/>
        <v>0.62667221335154388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1.2726999999999999</v>
      </c>
      <c r="F787" s="10">
        <f>VLOOKUP(B787,home!$B$2:$E$405,3,FALSE)</f>
        <v>1.2572000000000001</v>
      </c>
      <c r="G787" s="10">
        <f>VLOOKUP(C787,away!$B$2:$E$405,4,FALSE)</f>
        <v>0.52380000000000004</v>
      </c>
      <c r="H787" s="10">
        <f>VLOOKUP(A787,away!$A$2:$E$405,3,FALSE)</f>
        <v>0.89510000000000001</v>
      </c>
      <c r="I787" s="10">
        <f>VLOOKUP(C787,away!$B$2:$E$405,3,FALSE)</f>
        <v>0.55859999999999999</v>
      </c>
      <c r="J787" s="10">
        <f>VLOOKUP(B787,home!$B$2:$E$405,4,FALSE)</f>
        <v>0.44690000000000002</v>
      </c>
      <c r="K787" s="12">
        <f t="shared" si="1062"/>
        <v>0.83810013487200008</v>
      </c>
      <c r="L787" s="12">
        <f t="shared" si="1063"/>
        <v>0.22345127813399998</v>
      </c>
      <c r="M787" s="13">
        <f t="shared" si="1064"/>
        <v>0.34591873100355719</v>
      </c>
      <c r="N787" s="13">
        <f t="shared" si="1065"/>
        <v>0.28991453510883236</v>
      </c>
      <c r="O787" s="13">
        <f t="shared" si="1066"/>
        <v>7.729598257323618E-2</v>
      </c>
      <c r="P787" s="13">
        <f t="shared" si="1067"/>
        <v>6.4781773419693003E-2</v>
      </c>
      <c r="Q787" s="13">
        <f t="shared" si="1068"/>
        <v>0.12148870548803278</v>
      </c>
      <c r="R787" s="13">
        <f t="shared" si="1069"/>
        <v>8.6359430503065073E-3</v>
      </c>
      <c r="S787" s="13">
        <f t="shared" si="1070"/>
        <v>3.0329943070915169E-3</v>
      </c>
      <c r="T787" s="13">
        <f t="shared" si="1071"/>
        <v>2.7146806520146026E-2</v>
      </c>
      <c r="U787" s="13">
        <f t="shared" si="1072"/>
        <v>7.2377850352087943E-3</v>
      </c>
      <c r="V787" s="13">
        <f t="shared" si="1073"/>
        <v>6.3111403657410299E-5</v>
      </c>
      <c r="W787" s="13">
        <f t="shared" si="1074"/>
        <v>3.3939900151648335E-2</v>
      </c>
      <c r="X787" s="13">
        <f t="shared" si="1075"/>
        <v>7.5839140686261601E-3</v>
      </c>
      <c r="Y787" s="13">
        <f t="shared" si="1076"/>
        <v>8.4731764594646981E-4</v>
      </c>
      <c r="Z787" s="13">
        <f t="shared" si="1077"/>
        <v>6.4323750416114161E-4</v>
      </c>
      <c r="AA787" s="13">
        <f t="shared" si="1078"/>
        <v>5.3909743899218147E-4</v>
      </c>
      <c r="AB787" s="13">
        <f t="shared" si="1079"/>
        <v>2.2590881816424851E-4</v>
      </c>
      <c r="AC787" s="13">
        <f t="shared" si="1080"/>
        <v>7.386974680570079E-7</v>
      </c>
      <c r="AD787" s="13">
        <f t="shared" si="1081"/>
        <v>7.11125872365967E-3</v>
      </c>
      <c r="AE787" s="13">
        <f t="shared" si="1082"/>
        <v>1.5890198509433107E-3</v>
      </c>
      <c r="AF787" s="13">
        <f t="shared" si="1083"/>
        <v>1.7753425833679046E-4</v>
      </c>
      <c r="AG787" s="13">
        <f t="shared" si="1084"/>
        <v>1.3223418979309199E-5</v>
      </c>
      <c r="AH787" s="13">
        <f t="shared" si="1085"/>
        <v>3.5933060612132781E-5</v>
      </c>
      <c r="AI787" s="13">
        <f t="shared" si="1086"/>
        <v>3.0115502945392231E-5</v>
      </c>
      <c r="AJ787" s="13">
        <f t="shared" si="1087"/>
        <v>1.2619903540135671E-5</v>
      </c>
      <c r="AK787" s="13">
        <f t="shared" si="1088"/>
        <v>3.5255809530197799E-6</v>
      </c>
      <c r="AL787" s="13">
        <f t="shared" si="1089"/>
        <v>5.5335693285574537E-9</v>
      </c>
      <c r="AM787" s="13">
        <f t="shared" si="1090"/>
        <v>1.1919893790817715E-3</v>
      </c>
      <c r="AN787" s="13">
        <f t="shared" si="1091"/>
        <v>2.6635155027797489E-4</v>
      </c>
      <c r="AO787" s="13">
        <f t="shared" si="1092"/>
        <v>2.9758297171292923E-5</v>
      </c>
      <c r="AP787" s="13">
        <f t="shared" si="1093"/>
        <v>2.2165098460056017E-6</v>
      </c>
      <c r="AQ787" s="13">
        <f t="shared" si="1094"/>
        <v>1.238204895216367E-7</v>
      </c>
      <c r="AR787" s="13">
        <f t="shared" si="1095"/>
        <v>1.605857664209512E-6</v>
      </c>
      <c r="AS787" s="13">
        <f t="shared" si="1096"/>
        <v>1.345869524959227E-6</v>
      </c>
      <c r="AT787" s="13">
        <f t="shared" si="1097"/>
        <v>5.6398671519422127E-7</v>
      </c>
      <c r="AU787" s="13">
        <f t="shared" si="1098"/>
        <v>1.5755911402343111E-7</v>
      </c>
      <c r="AV787" s="13">
        <f t="shared" si="1099"/>
        <v>3.3012578678337604E-8</v>
      </c>
      <c r="AW787" s="13">
        <f t="shared" si="1100"/>
        <v>2.878601904595634E-11</v>
      </c>
      <c r="AX787" s="13">
        <f t="shared" si="1101"/>
        <v>1.6650107656240404E-4</v>
      </c>
      <c r="AY787" s="13">
        <f t="shared" si="1102"/>
        <v>3.7204878368556172E-5</v>
      </c>
      <c r="AZ787" s="13">
        <f t="shared" si="1103"/>
        <v>4.1567388121369425E-6</v>
      </c>
      <c r="BA787" s="13">
        <f t="shared" si="1104"/>
        <v>3.0960953348040175E-7</v>
      </c>
      <c r="BB787" s="13">
        <f t="shared" si="1105"/>
        <v>1.7295661494666794E-8</v>
      </c>
      <c r="BC787" s="13">
        <f t="shared" si="1106"/>
        <v>7.7294753343126064E-10</v>
      </c>
      <c r="BD787" s="13">
        <f t="shared" si="1107"/>
        <v>5.9805157928149268E-8</v>
      </c>
      <c r="BE787" s="13">
        <f t="shared" si="1108"/>
        <v>5.0122710925623157E-8</v>
      </c>
      <c r="BF787" s="13">
        <f t="shared" si="1109"/>
        <v>2.1003925393457518E-8</v>
      </c>
      <c r="BG787" s="13">
        <f t="shared" si="1110"/>
        <v>5.867797568366059E-9</v>
      </c>
      <c r="BH787" s="13">
        <f t="shared" si="1111"/>
        <v>1.2294504833622969E-9</v>
      </c>
      <c r="BI787" s="13">
        <f t="shared" si="1112"/>
        <v>2.0608052318487737E-10</v>
      </c>
      <c r="BJ787" s="14">
        <f t="shared" si="1113"/>
        <v>0.49151084516390342</v>
      </c>
      <c r="BK787" s="14">
        <f t="shared" si="1114"/>
        <v>0.41383455924340506</v>
      </c>
      <c r="BL787" s="14">
        <f t="shared" si="1115"/>
        <v>9.4020755484678475E-2</v>
      </c>
      <c r="BM787" s="14">
        <f t="shared" si="1116"/>
        <v>9.1936521902907534E-2</v>
      </c>
      <c r="BN787" s="14">
        <f t="shared" si="1117"/>
        <v>0.90803567064365809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1.2726999999999999</v>
      </c>
      <c r="F788" s="10">
        <f>VLOOKUP(B788,home!$B$2:$E$405,3,FALSE)</f>
        <v>1.5714999999999999</v>
      </c>
      <c r="G788" s="10">
        <f>VLOOKUP(C788,away!$B$2:$E$405,4,FALSE)</f>
        <v>1.5714999999999999</v>
      </c>
      <c r="H788" s="10">
        <f>VLOOKUP(A788,away!$A$2:$E$405,3,FALSE)</f>
        <v>0.89510000000000001</v>
      </c>
      <c r="I788" s="10">
        <f>VLOOKUP(C788,away!$B$2:$E$405,3,FALSE)</f>
        <v>0.67030000000000001</v>
      </c>
      <c r="J788" s="10">
        <f>VLOOKUP(B788,home!$B$2:$E$405,4,FALSE)</f>
        <v>0.37240000000000001</v>
      </c>
      <c r="K788" s="12">
        <f t="shared" si="1062"/>
        <v>3.1430755105749992</v>
      </c>
      <c r="L788" s="12">
        <f t="shared" si="1063"/>
        <v>0.22343461137199999</v>
      </c>
      <c r="M788" s="13">
        <f t="shared" si="1064"/>
        <v>3.4509862647892874E-2</v>
      </c>
      <c r="N788" s="13">
        <f t="shared" si="1065"/>
        <v>0.108467104161899</v>
      </c>
      <c r="O788" s="13">
        <f t="shared" si="1066"/>
        <v>7.7106977492330435E-3</v>
      </c>
      <c r="P788" s="13">
        <f t="shared" si="1067"/>
        <v>2.423530526506015E-2</v>
      </c>
      <c r="Q788" s="13">
        <f t="shared" si="1068"/>
        <v>0.17046014939712617</v>
      </c>
      <c r="R788" s="13">
        <f t="shared" si="1069"/>
        <v>8.614183775034201E-4</v>
      </c>
      <c r="S788" s="13">
        <f t="shared" si="1070"/>
        <v>4.2549431975681517E-3</v>
      </c>
      <c r="T788" s="13">
        <f t="shared" si="1071"/>
        <v>3.808669723495995E-2</v>
      </c>
      <c r="U788" s="13">
        <f t="shared" si="1072"/>
        <v>2.7075030066902499E-3</v>
      </c>
      <c r="V788" s="13">
        <f t="shared" si="1073"/>
        <v>3.3201409480046034E-4</v>
      </c>
      <c r="W788" s="13">
        <f t="shared" si="1074"/>
        <v>0.17858970703302102</v>
      </c>
      <c r="X788" s="13">
        <f t="shared" si="1075"/>
        <v>3.9903121785962385E-2</v>
      </c>
      <c r="Y788" s="13">
        <f t="shared" si="1076"/>
        <v>4.4578692543880459E-3</v>
      </c>
      <c r="Z788" s="13">
        <f t="shared" si="1077"/>
        <v>6.415689346872518E-5</v>
      </c>
      <c r="AA788" s="13">
        <f t="shared" si="1078"/>
        <v>2.0164996069611926E-4</v>
      </c>
      <c r="AB788" s="13">
        <f t="shared" si="1079"/>
        <v>3.1690052658619181E-4</v>
      </c>
      <c r="AC788" s="13">
        <f t="shared" si="1080"/>
        <v>1.4572759644631395E-5</v>
      </c>
      <c r="AD788" s="13">
        <f t="shared" si="1081"/>
        <v>0.140330233654063</v>
      </c>
      <c r="AE788" s="13">
        <f t="shared" si="1082"/>
        <v>3.1354631220237524E-2</v>
      </c>
      <c r="AF788" s="13">
        <f t="shared" si="1083"/>
        <v>3.5028549207030747E-3</v>
      </c>
      <c r="AG788" s="13">
        <f t="shared" si="1084"/>
        <v>2.6088634263326328E-4</v>
      </c>
      <c r="AH788" s="13">
        <f t="shared" si="1085"/>
        <v>3.5837176397548519E-6</v>
      </c>
      <c r="AI788" s="13">
        <f t="shared" si="1086"/>
        <v>1.1263895150329114E-5</v>
      </c>
      <c r="AJ788" s="13">
        <f t="shared" si="1087"/>
        <v>1.7701636500341971E-5</v>
      </c>
      <c r="AK788" s="13">
        <f t="shared" si="1088"/>
        <v>1.8545860060441793E-5</v>
      </c>
      <c r="AL788" s="13">
        <f t="shared" si="1089"/>
        <v>4.093615580513537E-7</v>
      </c>
      <c r="AM788" s="13">
        <f t="shared" si="1090"/>
        <v>8.8213704158270567E-2</v>
      </c>
      <c r="AN788" s="13">
        <f t="shared" si="1091"/>
        <v>1.9709994706287766E-2</v>
      </c>
      <c r="AO788" s="13">
        <f t="shared" si="1092"/>
        <v>2.2019475036717919E-3</v>
      </c>
      <c r="AP788" s="13">
        <f t="shared" si="1093"/>
        <v>1.6399709491481755E-4</v>
      </c>
      <c r="AQ788" s="13">
        <f t="shared" si="1094"/>
        <v>9.1606567921073091E-6</v>
      </c>
      <c r="AR788" s="13">
        <f t="shared" si="1095"/>
        <v>1.6014531162112127E-7</v>
      </c>
      <c r="AS788" s="13">
        <f t="shared" si="1096"/>
        <v>5.0334880708974815E-7</v>
      </c>
      <c r="AT788" s="13">
        <f t="shared" si="1097"/>
        <v>7.9103165442046353E-7</v>
      </c>
      <c r="AU788" s="13">
        <f t="shared" si="1098"/>
        <v>8.2875740703286158E-7</v>
      </c>
      <c r="AV788" s="13">
        <f t="shared" si="1099"/>
        <v>6.5121177756315595E-7</v>
      </c>
      <c r="AW788" s="13">
        <f t="shared" si="1100"/>
        <v>7.9856416896590937E-9</v>
      </c>
      <c r="AX788" s="13">
        <f t="shared" si="1101"/>
        <v>4.6210388872828051E-2</v>
      </c>
      <c r="AY788" s="13">
        <f t="shared" si="1102"/>
        <v>1.0325000279149329E-2</v>
      </c>
      <c r="AZ788" s="13">
        <f t="shared" si="1103"/>
        <v>1.1534812123937608E-3</v>
      </c>
      <c r="BA788" s="13">
        <f t="shared" si="1104"/>
        <v>8.5909208805367833E-5</v>
      </c>
      <c r="BB788" s="13">
        <f t="shared" si="1105"/>
        <v>4.7987726706758373E-6</v>
      </c>
      <c r="BC788" s="13">
        <f t="shared" si="1106"/>
        <v>2.1444238134700604E-7</v>
      </c>
      <c r="BD788" s="13">
        <f t="shared" si="1107"/>
        <v>5.963667577518851E-9</v>
      </c>
      <c r="BE788" s="13">
        <f t="shared" si="1108"/>
        <v>1.8744257516109634E-8</v>
      </c>
      <c r="BF788" s="13">
        <f t="shared" si="1109"/>
        <v>2.9457308381397779E-8</v>
      </c>
      <c r="BG788" s="13">
        <f t="shared" si="1110"/>
        <v>3.0862181527009007E-8</v>
      </c>
      <c r="BH788" s="13">
        <f t="shared" si="1111"/>
        <v>2.4250541740115538E-8</v>
      </c>
      <c r="BI788" s="13">
        <f t="shared" si="1112"/>
        <v>1.5244256772306787E-8</v>
      </c>
      <c r="BJ788" s="14">
        <f t="shared" si="1113"/>
        <v>0.88349185191315871</v>
      </c>
      <c r="BK788" s="14">
        <f t="shared" si="1114"/>
        <v>7.3672107605673651E-2</v>
      </c>
      <c r="BL788" s="14">
        <f t="shared" si="1115"/>
        <v>1.1852323747231131E-2</v>
      </c>
      <c r="BM788" s="14">
        <f t="shared" si="1116"/>
        <v>0.61251091026730975</v>
      </c>
      <c r="BN788" s="14">
        <f t="shared" si="1117"/>
        <v>0.34624453759871465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1.1616</v>
      </c>
      <c r="F789" s="10">
        <f>VLOOKUP(B789,home!$B$2:$E$405,3,FALSE)</f>
        <v>0.4783</v>
      </c>
      <c r="G789" s="10">
        <f>VLOOKUP(C789,away!$B$2:$E$405,4,FALSE)</f>
        <v>1.0330999999999999</v>
      </c>
      <c r="H789" s="10">
        <f>VLOOKUP(A789,away!$A$2:$E$405,3,FALSE)</f>
        <v>1.0606</v>
      </c>
      <c r="I789" s="10">
        <f>VLOOKUP(C789,away!$B$2:$E$405,3,FALSE)</f>
        <v>0.94289999999999996</v>
      </c>
      <c r="J789" s="10">
        <f>VLOOKUP(B789,home!$B$2:$E$405,4,FALSE)</f>
        <v>1.5713999999999999</v>
      </c>
      <c r="K789" s="12">
        <f t="shared" si="1062"/>
        <v>0.57398341756799987</v>
      </c>
      <c r="L789" s="12">
        <f t="shared" si="1063"/>
        <v>1.5714624474359997</v>
      </c>
      <c r="M789" s="13">
        <f t="shared" si="1064"/>
        <v>0.1170158521378977</v>
      </c>
      <c r="N789" s="13">
        <f t="shared" si="1065"/>
        <v>6.7165158719742254E-2</v>
      </c>
      <c r="O789" s="13">
        <f t="shared" si="1066"/>
        <v>0.18388601738942975</v>
      </c>
      <c r="P789" s="13">
        <f t="shared" si="1067"/>
        <v>0.10554752470415353</v>
      </c>
      <c r="Q789" s="13">
        <f t="shared" si="1068"/>
        <v>1.9275843671727404E-2</v>
      </c>
      <c r="R789" s="13">
        <f t="shared" si="1069"/>
        <v>0.14448498546802607</v>
      </c>
      <c r="S789" s="13">
        <f t="shared" si="1070"/>
        <v>2.3800792302152374E-2</v>
      </c>
      <c r="T789" s="13">
        <f t="shared" si="1071"/>
        <v>3.0291264472766467E-2</v>
      </c>
      <c r="U789" s="13">
        <f t="shared" si="1072"/>
        <v>8.2931985746200393E-2</v>
      </c>
      <c r="V789" s="13">
        <f t="shared" si="1073"/>
        <v>2.3853508046541771E-3</v>
      </c>
      <c r="W789" s="13">
        <f t="shared" si="1074"/>
        <v>3.6880048757348669E-3</v>
      </c>
      <c r="X789" s="13">
        <f t="shared" si="1075"/>
        <v>5.795561168178213E-3</v>
      </c>
      <c r="Y789" s="13">
        <f t="shared" si="1076"/>
        <v>4.5537533688051893E-3</v>
      </c>
      <c r="Z789" s="13">
        <f t="shared" si="1077"/>
        <v>7.5684242960446374E-2</v>
      </c>
      <c r="AA789" s="13">
        <f t="shared" si="1078"/>
        <v>4.3441500430483837E-2</v>
      </c>
      <c r="AB789" s="13">
        <f t="shared" si="1079"/>
        <v>1.2467350440685424E-2</v>
      </c>
      <c r="AC789" s="13">
        <f t="shared" si="1080"/>
        <v>1.3447316559170796E-4</v>
      </c>
      <c r="AD789" s="13">
        <f t="shared" si="1081"/>
        <v>5.2921341064543622E-4</v>
      </c>
      <c r="AE789" s="13">
        <f t="shared" si="1082"/>
        <v>8.3163900150882986E-4</v>
      </c>
      <c r="AF789" s="13">
        <f t="shared" si="1083"/>
        <v>6.5344473034714852E-4</v>
      </c>
      <c r="AG789" s="13">
        <f t="shared" si="1084"/>
        <v>3.4228795173849567E-4</v>
      </c>
      <c r="AH789" s="13">
        <f t="shared" si="1085"/>
        <v>2.973373641874098E-2</v>
      </c>
      <c r="AI789" s="13">
        <f t="shared" si="1086"/>
        <v>1.7066671646695043E-2</v>
      </c>
      <c r="AJ789" s="13">
        <f t="shared" si="1087"/>
        <v>4.8979932591404528E-3</v>
      </c>
      <c r="AK789" s="13">
        <f t="shared" si="1088"/>
        <v>9.3712230336882136E-4</v>
      </c>
      <c r="AL789" s="13">
        <f t="shared" si="1089"/>
        <v>4.851756239183857E-6</v>
      </c>
      <c r="AM789" s="13">
        <f t="shared" si="1090"/>
        <v>6.0751944413016976E-5</v>
      </c>
      <c r="AN789" s="13">
        <f t="shared" si="1091"/>
        <v>9.5469399253775457E-5</v>
      </c>
      <c r="AO789" s="13">
        <f t="shared" si="1092"/>
        <v>7.5013287903291304E-5</v>
      </c>
      <c r="AP789" s="13">
        <f t="shared" si="1093"/>
        <v>3.9293521666242475E-5</v>
      </c>
      <c r="AQ789" s="13">
        <f t="shared" si="1094"/>
        <v>1.5437073431503223E-5</v>
      </c>
      <c r="AR789" s="13">
        <f t="shared" si="1095"/>
        <v>9.3450900408023167E-3</v>
      </c>
      <c r="AS789" s="13">
        <f t="shared" si="1096"/>
        <v>5.3639267191003918E-3</v>
      </c>
      <c r="AT789" s="13">
        <f t="shared" si="1097"/>
        <v>1.5394024949067758E-3</v>
      </c>
      <c r="AU789" s="13">
        <f t="shared" si="1098"/>
        <v>2.9453050167976564E-4</v>
      </c>
      <c r="AV789" s="13">
        <f t="shared" si="1099"/>
        <v>4.2263905983042343E-5</v>
      </c>
      <c r="AW789" s="13">
        <f t="shared" si="1100"/>
        <v>1.2156255663888687E-7</v>
      </c>
      <c r="AX789" s="13">
        <f t="shared" si="1101"/>
        <v>5.8117681130141063E-6</v>
      </c>
      <c r="AY789" s="13">
        <f t="shared" si="1102"/>
        <v>9.1329753428076478E-6</v>
      </c>
      <c r="AZ789" s="13">
        <f t="shared" si="1103"/>
        <v>7.1760638922905743E-6</v>
      </c>
      <c r="BA789" s="13">
        <f t="shared" si="1104"/>
        <v>3.758971642378684E-6</v>
      </c>
      <c r="BB789" s="13">
        <f t="shared" si="1105"/>
        <v>1.4767706942437318E-6</v>
      </c>
      <c r="BC789" s="13">
        <f t="shared" si="1106"/>
        <v>4.6413793789560272E-7</v>
      </c>
      <c r="BD789" s="13">
        <f t="shared" si="1107"/>
        <v>2.4475763445048304E-3</v>
      </c>
      <c r="BE789" s="13">
        <f t="shared" si="1108"/>
        <v>1.4048682349774744E-3</v>
      </c>
      <c r="BF789" s="13">
        <f t="shared" si="1109"/>
        <v>4.0318553537254732E-4</v>
      </c>
      <c r="BG789" s="13">
        <f t="shared" si="1110"/>
        <v>7.7140603835706165E-5</v>
      </c>
      <c r="BH789" s="13">
        <f t="shared" si="1111"/>
        <v>1.1069356855719442E-5</v>
      </c>
      <c r="BI789" s="13">
        <f t="shared" si="1112"/>
        <v>1.2707254556651232E-6</v>
      </c>
      <c r="BJ789" s="14">
        <f t="shared" si="1113"/>
        <v>0.13343995728548472</v>
      </c>
      <c r="BK789" s="14">
        <f t="shared" si="1114"/>
        <v>0.24889797784603149</v>
      </c>
      <c r="BL789" s="14">
        <f t="shared" si="1115"/>
        <v>0.54077768756624489</v>
      </c>
      <c r="BM789" s="14">
        <f t="shared" si="1116"/>
        <v>0.36141547215444497</v>
      </c>
      <c r="BN789" s="14">
        <f t="shared" si="1117"/>
        <v>0.63737538209097666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1.1616</v>
      </c>
      <c r="F790" s="15">
        <f>VLOOKUP(B790,home!$B$2:$E$405,3,FALSE)</f>
        <v>0.95650000000000002</v>
      </c>
      <c r="G790" s="15">
        <f>VLOOKUP(C790,away!$B$2:$E$405,4,FALSE)</f>
        <v>0.95650000000000002</v>
      </c>
      <c r="H790" s="15">
        <f>VLOOKUP(A790,away!$A$2:$E$405,3,FALSE)</f>
        <v>1.0606</v>
      </c>
      <c r="I790" s="15">
        <f>VLOOKUP(C790,away!$B$2:$E$405,3,FALSE)</f>
        <v>0.73329999999999995</v>
      </c>
      <c r="J790" s="15">
        <f>VLOOKUP(B790,home!$B$2:$E$405,4,FALSE)</f>
        <v>1.2572000000000001</v>
      </c>
      <c r="K790" s="16">
        <f t="shared" si="1062"/>
        <v>1.0627388376</v>
      </c>
      <c r="L790" s="16">
        <f t="shared" si="1063"/>
        <v>0.977772188456</v>
      </c>
      <c r="M790" s="17">
        <f t="shared" si="1064"/>
        <v>0.12996227979459202</v>
      </c>
      <c r="N790" s="17">
        <f t="shared" si="1065"/>
        <v>0.1381159621607507</v>
      </c>
      <c r="O790" s="17">
        <f t="shared" si="1066"/>
        <v>0.12707350273148924</v>
      </c>
      <c r="P790" s="17">
        <f t="shared" si="1067"/>
        <v>0.13504594658262328</v>
      </c>
      <c r="Q790" s="17">
        <f t="shared" si="1068"/>
        <v>7.3390598540360868E-2</v>
      </c>
      <c r="R790" s="17">
        <f t="shared" si="1069"/>
        <v>6.2124468430268857E-2</v>
      </c>
      <c r="S790" s="17">
        <f t="shared" si="1070"/>
        <v>3.50821171289495E-2</v>
      </c>
      <c r="T790" s="17">
        <f t="shared" si="1071"/>
        <v>7.1759286146904369E-2</v>
      </c>
      <c r="U790" s="17">
        <f t="shared" si="1072"/>
        <v>6.6022085366101824E-2</v>
      </c>
      <c r="V790" s="17">
        <f t="shared" si="1073"/>
        <v>4.0504895585340229E-3</v>
      </c>
      <c r="W790" s="17">
        <f t="shared" si="1074"/>
        <v>2.5998346461183795E-2</v>
      </c>
      <c r="X790" s="17">
        <f t="shared" si="1075"/>
        <v>2.5420460115588982E-2</v>
      </c>
      <c r="Y790" s="17">
        <f t="shared" si="1076"/>
        <v>1.2427709459388949E-2</v>
      </c>
      <c r="Z790" s="17">
        <f t="shared" si="1077"/>
        <v>2.0247859151243223E-2</v>
      </c>
      <c r="AA790" s="17">
        <f t="shared" si="1078"/>
        <v>2.1518186298280745E-2</v>
      </c>
      <c r="AB790" s="17">
        <f t="shared" si="1079"/>
        <v>1.1434106146947561E-2</v>
      </c>
      <c r="AC790" s="17">
        <f t="shared" si="1080"/>
        <v>2.6305815301745948E-4</v>
      </c>
      <c r="AD790" s="17">
        <f t="shared" si="1081"/>
        <v>6.9073631244201327E-3</v>
      </c>
      <c r="AE790" s="17">
        <f t="shared" si="1082"/>
        <v>6.7538275586245472E-3</v>
      </c>
      <c r="AF790" s="17">
        <f t="shared" si="1083"/>
        <v>3.3018523762253834E-3</v>
      </c>
      <c r="AG790" s="17">
        <f t="shared" si="1084"/>
        <v>1.0761531412868458E-3</v>
      </c>
      <c r="AH790" s="17">
        <f t="shared" si="1085"/>
        <v>4.9494483884649819E-3</v>
      </c>
      <c r="AI790" s="17">
        <f t="shared" si="1086"/>
        <v>5.2599710271184685E-3</v>
      </c>
      <c r="AJ790" s="17">
        <f t="shared" si="1087"/>
        <v>2.7949877475847789E-3</v>
      </c>
      <c r="AK790" s="17">
        <f t="shared" si="1088"/>
        <v>9.9011400999149683E-4</v>
      </c>
      <c r="AL790" s="17">
        <f t="shared" si="1089"/>
        <v>1.0933922469401825E-5</v>
      </c>
      <c r="AM790" s="17">
        <f t="shared" si="1090"/>
        <v>1.4681446115454718E-3</v>
      </c>
      <c r="AN790" s="17">
        <f t="shared" si="1091"/>
        <v>1.4355109698007001E-3</v>
      </c>
      <c r="AO790" s="17">
        <f t="shared" si="1092"/>
        <v>7.0180135124731265E-4</v>
      </c>
      <c r="AP790" s="17">
        <f t="shared" si="1093"/>
        <v>2.287339476901543E-4</v>
      </c>
      <c r="AQ790" s="17">
        <f t="shared" si="1094"/>
        <v>5.5912423151795588E-5</v>
      </c>
      <c r="AR790" s="17">
        <f t="shared" si="1095"/>
        <v>9.6788659648788604E-4</v>
      </c>
      <c r="AS790" s="17">
        <f t="shared" si="1096"/>
        <v>1.0286106764801563E-3</v>
      </c>
      <c r="AT790" s="17">
        <f t="shared" si="1097"/>
        <v>5.4657225733273536E-4</v>
      </c>
      <c r="AU790" s="17">
        <f t="shared" si="1098"/>
        <v>1.9362118847406645E-4</v>
      </c>
      <c r="AV790" s="17">
        <f t="shared" si="1099"/>
        <v>5.1442189193414963E-5</v>
      </c>
      <c r="AW790" s="17">
        <f t="shared" si="1100"/>
        <v>3.1560052827874134E-7</v>
      </c>
      <c r="AX790" s="17">
        <f t="shared" si="1101"/>
        <v>2.600423829837563E-4</v>
      </c>
      <c r="AY790" s="17">
        <f t="shared" si="1102"/>
        <v>2.5426220990134067E-4</v>
      </c>
      <c r="AZ790" s="17">
        <f t="shared" si="1103"/>
        <v>1.2430525870844633E-4</v>
      </c>
      <c r="BA790" s="17">
        <f t="shared" si="1104"/>
        <v>4.0514074947982281E-5</v>
      </c>
      <c r="BB790" s="17">
        <f t="shared" si="1105"/>
        <v>9.9033839312897583E-6</v>
      </c>
      <c r="BC790" s="17">
        <f t="shared" si="1106"/>
        <v>1.9366506759234352E-6</v>
      </c>
      <c r="BD790" s="17">
        <f t="shared" si="1107"/>
        <v>1.5772876593753157E-4</v>
      </c>
      <c r="BE790" s="17">
        <f t="shared" si="1108"/>
        <v>1.6762448536853476E-4</v>
      </c>
      <c r="BF790" s="17">
        <f t="shared" si="1109"/>
        <v>8.9070525366927397E-5</v>
      </c>
      <c r="BG790" s="17">
        <f t="shared" si="1110"/>
        <v>3.1552902197623255E-5</v>
      </c>
      <c r="BH790" s="17">
        <f t="shared" si="1111"/>
        <v>8.3831236511021536E-6</v>
      </c>
      <c r="BI790" s="17">
        <f t="shared" si="1112"/>
        <v>1.7818142168858748E-6</v>
      </c>
      <c r="BJ790" s="18">
        <f t="shared" si="1113"/>
        <v>0.36973262634931869</v>
      </c>
      <c r="BK790" s="18">
        <f t="shared" si="1114"/>
        <v>0.30466908735008708</v>
      </c>
      <c r="BL790" s="18">
        <f t="shared" si="1115"/>
        <v>0.30541114467095487</v>
      </c>
      <c r="BM790" s="18">
        <f t="shared" si="1116"/>
        <v>0.33409401267214583</v>
      </c>
      <c r="BN790" s="18">
        <f t="shared" si="1117"/>
        <v>0.66571275824008491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1.2301</v>
      </c>
      <c r="F791" s="10">
        <f>VLOOKUP(B791,home!$B$2:$E$405,3,FALSE)</f>
        <v>0.97550000000000003</v>
      </c>
      <c r="G791" s="10">
        <f>VLOOKUP(C791,away!$B$2:$E$405,4,FALSE)</f>
        <v>0.65039999999999998</v>
      </c>
      <c r="H791" s="10">
        <f>VLOOKUP(A791,away!$A$2:$E$405,3,FALSE)</f>
        <v>1.1415999999999999</v>
      </c>
      <c r="I791" s="10">
        <f>VLOOKUP(C791,away!$B$2:$E$405,3,FALSE)</f>
        <v>0.61319999999999997</v>
      </c>
      <c r="J791" s="10">
        <f>VLOOKUP(B791,home!$B$2:$E$405,4,FALSE)</f>
        <v>1.3139000000000001</v>
      </c>
      <c r="K791" s="12">
        <f t="shared" ref="K791:K792" si="1118">E791*F791*G791</f>
        <v>0.78045564251999999</v>
      </c>
      <c r="L791" s="12">
        <f t="shared" ref="L791:L792" si="1119">H791*I791*J791</f>
        <v>0.919768260768</v>
      </c>
      <c r="M791" s="13">
        <f t="shared" ref="M791:M792" si="1120">_xlfn.POISSON.DIST(0,K791,FALSE) * _xlfn.POISSON.DIST(0,L791,FALSE)</f>
        <v>0.1826426251899016</v>
      </c>
      <c r="N791" s="13">
        <f t="shared" ref="N791:N792" si="1121">_xlfn.POISSON.DIST(1,K791,FALSE) * _xlfn.POISSON.DIST(0,L791,FALSE)</f>
        <v>0.14254446739412419</v>
      </c>
      <c r="O791" s="13">
        <f t="shared" ref="O791:O792" si="1122">_xlfn.POISSON.DIST(0,K791,FALSE) * _xlfn.POISSON.DIST(1,L791,FALSE)</f>
        <v>0.16798888971301748</v>
      </c>
      <c r="P791" s="13">
        <f t="shared" ref="P791:P792" si="1123">_xlfn.POISSON.DIST(1,K791,FALSE) * _xlfn.POISSON.DIST(1,L791,FALSE)</f>
        <v>0.13110787685719449</v>
      </c>
      <c r="Q791" s="13">
        <f t="shared" ref="Q791:Q792" si="1124">_xlfn.POISSON.DIST(2,K791,FALSE) * _xlfn.POISSON.DIST(0,L791,FALSE)</f>
        <v>5.5624816943876193E-2</v>
      </c>
      <c r="R791" s="13">
        <f t="shared" ref="R791:R792" si="1125">_xlfn.POISSON.DIST(0,K791,FALSE) * _xlfn.POISSON.DIST(2,L791,FALSE)</f>
        <v>7.7255424459844721E-2</v>
      </c>
      <c r="S791" s="13">
        <f t="shared" ref="S791:S792" si="1126">_xlfn.POISSON.DIST(2,K791,FALSE) * _xlfn.POISSON.DIST(2,L791,FALSE)</f>
        <v>2.3528564808090149E-2</v>
      </c>
      <c r="T791" s="13">
        <f t="shared" ref="T791:T792" si="1127">_xlfn.POISSON.DIST(2,K791,FALSE) * _xlfn.POISSON.DIST(1,L791,FALSE)</f>
        <v>5.1161941136007381E-2</v>
      </c>
      <c r="U791" s="13">
        <f t="shared" ref="U791:U792" si="1128">_xlfn.POISSON.DIST(1,K791,FALSE) * _xlfn.POISSON.DIST(2,L791,FALSE)</f>
        <v>6.0294431934963442E-2</v>
      </c>
      <c r="V791" s="13">
        <f t="shared" ref="V791:V792" si="1129">_xlfn.POISSON.DIST(3,K791,FALSE) * _xlfn.POISSON.DIST(3,L791,FALSE)</f>
        <v>1.8766339604327309E-3</v>
      </c>
      <c r="W791" s="13">
        <f t="shared" ref="W791:W792" si="1130">_xlfn.POISSON.DIST(3,K791,FALSE) * _xlfn.POISSON.DIST(0,L791,FALSE)</f>
        <v>1.4470900749330089E-2</v>
      </c>
      <c r="X791" s="13">
        <f t="shared" ref="X791:X792" si="1131">_xlfn.POISSON.DIST(3,K791,FALSE) * _xlfn.POISSON.DIST(1,L791,FALSE)</f>
        <v>1.3309875213957684E-2</v>
      </c>
      <c r="Y791" s="13">
        <f t="shared" ref="Y791:Y792" si="1132">_xlfn.POISSON.DIST(3,K791,FALSE) * _xlfn.POISSON.DIST(2,L791,FALSE)</f>
        <v>6.1210003882904845E-3</v>
      </c>
      <c r="Z791" s="13">
        <f t="shared" ref="Z791:Z792" si="1133">_xlfn.POISSON.DIST(0,K791,FALSE) * _xlfn.POISSON.DIST(3,L791,FALSE)</f>
        <v>2.3685695796775E-2</v>
      </c>
      <c r="AA791" s="13">
        <f t="shared" ref="AA791:AA792" si="1134">_xlfn.POISSON.DIST(1,K791,FALSE) * _xlfn.POISSON.DIST(3,L791,FALSE)</f>
        <v>1.8485634931605297E-2</v>
      </c>
      <c r="AB791" s="13">
        <f t="shared" ref="AB791:AB792" si="1135">_xlfn.POISSON.DIST(2,K791,FALSE) * _xlfn.POISSON.DIST(3,L791,FALSE)</f>
        <v>7.2136090439680837E-3</v>
      </c>
      <c r="AC791" s="13">
        <f t="shared" ref="AC791:AC792" si="1136">_xlfn.POISSON.DIST(4,K791,FALSE) * _xlfn.POISSON.DIST(4,L791,FALSE)</f>
        <v>8.4194986635315644E-5</v>
      </c>
      <c r="AD791" s="13">
        <f t="shared" ref="AD791:AD792" si="1137">_xlfn.POISSON.DIST(4,K791,FALSE) * _xlfn.POISSON.DIST(0,L791,FALSE)</f>
        <v>2.8234740355403912E-3</v>
      </c>
      <c r="AE791" s="13">
        <f t="shared" ref="AE791:AE792" si="1138">_xlfn.POISSON.DIST(4,K791,FALSE) * _xlfn.POISSON.DIST(1,L791,FALSE)</f>
        <v>2.5969418029925914E-3</v>
      </c>
      <c r="AF791" s="13">
        <f t="shared" ref="AF791:AF792" si="1139">_xlfn.POISSON.DIST(4,K791,FALSE) * _xlfn.POISSON.DIST(2,L791,FALSE)</f>
        <v>1.1942923227271048E-3</v>
      </c>
      <c r="AG791" s="13">
        <f t="shared" ref="AG791:AG792" si="1140">_xlfn.POISSON.DIST(4,K791,FALSE) * _xlfn.POISSON.DIST(3,L791,FALSE)</f>
        <v>3.6615739084109482E-4</v>
      </c>
      <c r="AH791" s="13">
        <f t="shared" ref="AH791:AH792" si="1141">_xlfn.POISSON.DIST(0,K791,FALSE) * _xlfn.POISSON.DIST(4,L791,FALSE)</f>
        <v>5.4463378070199169E-3</v>
      </c>
      <c r="AI791" s="13">
        <f t="shared" ref="AI791:AI792" si="1142">_xlfn.POISSON.DIST(1,K791,FALSE) * _xlfn.POISSON.DIST(4,L791,FALSE)</f>
        <v>4.250625072558697E-3</v>
      </c>
      <c r="AJ791" s="13">
        <f t="shared" ref="AJ791:AJ792" si="1143">_xlfn.POISSON.DIST(2,K791,FALSE) * _xlfn.POISSON.DIST(4,L791,FALSE)</f>
        <v>1.6587121610577098E-3</v>
      </c>
      <c r="AK791" s="13">
        <f t="shared" ref="AK791:AK792" si="1144">_xlfn.POISSON.DIST(3,K791,FALSE) * _xlfn.POISSON.DIST(4,L791,FALSE)</f>
        <v>4.3151708847134415E-4</v>
      </c>
      <c r="AL791" s="13">
        <f t="shared" ref="AL791:AL792" si="1145">_xlfn.POISSON.DIST(5,K791,FALSE) * _xlfn.POISSON.DIST(5,L791,FALSE)</f>
        <v>2.4175355404136925E-6</v>
      </c>
      <c r="AM791" s="13">
        <f t="shared" ref="AM791:AM792" si="1146">_xlfn.POISSON.DIST(5,K791,FALSE) * _xlfn.POISSON.DIST(0,L791,FALSE)</f>
        <v>4.4071924850924281E-4</v>
      </c>
      <c r="AN791" s="13">
        <f t="shared" ref="AN791:AN792" si="1147">_xlfn.POISSON.DIST(5,K791,FALSE) * _xlfn.POISSON.DIST(1,L791,FALSE)</f>
        <v>4.0535957668832621E-4</v>
      </c>
      <c r="AO791" s="13">
        <f t="shared" ref="AO791:AO792" si="1148">_xlfn.POISSON.DIST(5,K791,FALSE) * _xlfn.POISSON.DIST(2,L791,FALSE)</f>
        <v>1.8641843641813724E-4</v>
      </c>
      <c r="AP791" s="13">
        <f t="shared" ref="AP791:AP792" si="1149">_xlfn.POISSON.DIST(5,K791,FALSE) * _xlfn.POISSON.DIST(3,L791,FALSE)</f>
        <v>5.7153920346466701E-5</v>
      </c>
      <c r="AQ791" s="13">
        <f t="shared" ref="AQ791:AQ792" si="1150">_xlfn.POISSON.DIST(5,K791,FALSE) * _xlfn.POISSON.DIST(4,L791,FALSE)</f>
        <v>1.3142090478285621E-5</v>
      </c>
      <c r="AR791" s="13">
        <f t="shared" ref="AR791:AR792" si="1151">_xlfn.POISSON.DIST(0,K791,FALSE) * _xlfn.POISSON.DIST(5,L791,FALSE)</f>
        <v>1.0018737304635429E-3</v>
      </c>
      <c r="AS791" s="13">
        <f t="shared" ref="AS791:AS792" si="1152">_xlfn.POISSON.DIST(1,K791,FALSE) * _xlfn.POISSON.DIST(5,L791,FALSE)</f>
        <v>7.8191800603283357E-4</v>
      </c>
      <c r="AT791" s="13">
        <f t="shared" ref="AT791:AT792" si="1153">_xlfn.POISSON.DIST(2,K791,FALSE) * _xlfn.POISSON.DIST(5,L791,FALSE)</f>
        <v>3.051261598981562E-4</v>
      </c>
      <c r="AU791" s="13">
        <f t="shared" ref="AU791:AU792" si="1154">_xlfn.POISSON.DIST(3,K791,FALSE) * _xlfn.POISSON.DIST(5,L791,FALSE)</f>
        <v>7.9379144390991907E-5</v>
      </c>
      <c r="AV791" s="13">
        <f t="shared" ref="AV791:AV792" si="1155">_xlfn.POISSON.DIST(4,K791,FALSE) * _xlfn.POISSON.DIST(5,L791,FALSE)</f>
        <v>1.548797528458986E-5</v>
      </c>
      <c r="AW791" s="13">
        <f t="shared" ref="AW791:AW792" si="1156">_xlfn.POISSON.DIST(6,K791,FALSE) * _xlfn.POISSON.DIST(6,L791,FALSE)</f>
        <v>4.8205546457018337E-8</v>
      </c>
      <c r="AX791" s="13">
        <f t="shared" ref="AX791:AX792" si="1157">_xlfn.POISSON.DIST(6,K791,FALSE) * _xlfn.POISSON.DIST(0,L791,FALSE)</f>
        <v>5.7326970711035417E-5</v>
      </c>
      <c r="AY791" s="13">
        <f t="shared" ref="AY791:AY792" si="1158">_xlfn.POISSON.DIST(6,K791,FALSE) * _xlfn.POISSON.DIST(1,L791,FALSE)</f>
        <v>5.2727528145987114E-5</v>
      </c>
      <c r="AZ791" s="13">
        <f t="shared" ref="AZ791:AZ792" si="1159">_xlfn.POISSON.DIST(6,K791,FALSE) * _xlfn.POISSON.DIST(2,L791,FALSE)</f>
        <v>2.4248553428715167E-5</v>
      </c>
      <c r="BA791" s="13">
        <f t="shared" ref="BA791:BA792" si="1160">_xlfn.POISSON.DIST(6,K791,FALSE) * _xlfn.POISSON.DIST(3,L791,FALSE)</f>
        <v>7.4343499377564253E-6</v>
      </c>
      <c r="BB791" s="13">
        <f t="shared" ref="BB791:BB792" si="1161">_xlfn.POISSON.DIST(6,K791,FALSE) * _xlfn.POISSON.DIST(4,L791,FALSE)</f>
        <v>1.709469778047729E-6</v>
      </c>
      <c r="BC791" s="13">
        <f t="shared" ref="BC791:BC792" si="1162">_xlfn.POISSON.DIST(6,K791,FALSE) * _xlfn.POISSON.DIST(5,L791,FALSE)</f>
        <v>3.1446320891808383E-7</v>
      </c>
      <c r="BD791" s="13">
        <f t="shared" ref="BD791:BD792" si="1163">_xlfn.POISSON.DIST(0,K791,FALSE) * _xlfn.POISSON.DIST(6,L791,FALSE)</f>
        <v>1.5358194309626671E-4</v>
      </c>
      <c r="BE791" s="13">
        <f t="shared" ref="BE791:BE792" si="1164">_xlfn.POISSON.DIST(1,K791,FALSE) * _xlfn.POISSON.DIST(6,L791,FALSE)</f>
        <v>1.1986389407866691E-4</v>
      </c>
      <c r="BF791" s="13">
        <f t="shared" ref="BF791:BF792" si="1165">_xlfn.POISSON.DIST(2,K791,FALSE) * _xlfn.POISSON.DIST(6,L791,FALSE)</f>
        <v>4.6774226234057607E-5</v>
      </c>
      <c r="BG791" s="13">
        <f t="shared" ref="BG791:BG792" si="1166">_xlfn.POISSON.DIST(3,K791,FALSE) * _xlfn.POISSON.DIST(6,L791,FALSE)</f>
        <v>1.2168402929625753E-5</v>
      </c>
      <c r="BH791" s="13">
        <f t="shared" ref="BH791:BH792" si="1167">_xlfn.POISSON.DIST(4,K791,FALSE) * _xlfn.POISSON.DIST(6,L791,FALSE)</f>
        <v>2.3742246817208294E-6</v>
      </c>
      <c r="BI791" s="13">
        <f t="shared" ref="BI791:BI792" si="1168">_xlfn.POISSON.DIST(5,K791,FALSE) * _xlfn.POISSON.DIST(6,L791,FALSE)</f>
        <v>3.7059540989185461E-7</v>
      </c>
      <c r="BJ791" s="14">
        <f t="shared" ref="BJ791:BJ792" si="1169">SUM(N791,Q791,T791,W791,X791,Y791,AD791,AE791,AF791,AG791,AM791,AN791,AO791,AP791,AQ791,AX791,AY791,AZ791,BA791,BB791,BC791)</f>
        <v>0.29146042198533817</v>
      </c>
      <c r="BK791" s="14">
        <f t="shared" ref="BK791:BK792" si="1170">SUM(M791,P791,S791,V791,AC791,AL791,AY791)</f>
        <v>0.3392950408659407</v>
      </c>
      <c r="BL791" s="14">
        <f t="shared" ref="BL791:BL792" si="1171">SUM(O791,R791,U791,AA791,AB791,AH791,AI791,AJ791,AK791,AR791,AS791,AT791,AU791,AV791,BD791,BE791,BF791,BG791,BH791,BI791)</f>
        <v>0.34554410051500706</v>
      </c>
      <c r="BM791" s="14">
        <f t="shared" ref="BM791:BM792" si="1172">SUM(S791:BI791)</f>
        <v>0.2427684792825025</v>
      </c>
      <c r="BN791" s="14">
        <f t="shared" ref="BN791:BN792" si="1173">SUM(M791:R791)</f>
        <v>0.75716410055795869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1.2796000000000001</v>
      </c>
      <c r="F792" s="15">
        <f>VLOOKUP(B792,home!$B$2:$E$405,3,FALSE)</f>
        <v>1.1982999999999999</v>
      </c>
      <c r="G792" s="15">
        <f>VLOOKUP(C792,away!$B$2:$E$405,4,FALSE)</f>
        <v>1.022</v>
      </c>
      <c r="H792" s="15">
        <f>VLOOKUP(A792,away!$A$2:$E$405,3,FALSE)</f>
        <v>1.129</v>
      </c>
      <c r="I792" s="15">
        <f>VLOOKUP(C792,away!$B$2:$E$405,3,FALSE)</f>
        <v>1.2263999999999999</v>
      </c>
      <c r="J792" s="15">
        <f>VLOOKUP(B792,home!$B$2:$E$405,4,FALSE)</f>
        <v>1.3581000000000001</v>
      </c>
      <c r="K792" s="16">
        <f t="shared" si="1118"/>
        <v>1.56707826296</v>
      </c>
      <c r="L792" s="16">
        <f t="shared" si="1119"/>
        <v>1.8804328653600002</v>
      </c>
      <c r="M792" s="17">
        <f t="shared" si="1120"/>
        <v>3.1824745598925876E-2</v>
      </c>
      <c r="N792" s="17">
        <f t="shared" si="1121"/>
        <v>4.9871867052308672E-2</v>
      </c>
      <c r="O792" s="17">
        <f t="shared" si="1122"/>
        <v>5.9844297555941235E-2</v>
      </c>
      <c r="P792" s="17">
        <f t="shared" si="1123"/>
        <v>9.3780697862025766E-2</v>
      </c>
      <c r="Q792" s="17">
        <f t="shared" si="1124"/>
        <v>3.9076559395451974E-2</v>
      </c>
      <c r="R792" s="17">
        <f t="shared" si="1125"/>
        <v>5.6266591964287536E-2</v>
      </c>
      <c r="S792" s="17">
        <f t="shared" si="1126"/>
        <v>6.9087899415804011E-2</v>
      </c>
      <c r="T792" s="17">
        <f t="shared" si="1127"/>
        <v>7.3480846552399975E-2</v>
      </c>
      <c r="U792" s="17">
        <f t="shared" si="1128"/>
        <v>8.8174153198074812E-2</v>
      </c>
      <c r="V792" s="17">
        <f t="shared" si="1129"/>
        <v>2.2620802003465085E-2</v>
      </c>
      <c r="W792" s="17">
        <f t="shared" si="1130"/>
        <v>2.0412008939959377E-2</v>
      </c>
      <c r="X792" s="17">
        <f t="shared" si="1131"/>
        <v>3.8383412458721747E-2</v>
      </c>
      <c r="Y792" s="17">
        <f t="shared" si="1132"/>
        <v>3.6088715136024449E-2</v>
      </c>
      <c r="Z792" s="17">
        <f t="shared" si="1133"/>
        <v>3.5268516250482392E-2</v>
      </c>
      <c r="AA792" s="17">
        <f t="shared" si="1134"/>
        <v>5.5268525182982482E-2</v>
      </c>
      <c r="AB792" s="17">
        <f t="shared" si="1135"/>
        <v>4.330505222005461E-2</v>
      </c>
      <c r="AC792" s="17">
        <f t="shared" si="1136"/>
        <v>4.1661656640141114E-3</v>
      </c>
      <c r="AD792" s="17">
        <f t="shared" si="1137"/>
        <v>7.9968038782888846E-3</v>
      </c>
      <c r="AE792" s="17">
        <f t="shared" si="1138"/>
        <v>1.5037452830572728E-2</v>
      </c>
      <c r="AF792" s="17">
        <f t="shared" si="1139"/>
        <v>1.4138460256954866E-2</v>
      </c>
      <c r="AG792" s="17">
        <f t="shared" si="1140"/>
        <v>8.8621417775880413E-3</v>
      </c>
      <c r="AH792" s="17">
        <f t="shared" si="1141"/>
        <v>1.6580019267472584E-2</v>
      </c>
      <c r="AI792" s="17">
        <f t="shared" si="1142"/>
        <v>2.5982187793514269E-2</v>
      </c>
      <c r="AJ792" s="17">
        <f t="shared" si="1143"/>
        <v>2.0358060857680431E-2</v>
      </c>
      <c r="AK792" s="17">
        <f t="shared" si="1144"/>
        <v>1.0634224882029272E-2</v>
      </c>
      <c r="AL792" s="17">
        <f t="shared" si="1145"/>
        <v>4.9107185748342957E-4</v>
      </c>
      <c r="AM792" s="17">
        <f t="shared" si="1146"/>
        <v>2.506323506164147E-3</v>
      </c>
      <c r="AN792" s="17">
        <f t="shared" si="1147"/>
        <v>4.7129730922153687E-3</v>
      </c>
      <c r="AO792" s="17">
        <f t="shared" si="1148"/>
        <v>4.4312147480795646E-3</v>
      </c>
      <c r="AP792" s="17">
        <f t="shared" si="1149"/>
        <v>2.777533948585582E-3</v>
      </c>
      <c r="AQ792" s="17">
        <f t="shared" si="1150"/>
        <v>1.3057415303933655E-3</v>
      </c>
      <c r="AR792" s="17">
        <f t="shared" si="1151"/>
        <v>6.2355226277714957E-3</v>
      </c>
      <c r="AS792" s="17">
        <f t="shared" si="1152"/>
        <v>9.7715519681759299E-3</v>
      </c>
      <c r="AT792" s="17">
        <f t="shared" si="1153"/>
        <v>7.6563933423562545E-3</v>
      </c>
      <c r="AU792" s="17">
        <f t="shared" si="1154"/>
        <v>3.9993891931593825E-3</v>
      </c>
      <c r="AV792" s="17">
        <f t="shared" si="1155"/>
        <v>1.5668389674293004E-3</v>
      </c>
      <c r="AW792" s="17">
        <f t="shared" si="1156"/>
        <v>4.0196761486228497E-5</v>
      </c>
      <c r="AX792" s="17">
        <f t="shared" si="1157"/>
        <v>6.5460084774258823E-4</v>
      </c>
      <c r="AY792" s="17">
        <f t="shared" si="1158"/>
        <v>1.2309329477876803E-3</v>
      </c>
      <c r="AZ792" s="17">
        <f t="shared" si="1159"/>
        <v>1.1573433850372099E-3</v>
      </c>
      <c r="BA792" s="17">
        <f t="shared" si="1160"/>
        <v>7.2543551257698755E-4</v>
      </c>
      <c r="BB792" s="17">
        <f t="shared" si="1161"/>
        <v>3.410331948872613E-4</v>
      </c>
      <c r="BC792" s="17">
        <f t="shared" si="1162"/>
        <v>1.282580055689456E-4</v>
      </c>
      <c r="BD792" s="17">
        <f t="shared" si="1163"/>
        <v>1.9542469469929096E-3</v>
      </c>
      <c r="BE792" s="17">
        <f t="shared" si="1164"/>
        <v>3.0624579110885321E-3</v>
      </c>
      <c r="BF792" s="17">
        <f t="shared" si="1165"/>
        <v>2.3995556118483639E-3</v>
      </c>
      <c r="BG792" s="17">
        <f t="shared" si="1166"/>
        <v>1.2534304800304178E-3</v>
      </c>
      <c r="BH792" s="17">
        <f t="shared" si="1167"/>
        <v>4.9105591484679663E-4</v>
      </c>
      <c r="BI792" s="17">
        <f t="shared" si="1168"/>
        <v>1.5390461001087033E-4</v>
      </c>
      <c r="BJ792" s="18">
        <f t="shared" si="1169"/>
        <v>0.32331965899730941</v>
      </c>
      <c r="BK792" s="18">
        <f t="shared" si="1170"/>
        <v>0.22320231534950596</v>
      </c>
      <c r="BL792" s="18">
        <f t="shared" si="1171"/>
        <v>0.41495746049574744</v>
      </c>
      <c r="BM792" s="18">
        <f t="shared" si="1172"/>
        <v>0.66489245547780251</v>
      </c>
      <c r="BN792" s="18">
        <f t="shared" si="1173"/>
        <v>0.33066475942894102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1.3125</v>
      </c>
      <c r="F793" s="10">
        <f>VLOOKUP(B793,home!$B$2:$E$405,3,FALSE)</f>
        <v>1.9048</v>
      </c>
      <c r="G793" s="10">
        <f>VLOOKUP(C793,away!$B$2:$E$405,4,FALSE)</f>
        <v>0.76190000000000002</v>
      </c>
      <c r="H793" s="10">
        <f>VLOOKUP(A793,away!$A$2:$E$405,3,FALSE)</f>
        <v>1.2082999999999999</v>
      </c>
      <c r="I793" s="10">
        <f>VLOOKUP(C793,away!$B$2:$E$405,3,FALSE)</f>
        <v>0.8276</v>
      </c>
      <c r="J793" s="10">
        <f>VLOOKUP(B793,home!$B$2:$E$405,4,FALSE)</f>
        <v>0.62070000000000003</v>
      </c>
      <c r="K793" s="12">
        <f t="shared" ref="K793:K856" si="1174">E793*F793*G793</f>
        <v>1.904788095</v>
      </c>
      <c r="L793" s="12">
        <f t="shared" ref="L793:L856" si="1175">H793*I793*J793</f>
        <v>0.62069322195599996</v>
      </c>
      <c r="M793" s="13">
        <f t="shared" ref="M793:M856" si="1176">_xlfn.POISSON.DIST(0,K793,FALSE) * _xlfn.POISSON.DIST(0,L793,FALSE)</f>
        <v>8.0019788635214945E-2</v>
      </c>
      <c r="N793" s="13">
        <f t="shared" ref="N793:N856" si="1177">_xlfn.POISSON.DIST(1,K793,FALSE) * _xlfn.POISSON.DIST(0,L793,FALSE)</f>
        <v>0.1524207407567737</v>
      </c>
      <c r="O793" s="13">
        <f t="shared" ref="O793:O856" si="1178">_xlfn.POISSON.DIST(0,K793,FALSE) * _xlfn.POISSON.DIST(1,L793,FALSE)</f>
        <v>4.9667740428229676E-2</v>
      </c>
      <c r="P793" s="13">
        <f t="shared" ref="P793:P856" si="1179">_xlfn.POISSON.DIST(1,K793,FALSE) * _xlfn.POISSON.DIST(1,L793,FALSE)</f>
        <v>9.4606520673242073E-2</v>
      </c>
      <c r="Q793" s="13">
        <f t="shared" ref="Q793:Q856" si="1180">_xlfn.POISSON.DIST(2,K793,FALSE) * _xlfn.POISSON.DIST(0,L793,FALSE)</f>
        <v>0.14516460621229199</v>
      </c>
      <c r="R793" s="13">
        <f t="shared" ref="R793:R856" si="1181">_xlfn.POISSON.DIST(0,K793,FALSE) * _xlfn.POISSON.DIST(2,L793,FALSE)</f>
        <v>1.5414214916836073E-2</v>
      </c>
      <c r="S793" s="13">
        <f t="shared" ref="S793:S856" si="1182">_xlfn.POISSON.DIST(2,K793,FALSE) * _xlfn.POISSON.DIST(2,L793,FALSE)</f>
        <v>2.7963063595114621E-2</v>
      </c>
      <c r="T793" s="13">
        <f t="shared" ref="T793:T856" si="1183">_xlfn.POISSON.DIST(2,K793,FALSE) * _xlfn.POISSON.DIST(1,L793,FALSE)</f>
        <v>9.0102687143881477E-2</v>
      </c>
      <c r="U793" s="13">
        <f t="shared" ref="U793:U856" si="1184">_xlfn.POISSON.DIST(1,K793,FALSE) * _xlfn.POISSON.DIST(2,L793,FALSE)</f>
        <v>2.9360813067360762E-2</v>
      </c>
      <c r="V793" s="13">
        <f t="shared" ref="V793:V856" si="1185">_xlfn.POISSON.DIST(3,K793,FALSE) * _xlfn.POISSON.DIST(3,L793,FALSE)</f>
        <v>3.6733804630895645E-3</v>
      </c>
      <c r="W793" s="13">
        <f t="shared" ref="W793:W856" si="1186">_xlfn.POISSON.DIST(3,K793,FALSE) * _xlfn.POISSON.DIST(0,L793,FALSE)</f>
        <v>9.2169271242845588E-2</v>
      </c>
      <c r="X793" s="13">
        <f t="shared" ref="X793:X856" si="1187">_xlfn.POISSON.DIST(3,K793,FALSE) * _xlfn.POISSON.DIST(1,L793,FALSE)</f>
        <v>5.7208841933058321E-2</v>
      </c>
      <c r="Y793" s="13">
        <f t="shared" ref="Y793:Y856" si="1188">_xlfn.POISSON.DIST(3,K793,FALSE) * _xlfn.POISSON.DIST(2,L793,FALSE)</f>
        <v>1.7754570211900741E-2</v>
      </c>
      <c r="Z793" s="13">
        <f t="shared" ref="Z793:Z856" si="1189">_xlfn.POISSON.DIST(0,K793,FALSE) * _xlfn.POISSON.DIST(3,L793,FALSE)</f>
        <v>3.18916624021774E-3</v>
      </c>
      <c r="AA793" s="13">
        <f t="shared" ref="AA793:AA856" si="1190">_xlfn.POISSON.DIST(1,K793,FALSE) * _xlfn.POISSON.DIST(3,L793,FALSE)</f>
        <v>6.0746858873426601E-3</v>
      </c>
      <c r="AB793" s="13">
        <f t="shared" ref="AB793:AB856" si="1191">_xlfn.POISSON.DIST(2,K793,FALSE) * _xlfn.POISSON.DIST(3,L793,FALSE)</f>
        <v>5.7854946795374085E-3</v>
      </c>
      <c r="AC793" s="13">
        <f t="shared" ref="AC793:AC856" si="1192">_xlfn.POISSON.DIST(4,K793,FALSE) * _xlfn.POISSON.DIST(4,L793,FALSE)</f>
        <v>2.714373458812694E-4</v>
      </c>
      <c r="AD793" s="13">
        <f t="shared" ref="AD793:AD856" si="1193">_xlfn.POISSON.DIST(4,K793,FALSE) * _xlfn.POISSON.DIST(0,L793,FALSE)</f>
        <v>4.3890732647049555E-2</v>
      </c>
      <c r="AE793" s="13">
        <f t="shared" ref="AE793:AE856" si="1194">_xlfn.POISSON.DIST(4,K793,FALSE) * _xlfn.POISSON.DIST(1,L793,FALSE)</f>
        <v>2.7242680260706587E-2</v>
      </c>
      <c r="AF793" s="13">
        <f t="shared" ref="AF793:AF856" si="1195">_xlfn.POISSON.DIST(4,K793,FALSE) * _xlfn.POISSON.DIST(2,L793,FALSE)</f>
        <v>8.454673492867543E-3</v>
      </c>
      <c r="AG793" s="13">
        <f t="shared" ref="AG793:AG856" si="1196">_xlfn.POISSON.DIST(4,K793,FALSE) * _xlfn.POISSON.DIST(3,L793,FALSE)</f>
        <v>1.7492528436246482E-3</v>
      </c>
      <c r="AH793" s="13">
        <f t="shared" ref="AH793:AH856" si="1197">_xlfn.POISSON.DIST(0,K793,FALSE) * _xlfn.POISSON.DIST(4,L793,FALSE)</f>
        <v>4.9487346724851283E-4</v>
      </c>
      <c r="AI793" s="13">
        <f t="shared" ref="AI793:AI856" si="1198">_xlfn.POISSON.DIST(1,K793,FALSE) * _xlfn.POISSON.DIST(4,L793,FALSE)</f>
        <v>9.4262908894633939E-4</v>
      </c>
      <c r="AJ793" s="13">
        <f t="shared" ref="AJ793:AJ856" si="1199">_xlfn.POISSON.DIST(2,K793,FALSE) * _xlfn.POISSON.DIST(4,L793,FALSE)</f>
        <v>8.9775433331284213E-4</v>
      </c>
      <c r="AK793" s="13">
        <f t="shared" ref="AK793:AK856" si="1200">_xlfn.POISSON.DIST(3,K793,FALSE) * _xlfn.POISSON.DIST(4,L793,FALSE)</f>
        <v>5.7001058877632113E-4</v>
      </c>
      <c r="AL793" s="13">
        <f t="shared" ref="AL793:AL856" si="1201">_xlfn.POISSON.DIST(5,K793,FALSE) * _xlfn.POISSON.DIST(5,L793,FALSE)</f>
        <v>1.2836696178577589E-5</v>
      </c>
      <c r="AM793" s="13">
        <f t="shared" ref="AM793:AM856" si="1202">_xlfn.POISSON.DIST(5,K793,FALSE) * _xlfn.POISSON.DIST(0,L793,FALSE)</f>
        <v>1.6720509005385544E-2</v>
      </c>
      <c r="AN793" s="13">
        <f t="shared" ref="AN793:AN856" si="1203">_xlfn.POISSON.DIST(5,K793,FALSE) * _xlfn.POISSON.DIST(1,L793,FALSE)</f>
        <v>1.0378306607297067E-2</v>
      </c>
      <c r="AO793" s="13">
        <f t="shared" ref="AO793:AO856" si="1204">_xlfn.POISSON.DIST(5,K793,FALSE) * _xlfn.POISSON.DIST(2,L793,FALSE)</f>
        <v>3.220872283265229E-3</v>
      </c>
      <c r="AP793" s="13">
        <f t="shared" ref="AP793:AP856" si="1205">_xlfn.POISSON.DIST(5,K793,FALSE) * _xlfn.POISSON.DIST(3,L793,FALSE)</f>
        <v>6.6639119833622452E-4</v>
      </c>
      <c r="AQ793" s="13">
        <f t="shared" ref="AQ793:AQ856" si="1206">_xlfn.POISSON.DIST(5,K793,FALSE) * _xlfn.POISSON.DIST(4,L793,FALSE)</f>
        <v>1.0340612499460773E-4</v>
      </c>
      <c r="AR793" s="13">
        <f t="shared" ref="AR793:AR856" si="1207">_xlfn.POISSON.DIST(0,K793,FALSE) * _xlfn.POISSON.DIST(5,L793,FALSE)</f>
        <v>6.1432921369403303E-5</v>
      </c>
      <c r="AS793" s="13">
        <f t="shared" ref="AS793:AS856" si="1208">_xlfn.POISSON.DIST(1,K793,FALSE) * _xlfn.POISSON.DIST(5,L793,FALSE)</f>
        <v>1.1701669726551049E-4</v>
      </c>
      <c r="AT793" s="13">
        <f t="shared" ref="AT793:AT856" si="1209">_xlfn.POISSON.DIST(2,K793,FALSE) * _xlfn.POISSON.DIST(5,L793,FALSE)</f>
        <v>1.1144600593378178E-4</v>
      </c>
      <c r="AU793" s="13">
        <f t="shared" ref="AU793:AU856" si="1210">_xlfn.POISSON.DIST(3,K793,FALSE) * _xlfn.POISSON.DIST(5,L793,FALSE)</f>
        <v>7.0760341779322271E-5</v>
      </c>
      <c r="AV793" s="13">
        <f t="shared" ref="AV793:AV856" si="1211">_xlfn.POISSON.DIST(4,K793,FALSE) * _xlfn.POISSON.DIST(5,L793,FALSE)</f>
        <v>3.3695864154846065E-5</v>
      </c>
      <c r="AW793" s="13">
        <f t="shared" ref="AW793:AW856" si="1212">_xlfn.POISSON.DIST(6,K793,FALSE) * _xlfn.POISSON.DIST(6,L793,FALSE)</f>
        <v>4.2157459600779962E-7</v>
      </c>
      <c r="AX793" s="13">
        <f t="shared" ref="AX793:AX856" si="1213">_xlfn.POISSON.DIST(6,K793,FALSE) * _xlfn.POISSON.DIST(0,L793,FALSE)</f>
        <v>5.3081710826331186E-3</v>
      </c>
      <c r="AY793" s="13">
        <f t="shared" ref="AY793:AY856" si="1214">_xlfn.POISSON.DIST(6,K793,FALSE) * _xlfn.POISSON.DIST(1,L793,FALSE)</f>
        <v>3.2947458119732191E-3</v>
      </c>
      <c r="AZ793" s="13">
        <f t="shared" ref="AZ793:AZ856" si="1215">_xlfn.POISSON.DIST(6,K793,FALSE) * _xlfn.POISSON.DIST(2,L793,FALSE)</f>
        <v>1.022513196779847E-3</v>
      </c>
      <c r="BA793" s="13">
        <f t="shared" ref="BA793:BA856" si="1216">_xlfn.POISSON.DIST(6,K793,FALSE) * _xlfn.POISSON.DIST(3,L793,FALSE)</f>
        <v>2.1155567020060426E-4</v>
      </c>
      <c r="BB793" s="13">
        <f t="shared" ref="BB793:BB856" si="1217">_xlfn.POISSON.DIST(6,K793,FALSE) * _xlfn.POISSON.DIST(4,L793,FALSE)</f>
        <v>3.2827792639968488E-5</v>
      </c>
      <c r="BC793" s="13">
        <f t="shared" ref="BC793:BC856" si="1218">_xlfn.POISSON.DIST(6,K793,FALSE) * _xlfn.POISSON.DIST(5,L793,FALSE)</f>
        <v>4.0751976766811017E-6</v>
      </c>
      <c r="BD793" s="13">
        <f t="shared" ref="BD793:BD856" si="1219">_xlfn.POISSON.DIST(0,K793,FALSE) * _xlfn.POISSON.DIST(6,L793,FALSE)</f>
        <v>6.3551663164907539E-6</v>
      </c>
      <c r="BE793" s="13">
        <f t="shared" ref="BE793:BE856" si="1220">_xlfn.POISSON.DIST(1,K793,FALSE) * _xlfn.POISSON.DIST(6,L793,FALSE)</f>
        <v>1.2105245141396588E-5</v>
      </c>
      <c r="BF793" s="13">
        <f t="shared" ref="BF793:BF856" si="1221">_xlfn.POISSON.DIST(2,K793,FALSE) * _xlfn.POISSON.DIST(6,L793,FALSE)</f>
        <v>1.1528963416194412E-5</v>
      </c>
      <c r="BG793" s="13">
        <f t="shared" ref="BG793:BG856" si="1222">_xlfn.POISSON.DIST(3,K793,FALSE) * _xlfn.POISSON.DIST(6,L793,FALSE)</f>
        <v>7.3200774209525473E-6</v>
      </c>
      <c r="BH793" s="13">
        <f t="shared" ref="BH793:BH856" si="1223">_xlfn.POISSON.DIST(4,K793,FALSE) * _xlfn.POISSON.DIST(6,L793,FALSE)</f>
        <v>3.4857990814771808E-6</v>
      </c>
      <c r="BI793" s="13">
        <f t="shared" ref="BI793:BI856" si="1224">_xlfn.POISSON.DIST(5,K793,FALSE) * _xlfn.POISSON.DIST(6,L793,FALSE)</f>
        <v>1.327941718391932E-6</v>
      </c>
      <c r="BJ793" s="14">
        <f t="shared" ref="BJ793:BJ856" si="1225">SUM(N793,Q793,T793,W793,X793,Y793,AD793,AE793,AF793,AG793,AM793,AN793,AO793,AP793,AQ793,AX793,AY793,AZ793,BA793,BB793,BC793)</f>
        <v>0.67712143071618214</v>
      </c>
      <c r="BK793" s="14">
        <f t="shared" ref="BK793:BK856" si="1226">SUM(M793,P793,S793,V793,AC793,AL793,AY793)</f>
        <v>0.20984177322069431</v>
      </c>
      <c r="BL793" s="14">
        <f t="shared" ref="BL793:BL856" si="1227">SUM(O793,R793,U793,AA793,AB793,AH793,AI793,AJ793,AK793,AR793,AS793,AT793,AU793,AV793,BD793,BE793,BF793,BG793,BH793,BI793)</f>
        <v>0.10964469148118833</v>
      </c>
      <c r="BM793" s="14">
        <f t="shared" ref="BM793:BM856" si="1228">SUM(S793:BI793)</f>
        <v>0.45920912579831691</v>
      </c>
      <c r="BN793" s="14">
        <f t="shared" ref="BN793:BN856" si="1229">SUM(M793:R793)</f>
        <v>0.53729361162258837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1.3125</v>
      </c>
      <c r="F794" s="10">
        <f>VLOOKUP(B794,home!$B$2:$E$405,3,FALSE)</f>
        <v>0.76190000000000002</v>
      </c>
      <c r="G794" s="10">
        <f>VLOOKUP(C794,away!$B$2:$E$405,4,FALSE)</f>
        <v>0.95240000000000002</v>
      </c>
      <c r="H794" s="10">
        <f>VLOOKUP(A794,away!$A$2:$E$405,3,FALSE)</f>
        <v>1.2082999999999999</v>
      </c>
      <c r="I794" s="10">
        <f>VLOOKUP(C794,away!$B$2:$E$405,3,FALSE)</f>
        <v>0.4138</v>
      </c>
      <c r="J794" s="10">
        <f>VLOOKUP(B794,home!$B$2:$E$405,4,FALSE)</f>
        <v>0.62070000000000003</v>
      </c>
      <c r="K794" s="12">
        <f t="shared" si="1174"/>
        <v>0.95239404750000001</v>
      </c>
      <c r="L794" s="12">
        <f t="shared" si="1175"/>
        <v>0.31034661097799998</v>
      </c>
      <c r="M794" s="13">
        <f t="shared" si="1176"/>
        <v>0.28287769200701374</v>
      </c>
      <c r="N794" s="13">
        <f t="shared" si="1177"/>
        <v>0.2694110300380182</v>
      </c>
      <c r="O794" s="13">
        <f t="shared" si="1178"/>
        <v>8.7790133035655193E-2</v>
      </c>
      <c r="P794" s="13">
        <f t="shared" si="1179"/>
        <v>8.3610800132391097E-2</v>
      </c>
      <c r="Q794" s="13">
        <f t="shared" si="1180"/>
        <v>0.12829273066952612</v>
      </c>
      <c r="R794" s="13">
        <f t="shared" si="1181"/>
        <v>1.3622685132461671E-2</v>
      </c>
      <c r="S794" s="13">
        <f t="shared" si="1182"/>
        <v>6.1782583925045964E-3</v>
      </c>
      <c r="T794" s="13">
        <f t="shared" si="1183"/>
        <v>3.981521417640075E-2</v>
      </c>
      <c r="U794" s="13">
        <f t="shared" si="1184"/>
        <v>1.2974164231123244E-2</v>
      </c>
      <c r="V794" s="13">
        <f t="shared" si="1185"/>
        <v>2.0290242517374374E-4</v>
      </c>
      <c r="W794" s="13">
        <f t="shared" si="1186"/>
        <v>4.0728411009059128E-2</v>
      </c>
      <c r="X794" s="13">
        <f t="shared" si="1187"/>
        <v>1.2639924327180564E-2</v>
      </c>
      <c r="Y794" s="13">
        <f t="shared" si="1188"/>
        <v>1.9613788389794321E-3</v>
      </c>
      <c r="Z794" s="13">
        <f t="shared" si="1189"/>
        <v>1.4092513877599557E-3</v>
      </c>
      <c r="AA794" s="13">
        <f t="shared" si="1190"/>
        <v>1.3421626331336961E-3</v>
      </c>
      <c r="AB794" s="13">
        <f t="shared" si="1191"/>
        <v>6.3913385128672921E-4</v>
      </c>
      <c r="AC794" s="13">
        <f t="shared" si="1192"/>
        <v>3.748270585870088E-6</v>
      </c>
      <c r="AD794" s="13">
        <f t="shared" si="1193"/>
        <v>9.6973740522903439E-3</v>
      </c>
      <c r="AE794" s="13">
        <f t="shared" si="1194"/>
        <v>3.0095471725143023E-3</v>
      </c>
      <c r="AF794" s="13">
        <f t="shared" si="1195"/>
        <v>4.6700138278411797E-4</v>
      </c>
      <c r="AG794" s="13">
        <f t="shared" si="1196"/>
        <v>4.8310765489696909E-5</v>
      </c>
      <c r="AH794" s="13">
        <f t="shared" si="1197"/>
        <v>1.0933909805183638E-4</v>
      </c>
      <c r="AI794" s="13">
        <f t="shared" si="1198"/>
        <v>1.0413390614358782E-4</v>
      </c>
      <c r="AJ794" s="13">
        <f t="shared" si="1199"/>
        <v>4.9588256177038357E-5</v>
      </c>
      <c r="AK794" s="13">
        <f t="shared" si="1200"/>
        <v>1.5742520002972146E-5</v>
      </c>
      <c r="AL794" s="13">
        <f t="shared" si="1201"/>
        <v>4.4315393069529745E-8</v>
      </c>
      <c r="AM794" s="13">
        <f t="shared" si="1202"/>
        <v>1.8471442647564561E-3</v>
      </c>
      <c r="AN794" s="13">
        <f t="shared" si="1203"/>
        <v>5.732549625546157E-4</v>
      </c>
      <c r="AO794" s="13">
        <f t="shared" si="1204"/>
        <v>8.8953867427572615E-5</v>
      </c>
      <c r="AP794" s="13">
        <f t="shared" si="1205"/>
        <v>9.2021770965111561E-6</v>
      </c>
      <c r="AQ794" s="13">
        <f t="shared" si="1206"/>
        <v>7.1396611888040221E-7</v>
      </c>
      <c r="AR794" s="13">
        <f t="shared" si="1207"/>
        <v>6.7866037055557338E-6</v>
      </c>
      <c r="AS794" s="13">
        <f t="shared" si="1208"/>
        <v>6.4635209719127229E-6</v>
      </c>
      <c r="AT794" s="13">
        <f t="shared" si="1209"/>
        <v>3.0779094497705459E-6</v>
      </c>
      <c r="AU794" s="13">
        <f t="shared" si="1210"/>
        <v>9.7712754623515615E-7</v>
      </c>
      <c r="AV794" s="13">
        <f t="shared" si="1211"/>
        <v>2.326526146706609E-7</v>
      </c>
      <c r="AW794" s="13">
        <f t="shared" si="1212"/>
        <v>3.6384447505643076E-10</v>
      </c>
      <c r="AX794" s="13">
        <f t="shared" si="1213"/>
        <v>2.9320153377130205E-4</v>
      </c>
      <c r="AY794" s="13">
        <f t="shared" si="1214"/>
        <v>9.0994102339475195E-5</v>
      </c>
      <c r="AZ794" s="13">
        <f t="shared" si="1215"/>
        <v>1.4119855640020713E-5</v>
      </c>
      <c r="BA794" s="13">
        <f t="shared" si="1216"/>
        <v>1.4606831151263425E-6</v>
      </c>
      <c r="BB794" s="13">
        <f t="shared" si="1217"/>
        <v>1.1332951362306203E-7</v>
      </c>
      <c r="BC794" s="13">
        <f t="shared" si="1218"/>
        <v>7.0342860953404781E-9</v>
      </c>
      <c r="BD794" s="13">
        <f t="shared" si="1219"/>
        <v>3.5103324334499292E-7</v>
      </c>
      <c r="BE794" s="13">
        <f t="shared" si="1220"/>
        <v>3.343219714363902E-7</v>
      </c>
      <c r="BF794" s="13">
        <f t="shared" si="1221"/>
        <v>1.5920312777224154E-7</v>
      </c>
      <c r="BG794" s="13">
        <f t="shared" si="1222"/>
        <v>5.0541370411221593E-8</v>
      </c>
      <c r="BH794" s="13">
        <f t="shared" si="1223"/>
        <v>1.2033825083035016E-8</v>
      </c>
      <c r="BI794" s="13">
        <f t="shared" si="1224"/>
        <v>2.2921886755477496E-9</v>
      </c>
      <c r="BJ794" s="14">
        <f t="shared" si="1225"/>
        <v>0.50899008820886249</v>
      </c>
      <c r="BK794" s="14">
        <f t="shared" si="1226"/>
        <v>0.37296443964540155</v>
      </c>
      <c r="BL794" s="14">
        <f t="shared" si="1227"/>
        <v>0.11666552990405085</v>
      </c>
      <c r="BM794" s="14">
        <f t="shared" si="1228"/>
        <v>0.13433324439251373</v>
      </c>
      <c r="BN794" s="14">
        <f t="shared" si="1229"/>
        <v>0.86560507101506601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1.3511</v>
      </c>
      <c r="F795" s="10">
        <f>VLOOKUP(B795,home!$B$2:$E$405,3,FALSE)</f>
        <v>1.0044999999999999</v>
      </c>
      <c r="G795" s="10">
        <f>VLOOKUP(C795,away!$B$2:$E$405,4,FALSE)</f>
        <v>1.0572999999999999</v>
      </c>
      <c r="H795" s="10">
        <f>VLOOKUP(A795,away!$A$2:$E$405,3,FALSE)</f>
        <v>1.1908000000000001</v>
      </c>
      <c r="I795" s="10">
        <f>VLOOKUP(C795,away!$B$2:$E$405,3,FALSE)</f>
        <v>0.9597</v>
      </c>
      <c r="J795" s="10">
        <f>VLOOKUP(B795,home!$B$2:$E$405,4,FALSE)</f>
        <v>1.1396999999999999</v>
      </c>
      <c r="K795" s="12">
        <f t="shared" si="1174"/>
        <v>1.4349463611349997</v>
      </c>
      <c r="L795" s="12">
        <f t="shared" si="1175"/>
        <v>1.3024614231720002</v>
      </c>
      <c r="M795" s="13">
        <f t="shared" si="1176"/>
        <v>6.4737944290139987E-2</v>
      </c>
      <c r="N795" s="13">
        <f t="shared" si="1177"/>
        <v>9.2895477586496716E-2</v>
      </c>
      <c r="O795" s="13">
        <f t="shared" si="1178"/>
        <v>8.4318675053365391E-2</v>
      </c>
      <c r="P795" s="13">
        <f t="shared" si="1179"/>
        <v>0.12099277594355116</v>
      </c>
      <c r="Q795" s="13">
        <f t="shared" si="1180"/>
        <v>6.6650013764320698E-2</v>
      </c>
      <c r="R795" s="13">
        <f t="shared" si="1181"/>
        <v>5.4910910754991861E-2</v>
      </c>
      <c r="S795" s="13">
        <f t="shared" si="1182"/>
        <v>5.6532733588653759E-2</v>
      </c>
      <c r="T795" s="13">
        <f t="shared" si="1183"/>
        <v>8.6809071781910538E-2</v>
      </c>
      <c r="U795" s="13">
        <f t="shared" si="1184"/>
        <v>7.8794211574484296E-2</v>
      </c>
      <c r="V795" s="13">
        <f t="shared" si="1185"/>
        <v>1.17397274050542E-2</v>
      </c>
      <c r="W795" s="13">
        <f t="shared" si="1186"/>
        <v>3.1879731573569887E-2</v>
      </c>
      <c r="X795" s="13">
        <f t="shared" si="1187"/>
        <v>4.1522120555653186E-2</v>
      </c>
      <c r="Y795" s="13">
        <f t="shared" si="1188"/>
        <v>2.7040480116017705E-2</v>
      </c>
      <c r="Z795" s="13">
        <f t="shared" si="1189"/>
        <v>2.3839780989872467E-2</v>
      </c>
      <c r="AA795" s="13">
        <f t="shared" si="1190"/>
        <v>3.4208806981672842E-2</v>
      </c>
      <c r="AB795" s="13">
        <f t="shared" si="1191"/>
        <v>2.4543901548560509E-2</v>
      </c>
      <c r="AC795" s="13">
        <f t="shared" si="1192"/>
        <v>1.3713192308749578E-3</v>
      </c>
      <c r="AD795" s="13">
        <f t="shared" si="1193"/>
        <v>1.1436426203863667E-2</v>
      </c>
      <c r="AE795" s="13">
        <f t="shared" si="1194"/>
        <v>1.4895503949485829E-2</v>
      </c>
      <c r="AF795" s="13">
        <f t="shared" si="1195"/>
        <v>9.700409636455732E-3</v>
      </c>
      <c r="AG795" s="13">
        <f t="shared" si="1196"/>
        <v>4.2114697801498395E-3</v>
      </c>
      <c r="AH795" s="13">
        <f t="shared" si="1197"/>
        <v>7.7625987690445233E-3</v>
      </c>
      <c r="AI795" s="13">
        <f t="shared" si="1198"/>
        <v>1.1138912856591469E-2</v>
      </c>
      <c r="AJ795" s="13">
        <f t="shared" si="1199"/>
        <v>7.9918712352828967E-3</v>
      </c>
      <c r="AK795" s="13">
        <f t="shared" si="1200"/>
        <v>3.8226355159095568E-3</v>
      </c>
      <c r="AL795" s="13">
        <f t="shared" si="1201"/>
        <v>1.025177566372662E-4</v>
      </c>
      <c r="AM795" s="13">
        <f t="shared" si="1202"/>
        <v>3.2821316331246254E-3</v>
      </c>
      <c r="AN795" s="13">
        <f t="shared" si="1203"/>
        <v>4.2748498379173413E-3</v>
      </c>
      <c r="AO795" s="13">
        <f t="shared" si="1204"/>
        <v>2.7839135018702071E-3</v>
      </c>
      <c r="AP795" s="13">
        <f t="shared" si="1205"/>
        <v>1.2086466472112059E-3</v>
      </c>
      <c r="AQ795" s="13">
        <f t="shared" si="1206"/>
        <v>3.9355390805969346E-4</v>
      </c>
      <c r="AR795" s="13">
        <f t="shared" si="1207"/>
        <v>2.0220970880485902E-3</v>
      </c>
      <c r="AS795" s="13">
        <f t="shared" si="1208"/>
        <v>2.9016008583570034E-3</v>
      </c>
      <c r="AT795" s="13">
        <f t="shared" si="1209"/>
        <v>2.081820796582787E-3</v>
      </c>
      <c r="AU795" s="13">
        <f t="shared" si="1210"/>
        <v>9.957670588638791E-4</v>
      </c>
      <c r="AV795" s="13">
        <f t="shared" si="1211"/>
        <v>3.5721807941370616E-4</v>
      </c>
      <c r="AW795" s="13">
        <f t="shared" si="1212"/>
        <v>5.3222727820680773E-6</v>
      </c>
      <c r="AX795" s="13">
        <f t="shared" si="1213"/>
        <v>7.8494714061970959E-4</v>
      </c>
      <c r="AY795" s="13">
        <f t="shared" si="1214"/>
        <v>1.0223633698863391E-3</v>
      </c>
      <c r="AZ795" s="13">
        <f t="shared" si="1215"/>
        <v>6.6579442487054168E-4</v>
      </c>
      <c r="BA795" s="13">
        <f t="shared" si="1216"/>
        <v>2.8905718471895639E-4</v>
      </c>
      <c r="BB795" s="13">
        <f t="shared" si="1217"/>
        <v>9.4121458046785941E-5</v>
      </c>
      <c r="BC795" s="13">
        <f t="shared" si="1218"/>
        <v>2.4517913639728112E-5</v>
      </c>
      <c r="BD795" s="13">
        <f t="shared" si="1219"/>
        <v>4.389505751819539E-4</v>
      </c>
      <c r="BE795" s="13">
        <f t="shared" si="1220"/>
        <v>6.2987053057545991E-4</v>
      </c>
      <c r="BF795" s="13">
        <f t="shared" si="1221"/>
        <v>4.519152129177139E-4</v>
      </c>
      <c r="BG795" s="13">
        <f t="shared" si="1222"/>
        <v>2.1615803010594078E-4</v>
      </c>
      <c r="BH795" s="13">
        <f t="shared" si="1223"/>
        <v>7.7543794682657366E-5</v>
      </c>
      <c r="BI795" s="13">
        <f t="shared" si="1224"/>
        <v>2.2254237201695745E-5</v>
      </c>
      <c r="BJ795" s="14">
        <f t="shared" si="1225"/>
        <v>0.40186460196788887</v>
      </c>
      <c r="BK795" s="14">
        <f t="shared" si="1226"/>
        <v>0.25649938158479768</v>
      </c>
      <c r="BL795" s="14">
        <f t="shared" si="1227"/>
        <v>0.3176877205518347</v>
      </c>
      <c r="BM795" s="14">
        <f t="shared" si="1228"/>
        <v>0.51436864660442383</v>
      </c>
      <c r="BN795" s="14">
        <f t="shared" si="1229"/>
        <v>0.48450579739286581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1.3511</v>
      </c>
      <c r="F796" s="10">
        <f>VLOOKUP(B796,home!$B$2:$E$405,3,FALSE)</f>
        <v>1.0044999999999999</v>
      </c>
      <c r="G796" s="10">
        <f>VLOOKUP(C796,away!$B$2:$E$405,4,FALSE)</f>
        <v>0.9869</v>
      </c>
      <c r="H796" s="10">
        <f>VLOOKUP(A796,away!$A$2:$E$405,3,FALSE)</f>
        <v>1.1908000000000001</v>
      </c>
      <c r="I796" s="10">
        <f>VLOOKUP(C796,away!$B$2:$E$405,3,FALSE)</f>
        <v>0.83979999999999999</v>
      </c>
      <c r="J796" s="10">
        <f>VLOOKUP(B796,home!$B$2:$E$405,4,FALSE)</f>
        <v>0.89980000000000004</v>
      </c>
      <c r="K796" s="12">
        <f t="shared" si="1174"/>
        <v>1.3394008926549998</v>
      </c>
      <c r="L796" s="12">
        <f t="shared" si="1175"/>
        <v>0.89983044923199995</v>
      </c>
      <c r="M796" s="13">
        <f t="shared" si="1176"/>
        <v>0.10654036603012228</v>
      </c>
      <c r="N796" s="13">
        <f t="shared" si="1177"/>
        <v>0.1427002613645362</v>
      </c>
      <c r="O796" s="13">
        <f t="shared" si="1178"/>
        <v>9.5868265426226631E-2</v>
      </c>
      <c r="P796" s="13">
        <f t="shared" si="1179"/>
        <v>0.12840604028917441</v>
      </c>
      <c r="Q796" s="13">
        <f t="shared" si="1180"/>
        <v>9.55664287268808E-2</v>
      </c>
      <c r="R796" s="13">
        <f t="shared" si="1181"/>
        <v>4.313259217278706E-2</v>
      </c>
      <c r="S796" s="13">
        <f t="shared" si="1182"/>
        <v>3.8689821982785803E-2</v>
      </c>
      <c r="T796" s="13">
        <f t="shared" si="1183"/>
        <v>8.5993582492807044E-2</v>
      </c>
      <c r="U796" s="13">
        <f t="shared" si="1184"/>
        <v>5.7771832458755043E-2</v>
      </c>
      <c r="V796" s="13">
        <f t="shared" si="1185"/>
        <v>5.181141952126881E-3</v>
      </c>
      <c r="W796" s="13">
        <f t="shared" si="1186"/>
        <v>4.2667253314878195E-2</v>
      </c>
      <c r="X796" s="13">
        <f t="shared" si="1187"/>
        <v>3.839329371782238E-2</v>
      </c>
      <c r="Y796" s="13">
        <f t="shared" si="1188"/>
        <v>1.7273727366802116E-2</v>
      </c>
      <c r="Z796" s="13">
        <f t="shared" si="1189"/>
        <v>1.2937339930459877E-2</v>
      </c>
      <c r="AA796" s="13">
        <f t="shared" si="1190"/>
        <v>1.7328284651439135E-2</v>
      </c>
      <c r="AB796" s="13">
        <f t="shared" si="1191"/>
        <v>1.1604759965158756E-2</v>
      </c>
      <c r="AC796" s="13">
        <f t="shared" si="1192"/>
        <v>3.9028043257134909E-4</v>
      </c>
      <c r="AD796" s="13">
        <f t="shared" si="1193"/>
        <v>1.4287139294271211E-2</v>
      </c>
      <c r="AE796" s="13">
        <f t="shared" si="1194"/>
        <v>1.285600296940422E-2</v>
      </c>
      <c r="AF796" s="13">
        <f t="shared" si="1195"/>
        <v>5.7841114636434628E-3</v>
      </c>
      <c r="AG796" s="13">
        <f t="shared" si="1196"/>
        <v>1.734906538912753E-3</v>
      </c>
      <c r="AH796" s="13">
        <f t="shared" si="1197"/>
        <v>2.9103531003731998E-3</v>
      </c>
      <c r="AI796" s="13">
        <f t="shared" si="1198"/>
        <v>3.8981295405811104E-3</v>
      </c>
      <c r="AJ796" s="13">
        <f t="shared" si="1199"/>
        <v>2.6105790931695819E-3</v>
      </c>
      <c r="AK796" s="13">
        <f t="shared" si="1200"/>
        <v>1.1655373225792729E-3</v>
      </c>
      <c r="AL796" s="13">
        <f t="shared" si="1201"/>
        <v>1.8815165299756581E-5</v>
      </c>
      <c r="AM796" s="13">
        <f t="shared" si="1202"/>
        <v>3.8272414248466335E-3</v>
      </c>
      <c r="AN796" s="13">
        <f t="shared" si="1203"/>
        <v>3.4438683706390655E-3</v>
      </c>
      <c r="AO796" s="13">
        <f t="shared" si="1204"/>
        <v>1.5494488115240131E-3</v>
      </c>
      <c r="AP796" s="13">
        <f t="shared" si="1205"/>
        <v>4.6474707337854711E-4</v>
      </c>
      <c r="AQ796" s="13">
        <f t="shared" si="1206"/>
        <v>1.045483919543688E-4</v>
      </c>
      <c r="AR796" s="13">
        <f t="shared" si="1207"/>
        <v>5.2376486754651219E-4</v>
      </c>
      <c r="AS796" s="13">
        <f t="shared" si="1208"/>
        <v>7.015311311331262E-4</v>
      </c>
      <c r="AT796" s="13">
        <f t="shared" si="1209"/>
        <v>4.6981571163249051E-4</v>
      </c>
      <c r="AU796" s="13">
        <f t="shared" si="1210"/>
        <v>2.0975719451463395E-4</v>
      </c>
      <c r="AV796" s="13">
        <f t="shared" si="1211"/>
        <v>7.0237243393427278E-5</v>
      </c>
      <c r="AW796" s="13">
        <f t="shared" si="1212"/>
        <v>6.2990753946958059E-7</v>
      </c>
      <c r="AX796" s="13">
        <f t="shared" si="1213"/>
        <v>8.5436843014096309E-4</v>
      </c>
      <c r="AY796" s="13">
        <f t="shared" si="1214"/>
        <v>7.6878672830338129E-4</v>
      </c>
      <c r="AZ796" s="13">
        <f t="shared" si="1215"/>
        <v>3.4588885354641555E-4</v>
      </c>
      <c r="BA796" s="13">
        <f t="shared" si="1216"/>
        <v>1.0374710749033753E-4</v>
      </c>
      <c r="BB796" s="13">
        <f t="shared" si="1217"/>
        <v>2.3338701584887746E-5</v>
      </c>
      <c r="BC796" s="13">
        <f t="shared" si="1218"/>
        <v>4.2001748663242266E-6</v>
      </c>
      <c r="BD796" s="13">
        <f t="shared" si="1219"/>
        <v>7.8549929342719489E-5</v>
      </c>
      <c r="BE796" s="13">
        <f t="shared" si="1220"/>
        <v>1.0520984547962564E-4</v>
      </c>
      <c r="BF796" s="13">
        <f t="shared" si="1221"/>
        <v>7.0459080475752605E-5</v>
      </c>
      <c r="BG796" s="13">
        <f t="shared" si="1222"/>
        <v>3.1457651761624509E-5</v>
      </c>
      <c r="BH796" s="13">
        <f t="shared" si="1223"/>
        <v>1.0533601712587497E-5</v>
      </c>
      <c r="BI796" s="13">
        <f t="shared" si="1224"/>
        <v>2.8217431073423828E-6</v>
      </c>
      <c r="BJ796" s="14">
        <f t="shared" si="1225"/>
        <v>0.46874689131823327</v>
      </c>
      <c r="BK796" s="14">
        <f t="shared" si="1226"/>
        <v>0.27999525258038388</v>
      </c>
      <c r="BL796" s="14">
        <f t="shared" si="1227"/>
        <v>0.23856447173116963</v>
      </c>
      <c r="BM796" s="14">
        <f t="shared" si="1228"/>
        <v>0.3872618447297555</v>
      </c>
      <c r="BN796" s="14">
        <f t="shared" si="1229"/>
        <v>0.61221395400972733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1.3511</v>
      </c>
      <c r="F797" s="10">
        <f>VLOOKUP(B797,home!$B$2:$E$405,3,FALSE)</f>
        <v>1.0817000000000001</v>
      </c>
      <c r="G797" s="10">
        <f>VLOOKUP(C797,away!$B$2:$E$405,4,FALSE)</f>
        <v>1.1631</v>
      </c>
      <c r="H797" s="10">
        <f>VLOOKUP(A797,away!$A$2:$E$405,3,FALSE)</f>
        <v>1.1908000000000001</v>
      </c>
      <c r="I797" s="10">
        <f>VLOOKUP(C797,away!$B$2:$E$405,3,FALSE)</f>
        <v>1.2597</v>
      </c>
      <c r="J797" s="10">
        <f>VLOOKUP(B797,home!$B$2:$E$405,4,FALSE)</f>
        <v>0.64600000000000002</v>
      </c>
      <c r="K797" s="12">
        <f t="shared" si="1174"/>
        <v>1.6998530522970001</v>
      </c>
      <c r="L797" s="12">
        <f t="shared" si="1175"/>
        <v>0.96903279096000017</v>
      </c>
      <c r="M797" s="13">
        <f t="shared" si="1176"/>
        <v>6.9329426142070216E-2</v>
      </c>
      <c r="N797" s="13">
        <f t="shared" si="1177"/>
        <v>0.1178498366415975</v>
      </c>
      <c r="O797" s="13">
        <f t="shared" si="1178"/>
        <v>6.718248731010551E-2</v>
      </c>
      <c r="P797" s="13">
        <f t="shared" si="1179"/>
        <v>0.11420035611498731</v>
      </c>
      <c r="Q797" s="13">
        <f t="shared" si="1180"/>
        <v>0.10016370226396118</v>
      </c>
      <c r="R797" s="13">
        <f t="shared" si="1181"/>
        <v>3.2551016590873165E-2</v>
      </c>
      <c r="S797" s="13">
        <f t="shared" si="1182"/>
        <v>4.7028087720157812E-2</v>
      </c>
      <c r="T797" s="13">
        <f t="shared" si="1183"/>
        <v>9.7061911957732797E-2</v>
      </c>
      <c r="U797" s="13">
        <f t="shared" si="1184"/>
        <v>5.5331944907366037E-2</v>
      </c>
      <c r="V797" s="13">
        <f t="shared" si="1185"/>
        <v>8.6072548666154061E-3</v>
      </c>
      <c r="W797" s="13">
        <f t="shared" si="1186"/>
        <v>5.6754525007587465E-2</v>
      </c>
      <c r="X797" s="13">
        <f t="shared" si="1187"/>
        <v>5.4996995767711603E-2</v>
      </c>
      <c r="Y797" s="13">
        <f t="shared" si="1188"/>
        <v>2.6646946151600445E-2</v>
      </c>
      <c r="Z797" s="13">
        <f t="shared" si="1189"/>
        <v>1.0514334151879698E-2</v>
      </c>
      <c r="AA797" s="13">
        <f t="shared" si="1190"/>
        <v>1.7872823000943294E-2</v>
      </c>
      <c r="AB797" s="13">
        <f t="shared" si="1191"/>
        <v>1.5190586365658745E-2</v>
      </c>
      <c r="AC797" s="13">
        <f t="shared" si="1192"/>
        <v>8.8612406884566145E-4</v>
      </c>
      <c r="AD797" s="13">
        <f t="shared" si="1193"/>
        <v>2.4118588141453484E-2</v>
      </c>
      <c r="AE797" s="13">
        <f t="shared" si="1194"/>
        <v>2.3371702780727432E-2</v>
      </c>
      <c r="AF797" s="13">
        <f t="shared" si="1195"/>
        <v>1.1323973187547949E-2</v>
      </c>
      <c r="AG797" s="13">
        <f t="shared" si="1196"/>
        <v>3.6577671142285998E-3</v>
      </c>
      <c r="AH797" s="13">
        <f t="shared" si="1197"/>
        <v>2.5471836420705072E-3</v>
      </c>
      <c r="AI797" s="13">
        <f t="shared" si="1198"/>
        <v>4.3298378887345413E-3</v>
      </c>
      <c r="AJ797" s="13">
        <f t="shared" si="1199"/>
        <v>3.6800440755583048E-3</v>
      </c>
      <c r="AK797" s="13">
        <f t="shared" si="1200"/>
        <v>2.0851780514750924E-3</v>
      </c>
      <c r="AL797" s="13">
        <f t="shared" si="1201"/>
        <v>5.8385415749361835E-5</v>
      </c>
      <c r="AM797" s="13">
        <f t="shared" si="1202"/>
        <v>8.1996111338687901E-3</v>
      </c>
      <c r="AN797" s="13">
        <f t="shared" si="1203"/>
        <v>7.9456920618395654E-3</v>
      </c>
      <c r="AO797" s="13">
        <f t="shared" si="1204"/>
        <v>3.8498180773965558E-3</v>
      </c>
      <c r="AP797" s="13">
        <f t="shared" si="1205"/>
        <v>1.2435333187426156E-3</v>
      </c>
      <c r="AQ797" s="13">
        <f t="shared" si="1206"/>
        <v>3.0125614062822702E-4</v>
      </c>
      <c r="AR797" s="13">
        <f t="shared" si="1207"/>
        <v>4.9366089475264842E-4</v>
      </c>
      <c r="AS797" s="13">
        <f t="shared" si="1208"/>
        <v>8.3915097874495746E-4</v>
      </c>
      <c r="AT797" s="13">
        <f t="shared" si="1209"/>
        <v>7.1321667627881563E-4</v>
      </c>
      <c r="AU797" s="13">
        <f t="shared" si="1210"/>
        <v>4.041211813738888E-4</v>
      </c>
      <c r="AV797" s="13">
        <f t="shared" si="1211"/>
        <v>1.7173665591406855E-4</v>
      </c>
      <c r="AW797" s="13">
        <f t="shared" si="1212"/>
        <v>2.671478781140478E-6</v>
      </c>
      <c r="AX797" s="13">
        <f t="shared" si="1213"/>
        <v>2.3230223355925569E-3</v>
      </c>
      <c r="AY797" s="13">
        <f t="shared" si="1214"/>
        <v>2.2510848173216739E-3</v>
      </c>
      <c r="AZ797" s="13">
        <f t="shared" si="1215"/>
        <v>1.0906875016084517E-3</v>
      </c>
      <c r="BA797" s="13">
        <f t="shared" si="1216"/>
        <v>3.5230398458294257E-4</v>
      </c>
      <c r="BB797" s="13">
        <f t="shared" si="1217"/>
        <v>8.5348528361684425E-5</v>
      </c>
      <c r="BC797" s="13">
        <f t="shared" si="1218"/>
        <v>1.6541104528530359E-5</v>
      </c>
      <c r="BD797" s="13">
        <f t="shared" si="1219"/>
        <v>7.9728932438328284E-5</v>
      </c>
      <c r="BE797" s="13">
        <f t="shared" si="1220"/>
        <v>1.3552746916167363E-4</v>
      </c>
      <c r="BF797" s="13">
        <f t="shared" si="1221"/>
        <v>1.1518839106227925E-4</v>
      </c>
      <c r="BG797" s="13">
        <f t="shared" si="1222"/>
        <v>6.5267779378798638E-5</v>
      </c>
      <c r="BH797" s="13">
        <f t="shared" si="1223"/>
        <v>2.7736408498424503E-5</v>
      </c>
      <c r="BI797" s="13">
        <f t="shared" si="1224"/>
        <v>9.4295637291606732E-6</v>
      </c>
      <c r="BJ797" s="14">
        <f t="shared" si="1225"/>
        <v>0.5436048480186203</v>
      </c>
      <c r="BK797" s="14">
        <f t="shared" si="1226"/>
        <v>0.24236071914574744</v>
      </c>
      <c r="BL797" s="14">
        <f t="shared" si="1227"/>
        <v>0.20382586676411824</v>
      </c>
      <c r="BM797" s="14">
        <f t="shared" si="1228"/>
        <v>0.49678052967823011</v>
      </c>
      <c r="BN797" s="14">
        <f t="shared" si="1229"/>
        <v>0.50127682506359483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1.3511</v>
      </c>
      <c r="F798" s="10">
        <f>VLOOKUP(B798,home!$B$2:$E$405,3,FALSE)</f>
        <v>1.2524999999999999</v>
      </c>
      <c r="G798" s="10">
        <f>VLOOKUP(C798,away!$B$2:$E$405,4,FALSE)</f>
        <v>1.2159</v>
      </c>
      <c r="H798" s="10">
        <f>VLOOKUP(A798,away!$A$2:$E$405,3,FALSE)</f>
        <v>1.1908000000000001</v>
      </c>
      <c r="I798" s="10">
        <f>VLOOKUP(C798,away!$B$2:$E$405,3,FALSE)</f>
        <v>0.7198</v>
      </c>
      <c r="J798" s="10">
        <f>VLOOKUP(B798,home!$B$2:$E$405,4,FALSE)</f>
        <v>0.64600000000000002</v>
      </c>
      <c r="K798" s="12">
        <f t="shared" si="1174"/>
        <v>2.057610118725</v>
      </c>
      <c r="L798" s="12">
        <f t="shared" si="1175"/>
        <v>0.55371104464000009</v>
      </c>
      <c r="M798" s="13">
        <f t="shared" si="1176"/>
        <v>7.3437456765789236E-2</v>
      </c>
      <c r="N798" s="13">
        <f t="shared" si="1177"/>
        <v>0.15110565413471763</v>
      </c>
      <c r="O798" s="13">
        <f t="shared" si="1178"/>
        <v>4.0663130901490006E-2</v>
      </c>
      <c r="P798" s="13">
        <f t="shared" si="1179"/>
        <v>8.3668869601945056E-2</v>
      </c>
      <c r="Q798" s="13">
        <f t="shared" si="1180"/>
        <v>0.15545826147207759</v>
      </c>
      <c r="R798" s="13">
        <f t="shared" si="1181"/>
        <v>1.1257812344898548E-2</v>
      </c>
      <c r="S798" s="13">
        <f t="shared" si="1182"/>
        <v>2.3831434423150027E-2</v>
      </c>
      <c r="T798" s="13">
        <f t="shared" si="1183"/>
        <v>8.6078956357622374E-2</v>
      </c>
      <c r="U798" s="13">
        <f t="shared" si="1184"/>
        <v>2.3164188595570467E-2</v>
      </c>
      <c r="V798" s="13">
        <f t="shared" si="1185"/>
        <v>3.0168515980083209E-3</v>
      </c>
      <c r="W798" s="13">
        <f t="shared" si="1186"/>
        <v>0.10662416394811455</v>
      </c>
      <c r="X798" s="13">
        <f t="shared" si="1187"/>
        <v>5.9038977203577155E-2</v>
      </c>
      <c r="Y798" s="13">
        <f t="shared" si="1188"/>
        <v>1.6345266870934926E-2</v>
      </c>
      <c r="Z798" s="13">
        <f t="shared" si="1189"/>
        <v>2.077858344618288E-3</v>
      </c>
      <c r="AA798" s="13">
        <f t="shared" si="1190"/>
        <v>4.2754223551637665E-3</v>
      </c>
      <c r="AB798" s="13">
        <f t="shared" si="1191"/>
        <v>4.3985761499040201E-3</v>
      </c>
      <c r="AC798" s="13">
        <f t="shared" si="1192"/>
        <v>2.14822733247012E-4</v>
      </c>
      <c r="AD798" s="13">
        <f t="shared" si="1193"/>
        <v>5.4847739660058487E-2</v>
      </c>
      <c r="AE798" s="13">
        <f t="shared" si="1194"/>
        <v>3.0369799223313749E-2</v>
      </c>
      <c r="AF798" s="13">
        <f t="shared" si="1195"/>
        <v>8.4080466267240587E-3</v>
      </c>
      <c r="AG798" s="13">
        <f t="shared" si="1196"/>
        <v>1.5518760936884025E-3</v>
      </c>
      <c r="AH798" s="13">
        <f t="shared" si="1197"/>
        <v>2.8763327865313337E-4</v>
      </c>
      <c r="AI798" s="13">
        <f t="shared" si="1198"/>
        <v>5.918371446387347E-4</v>
      </c>
      <c r="AJ798" s="13">
        <f t="shared" si="1199"/>
        <v>6.0888504872298613E-4</v>
      </c>
      <c r="AK798" s="13">
        <f t="shared" si="1200"/>
        <v>4.1761601246426025E-4</v>
      </c>
      <c r="AL798" s="13">
        <f t="shared" si="1201"/>
        <v>9.7900859028390763E-6</v>
      </c>
      <c r="AM798" s="13">
        <f t="shared" si="1202"/>
        <v>2.2571052822746168E-2</v>
      </c>
      <c r="AN798" s="13">
        <f t="shared" si="1203"/>
        <v>1.2497841237107404E-2</v>
      </c>
      <c r="AO798" s="13">
        <f t="shared" si="1204"/>
        <v>3.4600963635718052E-3</v>
      </c>
      <c r="AP798" s="13">
        <f t="shared" si="1205"/>
        <v>6.3863119067613663E-4</v>
      </c>
      <c r="AQ798" s="13">
        <f t="shared" si="1206"/>
        <v>8.8404285932242675E-5</v>
      </c>
      <c r="AR798" s="13">
        <f t="shared" si="1207"/>
        <v>3.1853144639250963E-5</v>
      </c>
      <c r="AS798" s="13">
        <f t="shared" si="1208"/>
        <v>6.5541352722933762E-5</v>
      </c>
      <c r="AT798" s="13">
        <f t="shared" si="1209"/>
        <v>6.7429275278816433E-5</v>
      </c>
      <c r="AU798" s="13">
        <f t="shared" si="1210"/>
        <v>4.6247719703995394E-5</v>
      </c>
      <c r="AV798" s="13">
        <f t="shared" si="1211"/>
        <v>2.378994400772463E-5</v>
      </c>
      <c r="AW798" s="13">
        <f t="shared" si="1212"/>
        <v>3.0983485693928691E-7</v>
      </c>
      <c r="AX798" s="13">
        <f t="shared" si="1213"/>
        <v>7.7404044463931553E-3</v>
      </c>
      <c r="AY798" s="13">
        <f t="shared" si="1214"/>
        <v>4.2859474319484562E-3</v>
      </c>
      <c r="AZ798" s="13">
        <f t="shared" si="1215"/>
        <v>1.1865882149081524E-3</v>
      </c>
      <c r="BA798" s="13">
        <f t="shared" si="1216"/>
        <v>2.1900900001143534E-4</v>
      </c>
      <c r="BB798" s="13">
        <f t="shared" si="1217"/>
        <v>3.0316925545473415E-5</v>
      </c>
      <c r="BC798" s="13">
        <f t="shared" si="1218"/>
        <v>3.3573633028114392E-6</v>
      </c>
      <c r="BD798" s="13">
        <f t="shared" si="1219"/>
        <v>2.9395729988781088E-6</v>
      </c>
      <c r="BE798" s="13">
        <f t="shared" si="1220"/>
        <v>6.0484951472223894E-6</v>
      </c>
      <c r="BF798" s="13">
        <f t="shared" si="1221"/>
        <v>6.2227224089919244E-6</v>
      </c>
      <c r="BG798" s="13">
        <f t="shared" si="1222"/>
        <v>4.2679788649195305E-6</v>
      </c>
      <c r="BH798" s="13">
        <f t="shared" si="1223"/>
        <v>2.1954591247407175E-6</v>
      </c>
      <c r="BI798" s="13">
        <f t="shared" si="1224"/>
        <v>9.0347978206272643E-7</v>
      </c>
      <c r="BJ798" s="14">
        <f t="shared" si="1225"/>
        <v>0.72255039087297213</v>
      </c>
      <c r="BK798" s="14">
        <f t="shared" si="1226"/>
        <v>0.18846517263999099</v>
      </c>
      <c r="BL798" s="14">
        <f t="shared" si="1227"/>
        <v>8.5922540976185457E-2</v>
      </c>
      <c r="BM798" s="14">
        <f t="shared" si="1228"/>
        <v>0.47913914001575719</v>
      </c>
      <c r="BN798" s="14">
        <f t="shared" si="1229"/>
        <v>0.51559118522091807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1.2796000000000001</v>
      </c>
      <c r="F799" s="10">
        <f>VLOOKUP(B799,home!$B$2:$E$405,3,FALSE)</f>
        <v>0.83730000000000004</v>
      </c>
      <c r="G799" s="10">
        <f>VLOOKUP(C799,away!$B$2:$E$405,4,FALSE)</f>
        <v>1.3955</v>
      </c>
      <c r="H799" s="10">
        <f>VLOOKUP(A799,away!$A$2:$E$405,3,FALSE)</f>
        <v>1.129</v>
      </c>
      <c r="I799" s="10">
        <f>VLOOKUP(C799,away!$B$2:$E$405,3,FALSE)</f>
        <v>0.56940000000000002</v>
      </c>
      <c r="J799" s="10">
        <f>VLOOKUP(B799,home!$B$2:$E$405,4,FALSE)</f>
        <v>0.63270000000000004</v>
      </c>
      <c r="K799" s="12">
        <f t="shared" si="1174"/>
        <v>1.49515137114</v>
      </c>
      <c r="L799" s="12">
        <f t="shared" si="1175"/>
        <v>0.40673284002000004</v>
      </c>
      <c r="M799" s="13">
        <f t="shared" si="1176"/>
        <v>0.14928706569755584</v>
      </c>
      <c r="N799" s="13">
        <f t="shared" si="1177"/>
        <v>0.2232067609711679</v>
      </c>
      <c r="O799" s="13">
        <f t="shared" si="1178"/>
        <v>6.0719952209419212E-2</v>
      </c>
      <c r="P799" s="13">
        <f t="shared" si="1179"/>
        <v>9.0785519801468414E-2</v>
      </c>
      <c r="Q799" s="13">
        <f t="shared" si="1180"/>
        <v>0.16686394735687995</v>
      </c>
      <c r="R799" s="13">
        <f t="shared" si="1181"/>
        <v>1.2348399304007876E-2</v>
      </c>
      <c r="S799" s="13">
        <f t="shared" si="1182"/>
        <v>1.3802285159654244E-2</v>
      </c>
      <c r="T799" s="13">
        <f t="shared" si="1183"/>
        <v>6.7869047205411551E-2</v>
      </c>
      <c r="U799" s="13">
        <f t="shared" si="1184"/>
        <v>1.8462726150771595E-2</v>
      </c>
      <c r="V799" s="13">
        <f t="shared" si="1185"/>
        <v>9.3261605813109015E-4</v>
      </c>
      <c r="W799" s="13">
        <f t="shared" si="1186"/>
        <v>8.3162286561490648E-2</v>
      </c>
      <c r="X799" s="13">
        <f t="shared" si="1187"/>
        <v>3.3824832995712172E-2</v>
      </c>
      <c r="Y799" s="13">
        <f t="shared" si="1188"/>
        <v>6.8788351937741077E-3</v>
      </c>
      <c r="Z799" s="13">
        <f t="shared" si="1189"/>
        <v>1.6741665062067052E-3</v>
      </c>
      <c r="AA799" s="13">
        <f t="shared" si="1190"/>
        <v>2.5031323472716189E-3</v>
      </c>
      <c r="AB799" s="13">
        <f t="shared" si="1191"/>
        <v>1.8712808805840236E-3</v>
      </c>
      <c r="AC799" s="13">
        <f t="shared" si="1192"/>
        <v>3.5446822375823912E-5</v>
      </c>
      <c r="AD799" s="13">
        <f t="shared" si="1193"/>
        <v>3.1085051694887574E-2</v>
      </c>
      <c r="AE799" s="13">
        <f t="shared" si="1194"/>
        <v>1.2643311358030138E-2</v>
      </c>
      <c r="AF799" s="13">
        <f t="shared" si="1195"/>
        <v>2.5712249679543603E-3</v>
      </c>
      <c r="AG799" s="13">
        <f t="shared" si="1196"/>
        <v>3.4860054451547027E-4</v>
      </c>
      <c r="AH799" s="13">
        <f t="shared" si="1197"/>
        <v>1.7023462443395353E-4</v>
      </c>
      <c r="AI799" s="13">
        <f t="shared" si="1198"/>
        <v>2.5452653213792859E-4</v>
      </c>
      <c r="AJ799" s="13">
        <f t="shared" si="1199"/>
        <v>1.902778467587666E-4</v>
      </c>
      <c r="AK799" s="13">
        <f t="shared" si="1200"/>
        <v>9.4831394492978933E-5</v>
      </c>
      <c r="AL799" s="13">
        <f t="shared" si="1201"/>
        <v>8.622470217799135E-7</v>
      </c>
      <c r="AM799" s="13">
        <f t="shared" si="1202"/>
        <v>9.2953715327137882E-3</v>
      </c>
      <c r="AN799" s="13">
        <f t="shared" si="1203"/>
        <v>3.7807328625417396E-3</v>
      </c>
      <c r="AO799" s="13">
        <f t="shared" si="1204"/>
        <v>7.6887410726927301E-4</v>
      </c>
      <c r="AP799" s="13">
        <f t="shared" si="1205"/>
        <v>1.042421164224912E-4</v>
      </c>
      <c r="AQ799" s="13">
        <f t="shared" si="1206"/>
        <v>1.0599673015553831E-5</v>
      </c>
      <c r="AR799" s="13">
        <f t="shared" si="1207"/>
        <v>1.3848002453152002E-5</v>
      </c>
      <c r="AS799" s="13">
        <f t="shared" si="1208"/>
        <v>2.0704859855380298E-5</v>
      </c>
      <c r="AT799" s="13">
        <f t="shared" si="1209"/>
        <v>1.5478449801016698E-5</v>
      </c>
      <c r="AU799" s="13">
        <f t="shared" si="1210"/>
        <v>7.7142084810372613E-6</v>
      </c>
      <c r="AV799" s="13">
        <f t="shared" si="1211"/>
        <v>2.8834773469206687E-6</v>
      </c>
      <c r="AW799" s="13">
        <f t="shared" si="1212"/>
        <v>1.4565439876185672E-8</v>
      </c>
      <c r="AX799" s="13">
        <f t="shared" si="1213"/>
        <v>2.316331248732123E-3</v>
      </c>
      <c r="AY799" s="13">
        <f t="shared" si="1214"/>
        <v>9.421279872238894E-4</v>
      </c>
      <c r="AZ799" s="13">
        <f t="shared" si="1215"/>
        <v>1.915971959529494E-4</v>
      </c>
      <c r="BA799" s="13">
        <f t="shared" si="1216"/>
        <v>2.5976290549937195E-5</v>
      </c>
      <c r="BB799" s="13">
        <f t="shared" si="1217"/>
        <v>2.6413526071401606E-6</v>
      </c>
      <c r="BC799" s="13">
        <f t="shared" si="1218"/>
        <v>2.1486496947926978E-7</v>
      </c>
      <c r="BD799" s="13">
        <f t="shared" si="1219"/>
        <v>9.387395610624069E-7</v>
      </c>
      <c r="BE799" s="13">
        <f t="shared" si="1220"/>
        <v>1.4035577418658196E-6</v>
      </c>
      <c r="BF799" s="13">
        <f t="shared" si="1221"/>
        <v>1.049265641112421E-6</v>
      </c>
      <c r="BG799" s="13">
        <f t="shared" si="1222"/>
        <v>5.2293698733310939E-7</v>
      </c>
      <c r="BH799" s="13">
        <f t="shared" si="1223"/>
        <v>1.9546748840772975E-7</v>
      </c>
      <c r="BI799" s="13">
        <f t="shared" si="1224"/>
        <v>5.8450696661221845E-8</v>
      </c>
      <c r="BJ799" s="14">
        <f t="shared" si="1225"/>
        <v>0.64589260808182214</v>
      </c>
      <c r="BK799" s="14">
        <f t="shared" si="1226"/>
        <v>0.25578592377343112</v>
      </c>
      <c r="BL799" s="14">
        <f t="shared" si="1227"/>
        <v>9.6680158705931885E-2</v>
      </c>
      <c r="BM799" s="14">
        <f t="shared" si="1228"/>
        <v>0.29587909830510878</v>
      </c>
      <c r="BN799" s="14">
        <f t="shared" si="1229"/>
        <v>0.70321164534049918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1.2811999999999999</v>
      </c>
      <c r="F800" s="10">
        <f>VLOOKUP(B800,home!$B$2:$E$405,3,FALSE)</f>
        <v>0.1951</v>
      </c>
      <c r="G800" s="10">
        <f>VLOOKUP(C800,away!$B$2:$E$405,4,FALSE)</f>
        <v>0.62439999999999996</v>
      </c>
      <c r="H800" s="10">
        <f>VLOOKUP(A800,away!$A$2:$E$405,3,FALSE)</f>
        <v>0.82809999999999995</v>
      </c>
      <c r="I800" s="10">
        <f>VLOOKUP(C800,away!$B$2:$E$405,3,FALSE)</f>
        <v>0.48299999999999998</v>
      </c>
      <c r="J800" s="10">
        <f>VLOOKUP(B800,home!$B$2:$E$405,4,FALSE)</f>
        <v>1.2076</v>
      </c>
      <c r="K800" s="12">
        <f t="shared" si="1174"/>
        <v>0.15607634772799997</v>
      </c>
      <c r="L800" s="12">
        <f t="shared" si="1175"/>
        <v>0.48300654947999994</v>
      </c>
      <c r="M800" s="13">
        <f t="shared" si="1176"/>
        <v>0.52777622721204775</v>
      </c>
      <c r="N800" s="13">
        <f t="shared" si="1177"/>
        <v>8.2373385960919476E-2</v>
      </c>
      <c r="O800" s="13">
        <f t="shared" si="1178"/>
        <v>0.25491937440326362</v>
      </c>
      <c r="P800" s="13">
        <f t="shared" si="1179"/>
        <v>3.978688492196799E-2</v>
      </c>
      <c r="Q800" s="13">
        <f t="shared" si="1180"/>
        <v>6.4282686153846096E-3</v>
      </c>
      <c r="R800" s="13">
        <f t="shared" si="1181"/>
        <v>6.1563863713060281E-2</v>
      </c>
      <c r="S800" s="13">
        <f t="shared" si="1182"/>
        <v>7.4984251382258335E-4</v>
      </c>
      <c r="T800" s="13">
        <f t="shared" si="1183"/>
        <v>3.1048958430474976E-3</v>
      </c>
      <c r="U800" s="13">
        <f t="shared" si="1184"/>
        <v>9.6086630003587945E-3</v>
      </c>
      <c r="V800" s="13">
        <f t="shared" si="1185"/>
        <v>6.2808390435247008E-6</v>
      </c>
      <c r="W800" s="13">
        <f t="shared" si="1186"/>
        <v>3.344335625679192E-4</v>
      </c>
      <c r="X800" s="13">
        <f t="shared" si="1187"/>
        <v>1.6153360108623431E-4</v>
      </c>
      <c r="Y800" s="13">
        <f t="shared" si="1188"/>
        <v>3.9010893642870391E-5</v>
      </c>
      <c r="Z800" s="13">
        <f t="shared" si="1189"/>
        <v>9.9119164615674108E-3</v>
      </c>
      <c r="AA800" s="13">
        <f t="shared" si="1190"/>
        <v>1.5470157203064821E-3</v>
      </c>
      <c r="AB800" s="13">
        <f t="shared" si="1191"/>
        <v>1.2072628175161844E-4</v>
      </c>
      <c r="AC800" s="13">
        <f t="shared" si="1192"/>
        <v>2.9592918285437331E-8</v>
      </c>
      <c r="AD800" s="13">
        <f t="shared" si="1193"/>
        <v>1.3049292250816094E-5</v>
      </c>
      <c r="AE800" s="13">
        <f t="shared" si="1194"/>
        <v>6.3028936232227837E-6</v>
      </c>
      <c r="AF800" s="13">
        <f t="shared" si="1195"/>
        <v>1.5221694503461654E-6</v>
      </c>
      <c r="AG800" s="13">
        <f t="shared" si="1196"/>
        <v>2.450726046451899E-7</v>
      </c>
      <c r="AH800" s="13">
        <f t="shared" si="1197"/>
        <v>1.1968801422089208E-3</v>
      </c>
      <c r="AI800" s="13">
        <f t="shared" si="1198"/>
        <v>1.8680468126413757E-4</v>
      </c>
      <c r="AJ800" s="13">
        <f t="shared" si="1199"/>
        <v>1.4577896195099869E-5</v>
      </c>
      <c r="AK800" s="13">
        <f t="shared" si="1200"/>
        <v>7.5842159856303181E-7</v>
      </c>
      <c r="AL800" s="13">
        <f t="shared" si="1201"/>
        <v>8.9235548978589648E-11</v>
      </c>
      <c r="AM800" s="13">
        <f t="shared" si="1202"/>
        <v>4.07337174988534E-7</v>
      </c>
      <c r="AN800" s="13">
        <f t="shared" si="1203"/>
        <v>1.9674652336614275E-7</v>
      </c>
      <c r="AO800" s="13">
        <f t="shared" si="1204"/>
        <v>4.7514929686633381E-8</v>
      </c>
      <c r="AP800" s="13">
        <f t="shared" si="1205"/>
        <v>7.6500074122418708E-9</v>
      </c>
      <c r="AQ800" s="13">
        <f t="shared" si="1206"/>
        <v>9.2375092092084197E-10</v>
      </c>
      <c r="AR800" s="13">
        <f t="shared" si="1207"/>
        <v>1.1562018952589252E-4</v>
      </c>
      <c r="AS800" s="13">
        <f t="shared" si="1208"/>
        <v>1.8045576904820459E-5</v>
      </c>
      <c r="AT800" s="13">
        <f t="shared" si="1209"/>
        <v>1.4082438679745617E-6</v>
      </c>
      <c r="AU800" s="13">
        <f t="shared" si="1210"/>
        <v>7.3264519874607142E-8</v>
      </c>
      <c r="AV800" s="13">
        <f t="shared" si="1211"/>
        <v>2.8587146700185366E-9</v>
      </c>
      <c r="AW800" s="13">
        <f t="shared" si="1212"/>
        <v>1.8686394468282202E-13</v>
      </c>
      <c r="AX800" s="13">
        <f t="shared" si="1213"/>
        <v>1.0595949761008593E-8</v>
      </c>
      <c r="AY800" s="13">
        <f t="shared" si="1214"/>
        <v>5.1179131325281905E-9</v>
      </c>
      <c r="AZ800" s="13">
        <f t="shared" si="1215"/>
        <v>1.2359927813404091E-9</v>
      </c>
      <c r="BA800" s="13">
        <f t="shared" si="1216"/>
        <v>1.9899753616580645E-10</v>
      </c>
      <c r="BB800" s="13">
        <f t="shared" si="1217"/>
        <v>2.4029278324616905E-11</v>
      </c>
      <c r="BC800" s="13">
        <f t="shared" si="1218"/>
        <v>2.3212597620135536E-12</v>
      </c>
      <c r="BD800" s="13">
        <f t="shared" si="1219"/>
        <v>9.3075514655208288E-6</v>
      </c>
      <c r="BE800" s="13">
        <f t="shared" si="1220"/>
        <v>1.4526886390288843E-6</v>
      </c>
      <c r="BF800" s="13">
        <f t="shared" si="1221"/>
        <v>1.1336516858279359E-7</v>
      </c>
      <c r="BG800" s="13">
        <f t="shared" si="1222"/>
        <v>5.897873823990479E-9</v>
      </c>
      <c r="BH800" s="13">
        <f t="shared" si="1223"/>
        <v>2.3012965145225164E-10</v>
      </c>
      <c r="BI800" s="13">
        <f t="shared" si="1224"/>
        <v>7.1835591005170186E-12</v>
      </c>
      <c r="BJ800" s="14">
        <f t="shared" si="1225"/>
        <v>9.2463325252167744E-2</v>
      </c>
      <c r="BK800" s="14">
        <f t="shared" si="1226"/>
        <v>0.56831927028694884</v>
      </c>
      <c r="BL800" s="14">
        <f t="shared" si="1227"/>
        <v>0.32930469413400082</v>
      </c>
      <c r="BM800" s="14">
        <f t="shared" si="1228"/>
        <v>2.7151196190314909E-2</v>
      </c>
      <c r="BN800" s="14">
        <f t="shared" si="1229"/>
        <v>0.9728480048266438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1.2811999999999999</v>
      </c>
      <c r="F801" s="10">
        <f>VLOOKUP(B801,home!$B$2:$E$405,3,FALSE)</f>
        <v>0.93659999999999999</v>
      </c>
      <c r="G801" s="10">
        <f>VLOOKUP(C801,away!$B$2:$E$405,4,FALSE)</f>
        <v>0.39029999999999998</v>
      </c>
      <c r="H801" s="10">
        <f>VLOOKUP(A801,away!$A$2:$E$405,3,FALSE)</f>
        <v>0.82809999999999995</v>
      </c>
      <c r="I801" s="10">
        <f>VLOOKUP(C801,away!$B$2:$E$405,3,FALSE)</f>
        <v>2.1133000000000002</v>
      </c>
      <c r="J801" s="10">
        <f>VLOOKUP(B801,home!$B$2:$E$405,4,FALSE)</f>
        <v>0.72460000000000002</v>
      </c>
      <c r="K801" s="12">
        <f t="shared" si="1174"/>
        <v>0.46834904037599995</v>
      </c>
      <c r="L801" s="12">
        <f t="shared" si="1175"/>
        <v>1.2680671947580002</v>
      </c>
      <c r="M801" s="13">
        <f t="shared" si="1176"/>
        <v>0.17615055294644369</v>
      </c>
      <c r="N801" s="13">
        <f t="shared" si="1177"/>
        <v>8.249994243416868E-2</v>
      </c>
      <c r="O801" s="13">
        <f t="shared" si="1178"/>
        <v>0.22337073752986741</v>
      </c>
      <c r="P801" s="13">
        <f t="shared" si="1179"/>
        <v>0.10461547057019278</v>
      </c>
      <c r="Q801" s="13">
        <f t="shared" si="1180"/>
        <v>1.9319384435059064E-2</v>
      </c>
      <c r="R801" s="13">
        <f t="shared" si="1181"/>
        <v>0.1416245522652623</v>
      </c>
      <c r="S801" s="13">
        <f t="shared" si="1182"/>
        <v>1.5532731092178823E-2</v>
      </c>
      <c r="T801" s="13">
        <f t="shared" si="1183"/>
        <v>2.4498277625016721E-2</v>
      </c>
      <c r="U801" s="13">
        <f t="shared" si="1184"/>
        <v>6.6329723147116257E-2</v>
      </c>
      <c r="V801" s="13">
        <f t="shared" si="1185"/>
        <v>1.0249843073111323E-3</v>
      </c>
      <c r="W801" s="13">
        <f t="shared" si="1186"/>
        <v>3.0160717202716478E-3</v>
      </c>
      <c r="X801" s="13">
        <f t="shared" si="1187"/>
        <v>3.8245816055138041E-3</v>
      </c>
      <c r="Y801" s="13">
        <f t="shared" si="1188"/>
        <v>2.4249132338134698E-3</v>
      </c>
      <c r="Z801" s="13">
        <f t="shared" si="1189"/>
        <v>5.9863149566622982E-2</v>
      </c>
      <c r="AA801" s="13">
        <f t="shared" si="1190"/>
        <v>2.8036848653412834E-2</v>
      </c>
      <c r="AB801" s="13">
        <f t="shared" si="1191"/>
        <v>6.5655155809965227E-3</v>
      </c>
      <c r="AC801" s="13">
        <f t="shared" si="1192"/>
        <v>3.8046011580296781E-5</v>
      </c>
      <c r="AD801" s="13">
        <f t="shared" si="1193"/>
        <v>3.5314357397360442E-4</v>
      </c>
      <c r="AE801" s="13">
        <f t="shared" si="1194"/>
        <v>4.478097811955229E-4</v>
      </c>
      <c r="AF801" s="13">
        <f t="shared" si="1195"/>
        <v>2.8392644651290038E-4</v>
      </c>
      <c r="AG801" s="13">
        <f t="shared" si="1196"/>
        <v>1.2001260418240697E-4</v>
      </c>
      <c r="AH801" s="13">
        <f t="shared" si="1197"/>
        <v>1.8977624035081558E-2</v>
      </c>
      <c r="AI801" s="13">
        <f t="shared" si="1198"/>
        <v>8.8881520054469604E-3</v>
      </c>
      <c r="AJ801" s="13">
        <f t="shared" si="1199"/>
        <v>2.0813787312335512E-3</v>
      </c>
      <c r="AK801" s="13">
        <f t="shared" si="1200"/>
        <v>3.2493724381074999E-4</v>
      </c>
      <c r="AL801" s="13">
        <f t="shared" si="1201"/>
        <v>9.0381808929135213E-7</v>
      </c>
      <c r="AM801" s="13">
        <f t="shared" si="1202"/>
        <v>3.3078890797097731E-5</v>
      </c>
      <c r="AN801" s="13">
        <f t="shared" si="1203"/>
        <v>4.1946256258781943E-5</v>
      </c>
      <c r="AO801" s="13">
        <f t="shared" si="1204"/>
        <v>2.6595335752336922E-5</v>
      </c>
      <c r="AP801" s="13">
        <f t="shared" si="1205"/>
        <v>1.1241557600371008E-5</v>
      </c>
      <c r="AQ801" s="13">
        <f t="shared" si="1206"/>
        <v>3.5637626027532365E-6</v>
      </c>
      <c r="AR801" s="13">
        <f t="shared" si="1207"/>
        <v>4.8129804946675679E-3</v>
      </c>
      <c r="AS801" s="13">
        <f t="shared" si="1208"/>
        <v>2.2541547960259613E-3</v>
      </c>
      <c r="AT801" s="13">
        <f t="shared" si="1209"/>
        <v>5.2786561778885835E-4</v>
      </c>
      <c r="AU801" s="13">
        <f t="shared" si="1210"/>
        <v>8.2408451846298727E-5</v>
      </c>
      <c r="AV801" s="13">
        <f t="shared" si="1211"/>
        <v>9.6489798352714538E-6</v>
      </c>
      <c r="AW801" s="13">
        <f t="shared" si="1212"/>
        <v>1.4910439006023155E-8</v>
      </c>
      <c r="AX801" s="13">
        <f t="shared" si="1213"/>
        <v>2.582077793587201E-6</v>
      </c>
      <c r="AY801" s="13">
        <f t="shared" si="1214"/>
        <v>3.2742481443610487E-6</v>
      </c>
      <c r="AZ801" s="13">
        <f t="shared" si="1215"/>
        <v>2.075983329680752E-6</v>
      </c>
      <c r="BA801" s="13">
        <f t="shared" si="1216"/>
        <v>8.7749545241088116E-7</v>
      </c>
      <c r="BB801" s="13">
        <f t="shared" si="1217"/>
        <v>2.7818079918789219E-7</v>
      </c>
      <c r="BC801" s="13">
        <f t="shared" si="1218"/>
        <v>7.0550389132345723E-8</v>
      </c>
      <c r="BD801" s="13">
        <f t="shared" si="1219"/>
        <v>1.0171971123830125E-3</v>
      </c>
      <c r="BE801" s="13">
        <f t="shared" si="1220"/>
        <v>4.764032914578221E-4</v>
      </c>
      <c r="BF801" s="13">
        <f t="shared" si="1221"/>
        <v>1.1156151219311936E-4</v>
      </c>
      <c r="BG801" s="13">
        <f t="shared" si="1222"/>
        <v>1.7416575726180956E-5</v>
      </c>
      <c r="BH801" s="13">
        <f t="shared" si="1223"/>
        <v>2.0392591319981968E-6</v>
      </c>
      <c r="BI801" s="13">
        <f t="shared" si="1224"/>
        <v>1.9101701150987009E-7</v>
      </c>
      <c r="BJ801" s="14">
        <f t="shared" si="1225"/>
        <v>0.13691364779862752</v>
      </c>
      <c r="BK801" s="14">
        <f t="shared" si="1226"/>
        <v>0.29736596299394041</v>
      </c>
      <c r="BL801" s="14">
        <f t="shared" si="1227"/>
        <v>0.50551133630029577</v>
      </c>
      <c r="BM801" s="14">
        <f t="shared" si="1228"/>
        <v>0.25207019714078721</v>
      </c>
      <c r="BN801" s="14">
        <f t="shared" si="1229"/>
        <v>0.74758064018099391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1.5476000000000001</v>
      </c>
      <c r="F802" s="10">
        <f>VLOOKUP(B802,home!$B$2:$E$405,3,FALSE)</f>
        <v>1.1308</v>
      </c>
      <c r="G802" s="10">
        <f>VLOOKUP(C802,away!$B$2:$E$405,4,FALSE)</f>
        <v>1.1308</v>
      </c>
      <c r="H802" s="10">
        <f>VLOOKUP(A802,away!$A$2:$E$405,3,FALSE)</f>
        <v>1.3095000000000001</v>
      </c>
      <c r="I802" s="10">
        <f>VLOOKUP(C802,away!$B$2:$E$405,3,FALSE)</f>
        <v>0.76370000000000005</v>
      </c>
      <c r="J802" s="10">
        <f>VLOOKUP(B802,home!$B$2:$E$405,4,FALSE)</f>
        <v>0.76370000000000005</v>
      </c>
      <c r="K802" s="12">
        <f t="shared" si="1174"/>
        <v>1.9789294912640001</v>
      </c>
      <c r="L802" s="12">
        <f t="shared" si="1175"/>
        <v>0.7637497550550002</v>
      </c>
      <c r="M802" s="13">
        <f t="shared" si="1176"/>
        <v>6.4397578576725761E-2</v>
      </c>
      <c r="N802" s="13">
        <f t="shared" si="1177"/>
        <v>0.12743826741147338</v>
      </c>
      <c r="O802" s="13">
        <f t="shared" si="1178"/>
        <v>4.9183634864109434E-2</v>
      </c>
      <c r="P802" s="13">
        <f t="shared" si="1179"/>
        <v>9.7330945520146414E-2</v>
      </c>
      <c r="Q802" s="13">
        <f t="shared" si="1180"/>
        <v>0.12609567284807632</v>
      </c>
      <c r="R802" s="13">
        <f t="shared" si="1181"/>
        <v>1.878199454008907E-2</v>
      </c>
      <c r="S802" s="13">
        <f t="shared" si="1182"/>
        <v>3.6776666006777099E-2</v>
      </c>
      <c r="T802" s="13">
        <f t="shared" si="1183"/>
        <v>9.630553925121374E-2</v>
      </c>
      <c r="U802" s="13">
        <f t="shared" si="1184"/>
        <v>3.7168242900141694E-2</v>
      </c>
      <c r="V802" s="13">
        <f t="shared" si="1185"/>
        <v>6.1760563649721663E-3</v>
      </c>
      <c r="W802" s="13">
        <f t="shared" si="1186"/>
        <v>8.3178148573278474E-2</v>
      </c>
      <c r="X802" s="13">
        <f t="shared" si="1187"/>
        <v>6.3527290598769853E-2</v>
      </c>
      <c r="Y802" s="13">
        <f t="shared" si="1188"/>
        <v>2.4259476317059145E-2</v>
      </c>
      <c r="Z802" s="13">
        <f t="shared" si="1189"/>
        <v>4.7815812431457935E-3</v>
      </c>
      <c r="AA802" s="13">
        <f t="shared" si="1190"/>
        <v>9.4624121369359902E-3</v>
      </c>
      <c r="AB802" s="13">
        <f t="shared" si="1191"/>
        <v>9.362723218138521E-3</v>
      </c>
      <c r="AC802" s="13">
        <f t="shared" si="1192"/>
        <v>5.8340839329100349E-4</v>
      </c>
      <c r="AD802" s="13">
        <f t="shared" si="1193"/>
        <v>4.1150922810099869E-2</v>
      </c>
      <c r="AE802" s="13">
        <f t="shared" si="1194"/>
        <v>3.1429007216500993E-2</v>
      </c>
      <c r="AF802" s="13">
        <f t="shared" si="1195"/>
        <v>1.2001948281612232E-2</v>
      </c>
      <c r="AG802" s="13">
        <f t="shared" si="1196"/>
        <v>3.0554950200880411E-3</v>
      </c>
      <c r="AH802" s="13">
        <f t="shared" si="1197"/>
        <v>9.129828758070456E-4</v>
      </c>
      <c r="AI802" s="13">
        <f t="shared" si="1198"/>
        <v>1.8067287379535805E-3</v>
      </c>
      <c r="AJ802" s="13">
        <f t="shared" si="1199"/>
        <v>1.7876943911252642E-3</v>
      </c>
      <c r="AK802" s="13">
        <f t="shared" si="1200"/>
        <v>1.1792403839883416E-3</v>
      </c>
      <c r="AL802" s="13">
        <f t="shared" si="1201"/>
        <v>3.5270699177453414E-5</v>
      </c>
      <c r="AM802" s="13">
        <f t="shared" si="1202"/>
        <v>1.628695494832701E-2</v>
      </c>
      <c r="AN802" s="13">
        <f t="shared" si="1203"/>
        <v>1.2439157852376577E-2</v>
      </c>
      <c r="AO802" s="13">
        <f t="shared" si="1204"/>
        <v>4.7502018814215459E-3</v>
      </c>
      <c r="AP802" s="13">
        <f t="shared" si="1205"/>
        <v>1.2093218411325024E-3</v>
      </c>
      <c r="AQ802" s="13">
        <f t="shared" si="1206"/>
        <v>2.309048149869026E-4</v>
      </c>
      <c r="AR802" s="13">
        <f t="shared" si="1207"/>
        <v>1.3945808955340822E-4</v>
      </c>
      <c r="AS802" s="13">
        <f t="shared" si="1208"/>
        <v>2.7597772621257548E-4</v>
      </c>
      <c r="AT802" s="13">
        <f t="shared" si="1209"/>
        <v>2.7307023066702377E-4</v>
      </c>
      <c r="AU802" s="13">
        <f t="shared" si="1210"/>
        <v>1.8012891088441214E-4</v>
      </c>
      <c r="AV802" s="13">
        <f t="shared" si="1211"/>
        <v>8.9115603494607074E-5</v>
      </c>
      <c r="AW802" s="13">
        <f t="shared" si="1212"/>
        <v>1.4807882946199355E-6</v>
      </c>
      <c r="AX802" s="13">
        <f t="shared" si="1213"/>
        <v>5.3717892450220765E-3</v>
      </c>
      <c r="AY802" s="13">
        <f t="shared" si="1214"/>
        <v>4.1027027200926953E-3</v>
      </c>
      <c r="AZ802" s="13">
        <f t="shared" si="1215"/>
        <v>1.5667190987671395E-3</v>
      </c>
      <c r="BA802" s="13">
        <f t="shared" si="1216"/>
        <v>3.9886044264113117E-4</v>
      </c>
      <c r="BB802" s="13">
        <f t="shared" si="1217"/>
        <v>7.6157391342073204E-5</v>
      </c>
      <c r="BC802" s="13">
        <f t="shared" si="1218"/>
        <v>1.1633037796627246E-5</v>
      </c>
      <c r="BD802" s="13">
        <f t="shared" si="1219"/>
        <v>1.7751846956142291E-5</v>
      </c>
      <c r="BE802" s="13">
        <f t="shared" si="1220"/>
        <v>3.5129653465915055E-5</v>
      </c>
      <c r="BF802" s="13">
        <f t="shared" si="1221"/>
        <v>3.4759553630791951E-5</v>
      </c>
      <c r="BG802" s="13">
        <f t="shared" si="1222"/>
        <v>2.292890192771561E-5</v>
      </c>
      <c r="BH802" s="13">
        <f t="shared" si="1223"/>
        <v>1.1343670056764105E-5</v>
      </c>
      <c r="BI802" s="13">
        <f t="shared" si="1224"/>
        <v>4.4896646428997716E-6</v>
      </c>
      <c r="BJ802" s="14">
        <f t="shared" si="1225"/>
        <v>0.65488617160207852</v>
      </c>
      <c r="BK802" s="14">
        <f t="shared" si="1226"/>
        <v>0.20940262828118256</v>
      </c>
      <c r="BL802" s="14">
        <f t="shared" si="1227"/>
        <v>0.13072980789978123</v>
      </c>
      <c r="BM802" s="14">
        <f t="shared" si="1228"/>
        <v>0.51247087333376951</v>
      </c>
      <c r="BN802" s="14">
        <f t="shared" si="1229"/>
        <v>0.48322809376062037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1.5476000000000001</v>
      </c>
      <c r="F803" s="10">
        <f>VLOOKUP(B803,home!$B$2:$E$405,3,FALSE)</f>
        <v>0.48459999999999998</v>
      </c>
      <c r="G803" s="10">
        <f>VLOOKUP(C803,away!$B$2:$E$405,4,FALSE)</f>
        <v>0.3231</v>
      </c>
      <c r="H803" s="10">
        <f>VLOOKUP(A803,away!$A$2:$E$405,3,FALSE)</f>
        <v>1.3095000000000001</v>
      </c>
      <c r="I803" s="10">
        <f>VLOOKUP(C803,away!$B$2:$E$405,3,FALSE)</f>
        <v>1.5273000000000001</v>
      </c>
      <c r="J803" s="10">
        <f>VLOOKUP(B803,home!$B$2:$E$405,4,FALSE)</f>
        <v>0.9546</v>
      </c>
      <c r="K803" s="12">
        <f t="shared" si="1174"/>
        <v>0.24231432477599998</v>
      </c>
      <c r="L803" s="12">
        <f t="shared" si="1175"/>
        <v>1.9091993795100004</v>
      </c>
      <c r="M803" s="13">
        <f t="shared" si="1176"/>
        <v>0.11630796858742899</v>
      </c>
      <c r="N803" s="13">
        <f t="shared" si="1177"/>
        <v>2.8183086874331069E-2</v>
      </c>
      <c r="O803" s="13">
        <f t="shared" si="1178"/>
        <v>0.222055101459188</v>
      </c>
      <c r="P803" s="13">
        <f t="shared" si="1179"/>
        <v>5.3807131973149298E-2</v>
      </c>
      <c r="Q803" s="13">
        <f t="shared" si="1180"/>
        <v>3.4145828330284403E-3</v>
      </c>
      <c r="R803" s="13">
        <f t="shared" si="1181"/>
        <v>0.21197373096145605</v>
      </c>
      <c r="S803" s="13">
        <f t="shared" si="1182"/>
        <v>6.2231493816340992E-3</v>
      </c>
      <c r="T803" s="13">
        <f t="shared" si="1183"/>
        <v>6.5191194261033959E-3</v>
      </c>
      <c r="U803" s="13">
        <f t="shared" si="1184"/>
        <v>5.1364271488174698E-2</v>
      </c>
      <c r="V803" s="13">
        <f t="shared" si="1185"/>
        <v>3.1988810409791122E-4</v>
      </c>
      <c r="W803" s="13">
        <f t="shared" si="1186"/>
        <v>2.7580077785900256E-4</v>
      </c>
      <c r="X803" s="13">
        <f t="shared" si="1187"/>
        <v>5.2655867395678306E-4</v>
      </c>
      <c r="Y803" s="13">
        <f t="shared" si="1188"/>
        <v>5.0265274679694961E-4</v>
      </c>
      <c r="Z803" s="13">
        <f t="shared" si="1189"/>
        <v>0.13490003854134389</v>
      </c>
      <c r="AA803" s="13">
        <f t="shared" si="1190"/>
        <v>3.2688211751402116E-2</v>
      </c>
      <c r="AB803" s="13">
        <f t="shared" si="1191"/>
        <v>3.9604109793379555E-3</v>
      </c>
      <c r="AC803" s="13">
        <f t="shared" si="1192"/>
        <v>9.2492917955672593E-6</v>
      </c>
      <c r="AD803" s="13">
        <f t="shared" si="1193"/>
        <v>1.6707619814899937E-5</v>
      </c>
      <c r="AE803" s="13">
        <f t="shared" si="1194"/>
        <v>3.189817738369594E-5</v>
      </c>
      <c r="AF803" s="13">
        <f t="shared" si="1195"/>
        <v>3.0449990234226125E-5</v>
      </c>
      <c r="AG803" s="13">
        <f t="shared" si="1196"/>
        <v>1.937836748709003E-5</v>
      </c>
      <c r="AH803" s="13">
        <f t="shared" si="1197"/>
        <v>6.4387767469752208E-2</v>
      </c>
      <c r="AI803" s="13">
        <f t="shared" si="1198"/>
        <v>1.56020783982671E-2</v>
      </c>
      <c r="AJ803" s="13">
        <f t="shared" si="1199"/>
        <v>1.8903035460891538E-3</v>
      </c>
      <c r="AK803" s="13">
        <f t="shared" si="1200"/>
        <v>1.5268254246409059E-4</v>
      </c>
      <c r="AL803" s="13">
        <f t="shared" si="1201"/>
        <v>1.7115864728671594E-7</v>
      </c>
      <c r="AM803" s="13">
        <f t="shared" si="1202"/>
        <v>8.0969912281231904E-7</v>
      </c>
      <c r="AN803" s="13">
        <f t="shared" si="1203"/>
        <v>1.5458770628630708E-6</v>
      </c>
      <c r="AO803" s="13">
        <f t="shared" si="1204"/>
        <v>1.4756937646084591E-6</v>
      </c>
      <c r="AP803" s="13">
        <f t="shared" si="1205"/>
        <v>9.3913120657908217E-7</v>
      </c>
      <c r="AQ803" s="13">
        <f t="shared" si="1206"/>
        <v>4.4824717921981531E-7</v>
      </c>
      <c r="AR803" s="13">
        <f t="shared" si="1207"/>
        <v>2.4585817140257028E-2</v>
      </c>
      <c r="AS803" s="13">
        <f t="shared" si="1208"/>
        <v>5.9574956794075876E-3</v>
      </c>
      <c r="AT803" s="13">
        <f t="shared" si="1209"/>
        <v>7.2179327145579337E-4</v>
      </c>
      <c r="AU803" s="13">
        <f t="shared" si="1210"/>
        <v>5.8300283066890221E-5</v>
      </c>
      <c r="AV803" s="13">
        <f t="shared" si="1211"/>
        <v>3.531748431400791E-6</v>
      </c>
      <c r="AW803" s="13">
        <f t="shared" si="1212"/>
        <v>2.1995139367092383E-9</v>
      </c>
      <c r="AX803" s="13">
        <f t="shared" si="1213"/>
        <v>3.2700282702664439E-8</v>
      </c>
      <c r="AY803" s="13">
        <f t="shared" si="1214"/>
        <v>6.243135944572854E-8</v>
      </c>
      <c r="AZ803" s="13">
        <f t="shared" si="1215"/>
        <v>5.9596956357875391E-8</v>
      </c>
      <c r="BA803" s="13">
        <f t="shared" si="1216"/>
        <v>3.7927490699713427E-8</v>
      </c>
      <c r="BB803" s="13">
        <f t="shared" si="1217"/>
        <v>1.810278542756604E-8</v>
      </c>
      <c r="BC803" s="13">
        <f t="shared" si="1218"/>
        <v>6.9123653411423547E-9</v>
      </c>
      <c r="BD803" s="13">
        <f t="shared" si="1219"/>
        <v>7.8232044714875177E-3</v>
      </c>
      <c r="BE803" s="13">
        <f t="shared" si="1220"/>
        <v>1.8956745090930812E-3</v>
      </c>
      <c r="BF803" s="13">
        <f t="shared" si="1221"/>
        <v>2.296745443329826E-4</v>
      </c>
      <c r="BG803" s="13">
        <f t="shared" si="1222"/>
        <v>1.855114404276072E-5</v>
      </c>
      <c r="BH803" s="13">
        <f t="shared" si="1223"/>
        <v>1.1238019856359693E-6</v>
      </c>
      <c r="BI803" s="13">
        <f t="shared" si="1224"/>
        <v>5.4462663866261572E-8</v>
      </c>
      <c r="BJ803" s="14">
        <f t="shared" si="1225"/>
        <v>3.9525671806571606E-2</v>
      </c>
      <c r="BK803" s="14">
        <f t="shared" si="1226"/>
        <v>0.17666762092811261</v>
      </c>
      <c r="BL803" s="14">
        <f t="shared" si="1227"/>
        <v>0.64536977965235587</v>
      </c>
      <c r="BM803" s="14">
        <f t="shared" si="1228"/>
        <v>0.3607214480079568</v>
      </c>
      <c r="BN803" s="14">
        <f t="shared" si="1229"/>
        <v>0.63574160268858182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1.5476000000000001</v>
      </c>
      <c r="F804" s="10">
        <f>VLOOKUP(B804,home!$B$2:$E$405,3,FALSE)</f>
        <v>1.1308</v>
      </c>
      <c r="G804" s="10">
        <f>VLOOKUP(C804,away!$B$2:$E$405,4,FALSE)</f>
        <v>0.96919999999999995</v>
      </c>
      <c r="H804" s="10">
        <f>VLOOKUP(A804,away!$A$2:$E$405,3,FALSE)</f>
        <v>1.3095000000000001</v>
      </c>
      <c r="I804" s="10">
        <f>VLOOKUP(C804,away!$B$2:$E$405,3,FALSE)</f>
        <v>1.7181999999999999</v>
      </c>
      <c r="J804" s="10">
        <f>VLOOKUP(B804,home!$B$2:$E$405,4,FALSE)</f>
        <v>1.7181999999999999</v>
      </c>
      <c r="K804" s="12">
        <f t="shared" si="1174"/>
        <v>1.696125276736</v>
      </c>
      <c r="L804" s="12">
        <f t="shared" si="1175"/>
        <v>3.8659206187799997</v>
      </c>
      <c r="M804" s="13">
        <f t="shared" si="1176"/>
        <v>3.8409102526357195E-3</v>
      </c>
      <c r="N804" s="13">
        <f t="shared" si="1177"/>
        <v>6.5146649651698987E-3</v>
      </c>
      <c r="O804" s="13">
        <f t="shared" si="1178"/>
        <v>1.4848654140547927E-2</v>
      </c>
      <c r="P804" s="13">
        <f t="shared" si="1179"/>
        <v>2.5185177613294002E-2</v>
      </c>
      <c r="Q804" s="13">
        <f t="shared" si="1180"/>
        <v>5.5248439584455605E-3</v>
      </c>
      <c r="R804" s="13">
        <f t="shared" si="1181"/>
        <v>2.8701859101538628E-2</v>
      </c>
      <c r="S804" s="13">
        <f t="shared" si="1182"/>
        <v>4.1285341865115135E-2</v>
      </c>
      <c r="T804" s="13">
        <f t="shared" si="1183"/>
        <v>2.1358608174496807E-2</v>
      </c>
      <c r="U804" s="13">
        <f t="shared" si="1184"/>
        <v>4.8681948711434879E-2</v>
      </c>
      <c r="V804" s="13">
        <f t="shared" si="1185"/>
        <v>3.0079058212393719E-2</v>
      </c>
      <c r="W804" s="13">
        <f t="shared" si="1186"/>
        <v>3.1236091626472306E-3</v>
      </c>
      <c r="X804" s="13">
        <f t="shared" si="1187"/>
        <v>1.2075625066888059E-2</v>
      </c>
      <c r="Y804" s="13">
        <f t="shared" si="1188"/>
        <v>2.3341703965369588E-2</v>
      </c>
      <c r="Z804" s="13">
        <f t="shared" si="1189"/>
        <v>3.6986369632652193E-2</v>
      </c>
      <c r="AA804" s="13">
        <f t="shared" si="1190"/>
        <v>6.273351642864218E-2</v>
      </c>
      <c r="AB804" s="13">
        <f t="shared" si="1191"/>
        <v>5.3201951456576572E-2</v>
      </c>
      <c r="AC804" s="13">
        <f t="shared" si="1192"/>
        <v>1.2326935115834527E-2</v>
      </c>
      <c r="AD804" s="13">
        <f t="shared" si="1193"/>
        <v>1.3245081138525353E-3</v>
      </c>
      <c r="AE804" s="13">
        <f t="shared" si="1194"/>
        <v>5.1204432270839243E-3</v>
      </c>
      <c r="AF804" s="13">
        <f t="shared" si="1195"/>
        <v>9.8976135244380724E-3</v>
      </c>
      <c r="AG804" s="13">
        <f t="shared" si="1196"/>
        <v>1.2754462733613641E-2</v>
      </c>
      <c r="AH804" s="13">
        <f t="shared" si="1197"/>
        <v>3.5746592244172141E-2</v>
      </c>
      <c r="AI804" s="13">
        <f t="shared" si="1198"/>
        <v>6.0630698662515421E-2</v>
      </c>
      <c r="AJ804" s="13">
        <f t="shared" si="1199"/>
        <v>5.1418630273828009E-2</v>
      </c>
      <c r="AK804" s="13">
        <f t="shared" si="1200"/>
        <v>2.9070812834194194E-2</v>
      </c>
      <c r="AL804" s="13">
        <f t="shared" si="1201"/>
        <v>3.2331507887412994E-3</v>
      </c>
      <c r="AM804" s="13">
        <f t="shared" si="1202"/>
        <v>4.4930633822944126E-4</v>
      </c>
      <c r="AN804" s="13">
        <f t="shared" si="1203"/>
        <v>1.7369826371097373E-3</v>
      </c>
      <c r="AO804" s="13">
        <f t="shared" si="1204"/>
        <v>3.3575184956326967E-3</v>
      </c>
      <c r="AP804" s="13">
        <f t="shared" si="1205"/>
        <v>4.326633326733882E-3</v>
      </c>
      <c r="AQ804" s="13">
        <f t="shared" si="1206"/>
        <v>4.1816052469303058E-3</v>
      </c>
      <c r="AR804" s="13">
        <f t="shared" si="1207"/>
        <v>2.7638697601573257E-2</v>
      </c>
      <c r="AS804" s="13">
        <f t="shared" si="1208"/>
        <v>4.6878693618091057E-2</v>
      </c>
      <c r="AT804" s="13">
        <f t="shared" si="1209"/>
        <v>3.9756068593003437E-2</v>
      </c>
      <c r="AU804" s="13">
        <f t="shared" si="1210"/>
        <v>2.2477090948081112E-2</v>
      </c>
      <c r="AV804" s="13">
        <f t="shared" si="1211"/>
        <v>9.5309905261335825E-3</v>
      </c>
      <c r="AW804" s="13">
        <f t="shared" si="1212"/>
        <v>5.8889018711366008E-4</v>
      </c>
      <c r="AX804" s="13">
        <f t="shared" si="1213"/>
        <v>1.2701330621144179E-4</v>
      </c>
      <c r="AY804" s="13">
        <f t="shared" si="1214"/>
        <v>4.9102335934223071E-4</v>
      </c>
      <c r="AZ804" s="13">
        <f t="shared" si="1215"/>
        <v>9.4912866459187549E-4</v>
      </c>
      <c r="BA804" s="13">
        <f t="shared" si="1216"/>
        <v>1.2230853581069526E-3</v>
      </c>
      <c r="BB804" s="13">
        <f t="shared" si="1217"/>
        <v>1.182087726108397E-3</v>
      </c>
      <c r="BC804" s="13">
        <f t="shared" si="1218"/>
        <v>9.1397146271384334E-4</v>
      </c>
      <c r="BD804" s="13">
        <f t="shared" si="1219"/>
        <v>1.7808168489024553E-2</v>
      </c>
      <c r="BE804" s="13">
        <f t="shared" si="1220"/>
        <v>3.0204884706608082E-2</v>
      </c>
      <c r="BF804" s="13">
        <f t="shared" si="1221"/>
        <v>2.5615634215887313E-2</v>
      </c>
      <c r="BG804" s="13">
        <f t="shared" si="1222"/>
        <v>1.4482441557730003E-2</v>
      </c>
      <c r="BH804" s="13">
        <f t="shared" si="1223"/>
        <v>6.1410087987294392E-3</v>
      </c>
      <c r="BI804" s="13">
        <f t="shared" si="1224"/>
        <v>2.0831840496366339E-3</v>
      </c>
      <c r="BJ804" s="14">
        <f t="shared" si="1225"/>
        <v>0.1199744388137161</v>
      </c>
      <c r="BK804" s="14">
        <f t="shared" si="1226"/>
        <v>0.11644159720735663</v>
      </c>
      <c r="BL804" s="14">
        <f t="shared" si="1227"/>
        <v>0.62765152695794857</v>
      </c>
      <c r="BM804" s="14">
        <f t="shared" si="1228"/>
        <v>0.81653568940781329</v>
      </c>
      <c r="BN804" s="14">
        <f t="shared" si="1229"/>
        <v>8.4616110031631733E-2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1.1616</v>
      </c>
      <c r="F805" s="10">
        <f>VLOOKUP(B805,home!$B$2:$E$405,3,FALSE)</f>
        <v>0.70440000000000003</v>
      </c>
      <c r="G805" s="10">
        <f>VLOOKUP(C805,away!$B$2:$E$405,4,FALSE)</f>
        <v>1.0174000000000001</v>
      </c>
      <c r="H805" s="10">
        <f>VLOOKUP(A805,away!$A$2:$E$405,3,FALSE)</f>
        <v>1.0606</v>
      </c>
      <c r="I805" s="10">
        <f>VLOOKUP(C805,away!$B$2:$E$405,3,FALSE)</f>
        <v>1.1143000000000001</v>
      </c>
      <c r="J805" s="10">
        <f>VLOOKUP(B805,home!$B$2:$E$405,4,FALSE)</f>
        <v>0.6</v>
      </c>
      <c r="K805" s="12">
        <f t="shared" si="1174"/>
        <v>0.83246826009600006</v>
      </c>
      <c r="L805" s="12">
        <f t="shared" si="1175"/>
        <v>0.70909594799999998</v>
      </c>
      <c r="M805" s="13">
        <f t="shared" si="1176"/>
        <v>0.21404602690395752</v>
      </c>
      <c r="N805" s="13">
        <f t="shared" si="1177"/>
        <v>0.17818652359719914</v>
      </c>
      <c r="O805" s="13">
        <f t="shared" si="1178"/>
        <v>0.15177917036309527</v>
      </c>
      <c r="P805" s="13">
        <f t="shared" si="1179"/>
        <v>0.12635134187098029</v>
      </c>
      <c r="Q805" s="13">
        <f t="shared" si="1180"/>
        <v>7.4167312635757612E-2</v>
      </c>
      <c r="R805" s="13">
        <f t="shared" si="1181"/>
        <v>5.3812997347636254E-2</v>
      </c>
      <c r="S805" s="13">
        <f t="shared" si="1182"/>
        <v>1.8646295172487219E-2</v>
      </c>
      <c r="T805" s="13">
        <f t="shared" si="1183"/>
        <v>5.2591740864064915E-2</v>
      </c>
      <c r="U805" s="13">
        <f t="shared" si="1184"/>
        <v>4.4797612272537417E-2</v>
      </c>
      <c r="V805" s="13">
        <f t="shared" si="1185"/>
        <v>1.2229895130729019E-3</v>
      </c>
      <c r="W805" s="13">
        <f t="shared" si="1186"/>
        <v>2.058064456862841E-2</v>
      </c>
      <c r="X805" s="13">
        <f t="shared" si="1187"/>
        <v>1.4593651670842612E-2</v>
      </c>
      <c r="Y805" s="13">
        <f t="shared" si="1188"/>
        <v>5.1741496331589613E-3</v>
      </c>
      <c r="Z805" s="13">
        <f t="shared" si="1189"/>
        <v>1.2719526122981205E-2</v>
      </c>
      <c r="AA805" s="13">
        <f t="shared" si="1190"/>
        <v>1.0588601780843785E-2</v>
      </c>
      <c r="AB805" s="13">
        <f t="shared" si="1191"/>
        <v>4.4073374506742166E-3</v>
      </c>
      <c r="AC805" s="13">
        <f t="shared" si="1192"/>
        <v>4.5120659416699286E-5</v>
      </c>
      <c r="AD805" s="13">
        <f t="shared" si="1193"/>
        <v>4.2831833439250701E-3</v>
      </c>
      <c r="AE805" s="13">
        <f t="shared" si="1194"/>
        <v>3.0371879537183575E-3</v>
      </c>
      <c r="AF805" s="13">
        <f t="shared" si="1195"/>
        <v>1.0768288356480492E-3</v>
      </c>
      <c r="AG805" s="13">
        <f t="shared" si="1196"/>
        <v>2.5452498801586319E-4</v>
      </c>
      <c r="AH805" s="13">
        <f t="shared" si="1197"/>
        <v>2.2548411085715303E-3</v>
      </c>
      <c r="AI805" s="13">
        <f t="shared" si="1198"/>
        <v>1.8770836544454777E-3</v>
      </c>
      <c r="AJ805" s="13">
        <f t="shared" si="1199"/>
        <v>7.8130628193543404E-4</v>
      </c>
      <c r="AK805" s="13">
        <f t="shared" si="1200"/>
        <v>2.1680422704162193E-4</v>
      </c>
      <c r="AL805" s="13">
        <f t="shared" si="1201"/>
        <v>1.0653887756508568E-6</v>
      </c>
      <c r="AM805" s="13">
        <f t="shared" si="1202"/>
        <v>7.131228371978943E-4</v>
      </c>
      <c r="AN805" s="13">
        <f t="shared" si="1203"/>
        <v>5.0567251428329052E-4</v>
      </c>
      <c r="AO805" s="13">
        <f t="shared" si="1204"/>
        <v>1.7928516544662667E-4</v>
      </c>
      <c r="AP805" s="13">
        <f t="shared" si="1205"/>
        <v>4.2376794784904193E-5</v>
      </c>
      <c r="AQ805" s="13">
        <f t="shared" si="1206"/>
        <v>7.5123033678007732E-6</v>
      </c>
      <c r="AR805" s="13">
        <f t="shared" si="1207"/>
        <v>3.197797386943802E-4</v>
      </c>
      <c r="AS805" s="13">
        <f t="shared" si="1208"/>
        <v>2.662064826848642E-4</v>
      </c>
      <c r="AT805" s="13">
        <f t="shared" si="1209"/>
        <v>1.1080422373347243E-4</v>
      </c>
      <c r="AU805" s="13">
        <f t="shared" si="1210"/>
        <v>3.0746999780897244E-5</v>
      </c>
      <c r="AV805" s="13">
        <f t="shared" si="1211"/>
        <v>6.3989753526939042E-6</v>
      </c>
      <c r="AW805" s="13">
        <f t="shared" si="1212"/>
        <v>1.7469412662322102E-8</v>
      </c>
      <c r="AX805" s="13">
        <f t="shared" si="1213"/>
        <v>9.8942021252809004E-5</v>
      </c>
      <c r="AY805" s="13">
        <f t="shared" si="1214"/>
        <v>7.0159386357296745E-5</v>
      </c>
      <c r="AZ805" s="13">
        <f t="shared" si="1215"/>
        <v>2.4874868290062794E-5</v>
      </c>
      <c r="BA805" s="13">
        <f t="shared" si="1216"/>
        <v>5.8795561038390718E-6</v>
      </c>
      <c r="BB805" s="13">
        <f t="shared" si="1217"/>
        <v>1.0422923523177381E-6</v>
      </c>
      <c r="BC805" s="13">
        <f t="shared" si="1218"/>
        <v>1.4781705673197937E-7</v>
      </c>
      <c r="BD805" s="13">
        <f t="shared" si="1219"/>
        <v>3.7792419493447269E-5</v>
      </c>
      <c r="BE805" s="13">
        <f t="shared" si="1220"/>
        <v>3.1460989700528203E-5</v>
      </c>
      <c r="BF805" s="13">
        <f t="shared" si="1221"/>
        <v>1.3095137678448445E-5</v>
      </c>
      <c r="BG805" s="13">
        <f t="shared" si="1222"/>
        <v>3.6337621596318505E-6</v>
      </c>
      <c r="BH805" s="13">
        <f t="shared" si="1223"/>
        <v>7.5624791565785239E-7</v>
      </c>
      <c r="BI805" s="13">
        <f t="shared" si="1224"/>
        <v>1.2591047730978383E-7</v>
      </c>
      <c r="BJ805" s="14">
        <f t="shared" si="1225"/>
        <v>0.35559476364745257</v>
      </c>
      <c r="BK805" s="14">
        <f t="shared" si="1226"/>
        <v>0.3603829988950476</v>
      </c>
      <c r="BL805" s="14">
        <f t="shared" si="1227"/>
        <v>0.2713365553744525</v>
      </c>
      <c r="BM805" s="14">
        <f t="shared" si="1228"/>
        <v>0.20162032940436295</v>
      </c>
      <c r="BN805" s="14">
        <f t="shared" si="1229"/>
        <v>0.7983433727186261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1.1616</v>
      </c>
      <c r="F806" s="10">
        <f>VLOOKUP(B806,home!$B$2:$E$405,3,FALSE)</f>
        <v>0.78259999999999996</v>
      </c>
      <c r="G806" s="10">
        <f>VLOOKUP(C806,away!$B$2:$E$405,4,FALSE)</f>
        <v>0.60260000000000002</v>
      </c>
      <c r="H806" s="10">
        <f>VLOOKUP(A806,away!$A$2:$E$405,3,FALSE)</f>
        <v>1.0606</v>
      </c>
      <c r="I806" s="10">
        <f>VLOOKUP(C806,away!$B$2:$E$405,3,FALSE)</f>
        <v>0.94289999999999996</v>
      </c>
      <c r="J806" s="10">
        <f>VLOOKUP(B806,home!$B$2:$E$405,4,FALSE)</f>
        <v>1.1143000000000001</v>
      </c>
      <c r="K806" s="12">
        <f t="shared" si="1174"/>
        <v>0.54780447321600001</v>
      </c>
      <c r="L806" s="12">
        <f t="shared" si="1175"/>
        <v>1.114344282282</v>
      </c>
      <c r="M806" s="13">
        <f t="shared" si="1176"/>
        <v>0.18973085655852731</v>
      </c>
      <c r="N806" s="13">
        <f t="shared" si="1177"/>
        <v>0.10393541192986451</v>
      </c>
      <c r="O806" s="13">
        <f t="shared" si="1178"/>
        <v>0.21142549517846121</v>
      </c>
      <c r="P806" s="13">
        <f t="shared" si="1179"/>
        <v>0.11581983201066888</v>
      </c>
      <c r="Q806" s="13">
        <f t="shared" si="1180"/>
        <v>2.8468141790363694E-2</v>
      </c>
      <c r="R806" s="13">
        <f t="shared" si="1181"/>
        <v>0.11780039584037945</v>
      </c>
      <c r="S806" s="13">
        <f t="shared" si="1182"/>
        <v>1.7675345131382997E-2</v>
      </c>
      <c r="T806" s="13">
        <f t="shared" si="1183"/>
        <v>3.1723311031285034E-2</v>
      </c>
      <c r="U806" s="13">
        <f t="shared" si="1184"/>
        <v>6.4531583787975341E-2</v>
      </c>
      <c r="V806" s="13">
        <f t="shared" si="1185"/>
        <v>1.1988652071443198E-3</v>
      </c>
      <c r="W806" s="13">
        <f t="shared" si="1186"/>
        <v>5.1983251389695253E-3</v>
      </c>
      <c r="X806" s="13">
        <f t="shared" si="1187"/>
        <v>5.7927238960534732E-3</v>
      </c>
      <c r="Y806" s="13">
        <f t="shared" si="1188"/>
        <v>3.2275443762027505E-3</v>
      </c>
      <c r="Z806" s="13">
        <f t="shared" si="1189"/>
        <v>4.375673251842771E-2</v>
      </c>
      <c r="AA806" s="13">
        <f t="shared" si="1190"/>
        <v>2.3970133806910709E-2</v>
      </c>
      <c r="AB806" s="13">
        <f t="shared" si="1191"/>
        <v>6.5654732615058756E-3</v>
      </c>
      <c r="AC806" s="13">
        <f t="shared" si="1192"/>
        <v>4.5739913308479927E-5</v>
      </c>
      <c r="AD806" s="13">
        <f t="shared" si="1193"/>
        <v>7.1191644108967275E-4</v>
      </c>
      <c r="AE806" s="13">
        <f t="shared" si="1194"/>
        <v>7.9332001559082705E-4</v>
      </c>
      <c r="AF806" s="13">
        <f t="shared" si="1195"/>
        <v>4.4201581169675281E-4</v>
      </c>
      <c r="AG806" s="13">
        <f t="shared" si="1196"/>
        <v>1.6418593081417122E-4</v>
      </c>
      <c r="AH806" s="13">
        <f t="shared" si="1197"/>
        <v>1.2190016173313193E-2</v>
      </c>
      <c r="AI806" s="13">
        <f t="shared" si="1198"/>
        <v>6.6777453883163536E-3</v>
      </c>
      <c r="AJ806" s="13">
        <f t="shared" si="1199"/>
        <v>1.8290493973586064E-3</v>
      </c>
      <c r="AK806" s="13">
        <f t="shared" si="1200"/>
        <v>3.3398714720202455E-4</v>
      </c>
      <c r="AL806" s="13">
        <f t="shared" si="1201"/>
        <v>1.1168639981207334E-6</v>
      </c>
      <c r="AM806" s="13">
        <f t="shared" si="1202"/>
        <v>7.7998202196987568E-5</v>
      </c>
      <c r="AN806" s="13">
        <f t="shared" si="1203"/>
        <v>8.6916850646488408E-5</v>
      </c>
      <c r="AO806" s="13">
        <f t="shared" si="1204"/>
        <v>4.8427647775936477E-5</v>
      </c>
      <c r="AP806" s="13">
        <f t="shared" si="1205"/>
        <v>1.7988357467827143E-5</v>
      </c>
      <c r="AQ806" s="13">
        <f t="shared" si="1206"/>
        <v>5.0113058229794724E-6</v>
      </c>
      <c r="AR806" s="13">
        <f t="shared" si="1207"/>
        <v>2.7167749647313321E-3</v>
      </c>
      <c r="AS806" s="13">
        <f t="shared" si="1208"/>
        <v>1.4882614784010643E-3</v>
      </c>
      <c r="AT806" s="13">
        <f t="shared" si="1209"/>
        <v>4.0763814759158011E-4</v>
      </c>
      <c r="AU806" s="13">
        <f t="shared" si="1210"/>
        <v>7.4435333568050529E-5</v>
      </c>
      <c r="AV806" s="13">
        <f t="shared" si="1211"/>
        <v>1.0194002173475791E-5</v>
      </c>
      <c r="AW806" s="13">
        <f t="shared" si="1212"/>
        <v>1.8938376853553964E-8</v>
      </c>
      <c r="AX806" s="13">
        <f t="shared" si="1213"/>
        <v>7.1212940110526324E-6</v>
      </c>
      <c r="AY806" s="13">
        <f t="shared" si="1214"/>
        <v>7.9355732636655493E-6</v>
      </c>
      <c r="AZ806" s="13">
        <f t="shared" si="1215"/>
        <v>4.4214803464978093E-6</v>
      </c>
      <c r="BA806" s="13">
        <f t="shared" si="1216"/>
        <v>1.6423504477806902E-6</v>
      </c>
      <c r="BB806" s="13">
        <f t="shared" si="1217"/>
        <v>4.5753595774692356E-7</v>
      </c>
      <c r="BC806" s="13">
        <f t="shared" si="1218"/>
        <v>1.0197051569074058E-7</v>
      </c>
      <c r="BD806" s="13">
        <f t="shared" si="1219"/>
        <v>5.0457044136587384E-4</v>
      </c>
      <c r="BE806" s="13">
        <f t="shared" si="1220"/>
        <v>2.7640594483279715E-4</v>
      </c>
      <c r="BF806" s="13">
        <f t="shared" si="1221"/>
        <v>7.5708206501450584E-5</v>
      </c>
      <c r="BG806" s="13">
        <f t="shared" si="1222"/>
        <v>1.3824431393551761E-5</v>
      </c>
      <c r="BH806" s="13">
        <f t="shared" si="1223"/>
        <v>1.893271339263839E-6</v>
      </c>
      <c r="BI806" s="13">
        <f t="shared" si="1224"/>
        <v>2.0742850173207569E-7</v>
      </c>
      <c r="BJ806" s="14">
        <f t="shared" si="1225"/>
        <v>0.18071491893038311</v>
      </c>
      <c r="BK806" s="14">
        <f t="shared" si="1226"/>
        <v>0.32447969125829379</v>
      </c>
      <c r="BL806" s="14">
        <f t="shared" si="1227"/>
        <v>0.45089379363182286</v>
      </c>
      <c r="BM806" s="14">
        <f t="shared" si="1228"/>
        <v>0.2326570863957757</v>
      </c>
      <c r="BN806" s="14">
        <f t="shared" si="1229"/>
        <v>0.76718013330826518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1.1616</v>
      </c>
      <c r="F807" s="10">
        <f>VLOOKUP(B807,home!$B$2:$E$405,3,FALSE)</f>
        <v>1.2912999999999999</v>
      </c>
      <c r="G807" s="10">
        <f>VLOOKUP(C807,away!$B$2:$E$405,4,FALSE)</f>
        <v>1.3305</v>
      </c>
      <c r="H807" s="10">
        <f>VLOOKUP(A807,away!$A$2:$E$405,3,FALSE)</f>
        <v>1.0606</v>
      </c>
      <c r="I807" s="10">
        <f>VLOOKUP(C807,away!$B$2:$E$405,3,FALSE)</f>
        <v>1.0286</v>
      </c>
      <c r="J807" s="10">
        <f>VLOOKUP(B807,home!$B$2:$E$405,4,FALSE)</f>
        <v>1.32</v>
      </c>
      <c r="K807" s="12">
        <f t="shared" si="1174"/>
        <v>1.9957155134399998</v>
      </c>
      <c r="L807" s="12">
        <f t="shared" si="1175"/>
        <v>1.4400317711999999</v>
      </c>
      <c r="M807" s="13">
        <f t="shared" si="1176"/>
        <v>3.2201337673479637E-2</v>
      </c>
      <c r="N807" s="13">
        <f t="shared" si="1177"/>
        <v>6.4264709148483215E-2</v>
      </c>
      <c r="O807" s="13">
        <f t="shared" si="1178"/>
        <v>4.6370949324950166E-2</v>
      </c>
      <c r="P807" s="13">
        <f t="shared" si="1179"/>
        <v>9.2543222940743131E-2</v>
      </c>
      <c r="Q807" s="13">
        <f t="shared" si="1180"/>
        <v>6.4127038507168707E-2</v>
      </c>
      <c r="R807" s="13">
        <f t="shared" si="1181"/>
        <v>3.3387820144316717E-2</v>
      </c>
      <c r="S807" s="13">
        <f t="shared" si="1182"/>
        <v>6.6489847402468508E-2</v>
      </c>
      <c r="T807" s="13">
        <f t="shared" si="1183"/>
        <v>9.2344972843288756E-2</v>
      </c>
      <c r="U807" s="13">
        <f t="shared" si="1184"/>
        <v>6.6632590621957394E-2</v>
      </c>
      <c r="V807" s="13">
        <f t="shared" si="1185"/>
        <v>2.1231639621985411E-2</v>
      </c>
      <c r="W807" s="13">
        <f t="shared" si="1186"/>
        <v>4.2659775193240282E-2</v>
      </c>
      <c r="X807" s="13">
        <f t="shared" si="1187"/>
        <v>6.1431431630515621E-2</v>
      </c>
      <c r="Y807" s="13">
        <f t="shared" si="1188"/>
        <v>4.4231606649121555E-2</v>
      </c>
      <c r="Z807" s="13">
        <f t="shared" si="1189"/>
        <v>1.6026507259642487E-2</v>
      </c>
      <c r="AA807" s="13">
        <f t="shared" si="1190"/>
        <v>3.198434916432729E-2</v>
      </c>
      <c r="AB807" s="13">
        <f t="shared" si="1191"/>
        <v>3.1915830907264825E-2</v>
      </c>
      <c r="AC807" s="13">
        <f t="shared" si="1192"/>
        <v>3.8135922699437967E-3</v>
      </c>
      <c r="AD807" s="13">
        <f t="shared" si="1193"/>
        <v>2.1284193788253136E-2</v>
      </c>
      <c r="AE807" s="13">
        <f t="shared" si="1194"/>
        <v>3.06499152794622E-2</v>
      </c>
      <c r="AF807" s="13">
        <f t="shared" si="1195"/>
        <v>2.2068425893506948E-2</v>
      </c>
      <c r="AG807" s="13">
        <f t="shared" si="1196"/>
        <v>1.0593078142340921E-2</v>
      </c>
      <c r="AH807" s="13">
        <f t="shared" si="1197"/>
        <v>5.7696699088131504E-3</v>
      </c>
      <c r="AI807" s="13">
        <f t="shared" si="1198"/>
        <v>1.1514619744446354E-2</v>
      </c>
      <c r="AJ807" s="13">
        <f t="shared" si="1199"/>
        <v>1.1489952627677056E-2</v>
      </c>
      <c r="AK807" s="13">
        <f t="shared" si="1200"/>
        <v>7.6435589025819293E-3</v>
      </c>
      <c r="AL807" s="13">
        <f t="shared" si="1201"/>
        <v>4.383943589190241E-4</v>
      </c>
      <c r="AM807" s="13">
        <f t="shared" si="1202"/>
        <v>8.4954391468560087E-3</v>
      </c>
      <c r="AN807" s="13">
        <f t="shared" si="1203"/>
        <v>1.2233702281768875E-2</v>
      </c>
      <c r="AO807" s="13">
        <f t="shared" si="1204"/>
        <v>8.8084599825745576E-3</v>
      </c>
      <c r="AP807" s="13">
        <f t="shared" si="1205"/>
        <v>4.2281540767503886E-3</v>
      </c>
      <c r="AQ807" s="13">
        <f t="shared" si="1206"/>
        <v>1.5221690510123392E-3</v>
      </c>
      <c r="AR807" s="13">
        <f t="shared" si="1207"/>
        <v>1.6617015956055079E-3</v>
      </c>
      <c r="AS807" s="13">
        <f t="shared" si="1208"/>
        <v>3.316283653057913E-3</v>
      </c>
      <c r="AT807" s="13">
        <f t="shared" si="1209"/>
        <v>3.309179366687575E-3</v>
      </c>
      <c r="AU807" s="13">
        <f t="shared" si="1210"/>
        <v>2.2013935329513157E-3</v>
      </c>
      <c r="AV807" s="13">
        <f t="shared" si="1211"/>
        <v>1.0983388062243582E-3</v>
      </c>
      <c r="AW807" s="13">
        <f t="shared" si="1212"/>
        <v>3.499718906158326E-5</v>
      </c>
      <c r="AX807" s="13">
        <f t="shared" si="1213"/>
        <v>2.825746616477668E-3</v>
      </c>
      <c r="AY807" s="13">
        <f t="shared" si="1214"/>
        <v>4.0691649050887428E-3</v>
      </c>
      <c r="AZ807" s="13">
        <f t="shared" si="1215"/>
        <v>2.9298633727899114E-3</v>
      </c>
      <c r="BA807" s="13">
        <f t="shared" si="1216"/>
        <v>1.4063654473642211E-3</v>
      </c>
      <c r="BB807" s="13">
        <f t="shared" si="1217"/>
        <v>5.0630273153059438E-4</v>
      </c>
      <c r="BC807" s="13">
        <f t="shared" si="1218"/>
        <v>1.4581840384987989E-4</v>
      </c>
      <c r="BD807" s="13">
        <f t="shared" si="1219"/>
        <v>3.9881718198761111E-4</v>
      </c>
      <c r="BE807" s="13">
        <f t="shared" si="1220"/>
        <v>7.9592563711909918E-4</v>
      </c>
      <c r="BF807" s="13">
        <f t="shared" si="1221"/>
        <v>7.9422057077160088E-4</v>
      </c>
      <c r="BG807" s="13">
        <f t="shared" si="1222"/>
        <v>5.2834610472735164E-4</v>
      </c>
      <c r="BH807" s="13">
        <f t="shared" si="1223"/>
        <v>2.6360712941749279E-4</v>
      </c>
      <c r="BI807" s="13">
        <f t="shared" si="1224"/>
        <v>1.0521696752637518E-4</v>
      </c>
      <c r="BJ807" s="14">
        <f t="shared" si="1225"/>
        <v>0.50082633309144442</v>
      </c>
      <c r="BK807" s="14">
        <f t="shared" si="1226"/>
        <v>0.22078719917262823</v>
      </c>
      <c r="BL807" s="14">
        <f t="shared" si="1227"/>
        <v>0.26118237189241095</v>
      </c>
      <c r="BM807" s="14">
        <f t="shared" si="1228"/>
        <v>0.66189316596095793</v>
      </c>
      <c r="BN807" s="14">
        <f t="shared" si="1229"/>
        <v>0.33289507773914162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1.2301</v>
      </c>
      <c r="F808" s="10">
        <f>VLOOKUP(B808,home!$B$2:$E$405,3,FALSE)</f>
        <v>0.5081</v>
      </c>
      <c r="G808" s="10">
        <f>VLOOKUP(C808,away!$B$2:$E$405,4,FALSE)</f>
        <v>1.1741999999999999</v>
      </c>
      <c r="H808" s="10">
        <f>VLOOKUP(A808,away!$A$2:$E$405,3,FALSE)</f>
        <v>1.1415999999999999</v>
      </c>
      <c r="I808" s="10">
        <f>VLOOKUP(C808,away!$B$2:$E$405,3,FALSE)</f>
        <v>0.77859999999999996</v>
      </c>
      <c r="J808" s="10">
        <f>VLOOKUP(B808,home!$B$2:$E$405,4,FALSE)</f>
        <v>1.2043999999999999</v>
      </c>
      <c r="K808" s="12">
        <f t="shared" si="1174"/>
        <v>0.733891215702</v>
      </c>
      <c r="L808" s="12">
        <f t="shared" si="1175"/>
        <v>1.0705306509439998</v>
      </c>
      <c r="M808" s="13">
        <f t="shared" si="1176"/>
        <v>0.1645695722385021</v>
      </c>
      <c r="N808" s="13">
        <f t="shared" si="1177"/>
        <v>0.1207761634376724</v>
      </c>
      <c r="O808" s="13">
        <f t="shared" si="1178"/>
        <v>0.17617677129405923</v>
      </c>
      <c r="P808" s="13">
        <f t="shared" si="1179"/>
        <v>0.12929458486345036</v>
      </c>
      <c r="Q808" s="13">
        <f t="shared" si="1180"/>
        <v>4.4318282706548418E-2</v>
      </c>
      <c r="R808" s="13">
        <f t="shared" si="1181"/>
        <v>9.4301316827320708E-2</v>
      </c>
      <c r="S808" s="13">
        <f t="shared" si="1182"/>
        <v>2.5395170941419166E-2</v>
      </c>
      <c r="T808" s="13">
        <f t="shared" si="1183"/>
        <v>4.7444080034561485E-2</v>
      </c>
      <c r="U808" s="13">
        <f t="shared" si="1184"/>
        <v>6.920690804870186E-2</v>
      </c>
      <c r="V808" s="13">
        <f t="shared" si="1185"/>
        <v>2.2168659192752329E-3</v>
      </c>
      <c r="W808" s="13">
        <f t="shared" si="1186"/>
        <v>1.0841599457777915E-2</v>
      </c>
      <c r="X808" s="13">
        <f t="shared" si="1187"/>
        <v>1.1606264524809106E-2</v>
      </c>
      <c r="Y808" s="13">
        <f t="shared" si="1188"/>
        <v>6.2124309583860724E-3</v>
      </c>
      <c r="Z808" s="13">
        <f t="shared" si="1189"/>
        <v>3.3650816696009334E-2</v>
      </c>
      <c r="AA808" s="13">
        <f t="shared" si="1190"/>
        <v>2.4696038774399451E-2</v>
      </c>
      <c r="AB808" s="13">
        <f t="shared" si="1191"/>
        <v>9.0621029595838697E-3</v>
      </c>
      <c r="AC808" s="13">
        <f t="shared" si="1192"/>
        <v>1.088554656671383E-4</v>
      </c>
      <c r="AD808" s="13">
        <f t="shared" si="1193"/>
        <v>1.9891386515556941E-3</v>
      </c>
      <c r="AE808" s="13">
        <f t="shared" si="1194"/>
        <v>2.1294338954677872E-3</v>
      </c>
      <c r="AF808" s="13">
        <f t="shared" si="1195"/>
        <v>1.1398121271286737E-3</v>
      </c>
      <c r="AG808" s="13">
        <f t="shared" si="1196"/>
        <v>4.067346061363081E-4</v>
      </c>
      <c r="AH808" s="13">
        <f t="shared" si="1197"/>
        <v>9.0060576755940213E-3</v>
      </c>
      <c r="AI808" s="13">
        <f t="shared" si="1198"/>
        <v>6.6094666162240245E-3</v>
      </c>
      <c r="AJ808" s="13">
        <f t="shared" si="1199"/>
        <v>2.4253147450612167E-3</v>
      </c>
      <c r="AK808" s="13">
        <f t="shared" si="1200"/>
        <v>5.9330572890432082E-4</v>
      </c>
      <c r="AL808" s="13">
        <f t="shared" si="1201"/>
        <v>3.4209051046575979E-6</v>
      </c>
      <c r="AM808" s="13">
        <f t="shared" si="1202"/>
        <v>2.9196227663800915E-4</v>
      </c>
      <c r="AN808" s="13">
        <f t="shared" si="1203"/>
        <v>3.1255456606038004E-4</v>
      </c>
      <c r="AO808" s="13">
        <f t="shared" si="1204"/>
        <v>1.6729962153006901E-4</v>
      </c>
      <c r="AP808" s="13">
        <f t="shared" si="1205"/>
        <v>5.9699790913089869E-5</v>
      </c>
      <c r="AQ808" s="13">
        <f t="shared" si="1206"/>
        <v>1.5977614006852692E-5</v>
      </c>
      <c r="AR808" s="13">
        <f t="shared" si="1207"/>
        <v>1.9282521571785754E-3</v>
      </c>
      <c r="AS808" s="13">
        <f t="shared" si="1208"/>
        <v>1.4151273198117886E-3</v>
      </c>
      <c r="AT808" s="13">
        <f t="shared" si="1209"/>
        <v>5.1927475455489319E-4</v>
      </c>
      <c r="AU808" s="13">
        <f t="shared" si="1210"/>
        <v>1.2703039363454942E-4</v>
      </c>
      <c r="AV808" s="13">
        <f t="shared" si="1211"/>
        <v>2.3306622503890764E-5</v>
      </c>
      <c r="AW808" s="13">
        <f t="shared" si="1212"/>
        <v>7.4656791610931898E-8</v>
      </c>
      <c r="AX808" s="13">
        <f t="shared" si="1213"/>
        <v>3.5711425023498686E-5</v>
      </c>
      <c r="AY808" s="13">
        <f t="shared" si="1214"/>
        <v>3.8230175076543891E-5</v>
      </c>
      <c r="AZ808" s="13">
        <f t="shared" si="1215"/>
        <v>2.0463287105197805E-5</v>
      </c>
      <c r="BA808" s="13">
        <f t="shared" si="1216"/>
        <v>7.3021920217271209E-6</v>
      </c>
      <c r="BB808" s="13">
        <f t="shared" si="1217"/>
        <v>1.9543050945844042E-6</v>
      </c>
      <c r="BC808" s="13">
        <f t="shared" si="1218"/>
        <v>4.1842870100972359E-7</v>
      </c>
      <c r="BD808" s="13">
        <f t="shared" si="1219"/>
        <v>3.4404217283475852E-4</v>
      </c>
      <c r="BE808" s="13">
        <f t="shared" si="1220"/>
        <v>2.5248952847445853E-4</v>
      </c>
      <c r="BF808" s="13">
        <f t="shared" si="1221"/>
        <v>9.2649923502072544E-5</v>
      </c>
      <c r="BG808" s="13">
        <f t="shared" si="1222"/>
        <v>2.266498833121111E-5</v>
      </c>
      <c r="BH808" s="13">
        <f t="shared" si="1223"/>
        <v>4.1584089600660408E-6</v>
      </c>
      <c r="BI808" s="13">
        <f t="shared" si="1224"/>
        <v>6.1036396141779131E-7</v>
      </c>
      <c r="BJ808" s="14">
        <f t="shared" si="1225"/>
        <v>0.24781551408221483</v>
      </c>
      <c r="BK808" s="14">
        <f t="shared" si="1226"/>
        <v>0.32162670050849518</v>
      </c>
      <c r="BL808" s="14">
        <f t="shared" si="1227"/>
        <v>0.39680688930359637</v>
      </c>
      <c r="BM808" s="14">
        <f t="shared" si="1228"/>
        <v>0.27042507370447749</v>
      </c>
      <c r="BN808" s="14">
        <f t="shared" si="1229"/>
        <v>0.72943669136755329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1.2301</v>
      </c>
      <c r="F809" s="10">
        <f>VLOOKUP(B809,home!$B$2:$E$405,3,FALSE)</f>
        <v>0.97550000000000003</v>
      </c>
      <c r="G809" s="10">
        <f>VLOOKUP(C809,away!$B$2:$E$405,4,FALSE)</f>
        <v>1.5356000000000001</v>
      </c>
      <c r="H809" s="10">
        <f>VLOOKUP(A809,away!$A$2:$E$405,3,FALSE)</f>
        <v>1.1415999999999999</v>
      </c>
      <c r="I809" s="10">
        <f>VLOOKUP(C809,away!$B$2:$E$405,3,FALSE)</f>
        <v>0.876</v>
      </c>
      <c r="J809" s="10">
        <f>VLOOKUP(B809,home!$B$2:$E$405,4,FALSE)</f>
        <v>1.3139000000000001</v>
      </c>
      <c r="K809" s="12">
        <f t="shared" si="1174"/>
        <v>1.8426624917800001</v>
      </c>
      <c r="L809" s="12">
        <f t="shared" si="1175"/>
        <v>1.3139546582399999</v>
      </c>
      <c r="M809" s="13">
        <f t="shared" si="1176"/>
        <v>4.256950402501606E-2</v>
      </c>
      <c r="N809" s="13">
        <f t="shared" si="1177"/>
        <v>7.8441228360574822E-2</v>
      </c>
      <c r="O809" s="13">
        <f t="shared" si="1178"/>
        <v>5.5934398112636279E-2</v>
      </c>
      <c r="P809" s="13">
        <f t="shared" si="1179"/>
        <v>0.10306821740244489</v>
      </c>
      <c r="Q809" s="13">
        <f t="shared" si="1180"/>
        <v>7.2270354654590432E-2</v>
      </c>
      <c r="R809" s="13">
        <f t="shared" si="1181"/>
        <v>3.6747631477974559E-2</v>
      </c>
      <c r="S809" s="13">
        <f t="shared" si="1182"/>
        <v>6.2386546906178342E-2</v>
      </c>
      <c r="T809" s="13">
        <f t="shared" si="1183"/>
        <v>9.4959969151055951E-2</v>
      </c>
      <c r="U809" s="13">
        <f t="shared" si="1184"/>
        <v>6.7713482186217755E-2</v>
      </c>
      <c r="V809" s="13">
        <f t="shared" si="1185"/>
        <v>1.6783193944386859E-2</v>
      </c>
      <c r="W809" s="13">
        <f t="shared" si="1186"/>
        <v>4.438995726321731E-2</v>
      </c>
      <c r="X809" s="13">
        <f t="shared" si="1187"/>
        <v>5.8326391125078904E-2</v>
      </c>
      <c r="Y809" s="13">
        <f t="shared" si="1188"/>
        <v>3.8319116658562816E-2</v>
      </c>
      <c r="Z809" s="13">
        <f t="shared" si="1189"/>
        <v>1.6094907186590502E-2</v>
      </c>
      <c r="AA809" s="13">
        <f t="shared" si="1190"/>
        <v>2.9657481781410682E-2</v>
      </c>
      <c r="AB809" s="13">
        <f t="shared" si="1191"/>
        <v>2.7324364639627091E-2</v>
      </c>
      <c r="AC809" s="13">
        <f t="shared" si="1192"/>
        <v>2.5396905628013262E-3</v>
      </c>
      <c r="AD809" s="13">
        <f t="shared" si="1193"/>
        <v>2.044892731516193E-2</v>
      </c>
      <c r="AE809" s="13">
        <f t="shared" si="1194"/>
        <v>2.6868963301768193E-2</v>
      </c>
      <c r="AF809" s="13">
        <f t="shared" si="1195"/>
        <v>1.7652299746218968E-2</v>
      </c>
      <c r="AG809" s="13">
        <f t="shared" si="1196"/>
        <v>7.7314404933977246E-3</v>
      </c>
      <c r="AH809" s="13">
        <f t="shared" si="1197"/>
        <v>5.2869945679402605E-3</v>
      </c>
      <c r="AI809" s="13">
        <f t="shared" si="1198"/>
        <v>9.7421465845881246E-3</v>
      </c>
      <c r="AJ809" s="13">
        <f t="shared" si="1199"/>
        <v>8.9757440504215878E-3</v>
      </c>
      <c r="AK809" s="13">
        <f t="shared" si="1200"/>
        <v>5.5130889658431183E-3</v>
      </c>
      <c r="AL809" s="13">
        <f t="shared" si="1201"/>
        <v>2.4596140834332481E-4</v>
      </c>
      <c r="AM809" s="13">
        <f t="shared" si="1202"/>
        <v>7.5360942721568762E-3</v>
      </c>
      <c r="AN809" s="13">
        <f t="shared" si="1203"/>
        <v>9.9020861738363091E-3</v>
      </c>
      <c r="AO809" s="13">
        <f t="shared" si="1204"/>
        <v>6.5054461272030595E-3</v>
      </c>
      <c r="AP809" s="13">
        <f t="shared" si="1205"/>
        <v>2.8492870809226083E-3</v>
      </c>
      <c r="AQ809" s="13">
        <f t="shared" si="1206"/>
        <v>9.3595850816032824E-4</v>
      </c>
      <c r="AR809" s="13">
        <f t="shared" si="1207"/>
        <v>1.389374228126936E-3</v>
      </c>
      <c r="AS809" s="13">
        <f t="shared" si="1208"/>
        <v>2.5601477772152939E-3</v>
      </c>
      <c r="AT809" s="13">
        <f t="shared" si="1209"/>
        <v>2.3587441412442818E-3</v>
      </c>
      <c r="AU809" s="13">
        <f t="shared" si="1210"/>
        <v>1.4487897855922215E-3</v>
      </c>
      <c r="AV809" s="13">
        <f t="shared" si="1211"/>
        <v>6.6740764909619375E-4</v>
      </c>
      <c r="AW809" s="13">
        <f t="shared" si="1212"/>
        <v>1.6542100115224255E-5</v>
      </c>
      <c r="AX809" s="13">
        <f t="shared" si="1213"/>
        <v>2.3144130416369274E-3</v>
      </c>
      <c r="AY809" s="13">
        <f t="shared" si="1214"/>
        <v>3.0410337971502476E-3</v>
      </c>
      <c r="AZ809" s="13">
        <f t="shared" si="1215"/>
        <v>1.9978902618154218E-3</v>
      </c>
      <c r="BA809" s="13">
        <f t="shared" si="1216"/>
        <v>8.7504573872156858E-4</v>
      </c>
      <c r="BB809" s="13">
        <f t="shared" si="1217"/>
        <v>2.8744260614156674E-4</v>
      </c>
      <c r="BC809" s="13">
        <f t="shared" si="1218"/>
        <v>7.5537310263271433E-5</v>
      </c>
      <c r="BD809" s="13">
        <f t="shared" si="1219"/>
        <v>3.0426245651433162E-4</v>
      </c>
      <c r="BE809" s="13">
        <f t="shared" si="1220"/>
        <v>5.6065301627580214E-4</v>
      </c>
      <c r="BF809" s="13">
        <f t="shared" si="1221"/>
        <v>5.1654714199737145E-4</v>
      </c>
      <c r="BG809" s="13">
        <f t="shared" si="1222"/>
        <v>3.1727401459823797E-4</v>
      </c>
      <c r="BH809" s="13">
        <f t="shared" si="1223"/>
        <v>1.4615723157915833E-4</v>
      </c>
      <c r="BI809" s="13">
        <f t="shared" si="1224"/>
        <v>5.3863689706663671E-5</v>
      </c>
      <c r="BJ809" s="14">
        <f t="shared" si="1225"/>
        <v>0.49572888298763518</v>
      </c>
      <c r="BK809" s="14">
        <f t="shared" si="1226"/>
        <v>0.23063414804632104</v>
      </c>
      <c r="BL809" s="14">
        <f t="shared" si="1227"/>
        <v>0.25721855349860595</v>
      </c>
      <c r="BM809" s="14">
        <f t="shared" si="1228"/>
        <v>0.60762066598888054</v>
      </c>
      <c r="BN809" s="14">
        <f t="shared" si="1229"/>
        <v>0.38903133403323703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1.2301</v>
      </c>
      <c r="F810" s="10">
        <f>VLOOKUP(B810,home!$B$2:$E$405,3,FALSE)</f>
        <v>1.0839000000000001</v>
      </c>
      <c r="G810" s="10">
        <f>VLOOKUP(C810,away!$B$2:$E$405,4,FALSE)</f>
        <v>1.6258999999999999</v>
      </c>
      <c r="H810" s="10">
        <f>VLOOKUP(A810,away!$A$2:$E$405,3,FALSE)</f>
        <v>1.1415999999999999</v>
      </c>
      <c r="I810" s="10">
        <f>VLOOKUP(C810,away!$B$2:$E$405,3,FALSE)</f>
        <v>0.78839999999999999</v>
      </c>
      <c r="J810" s="10">
        <f>VLOOKUP(B810,home!$B$2:$E$405,4,FALSE)</f>
        <v>1.1679999999999999</v>
      </c>
      <c r="K810" s="12">
        <f t="shared" si="1174"/>
        <v>2.1678212336009999</v>
      </c>
      <c r="L810" s="12">
        <f t="shared" si="1175"/>
        <v>1.0512437299199999</v>
      </c>
      <c r="M810" s="13">
        <f t="shared" si="1176"/>
        <v>3.999243516931153E-2</v>
      </c>
      <c r="N810" s="13">
        <f t="shared" si="1177"/>
        <v>8.6696450143444931E-2</v>
      </c>
      <c r="O810" s="13">
        <f t="shared" si="1178"/>
        <v>4.2041796715970838E-2</v>
      </c>
      <c r="P810" s="13">
        <f t="shared" si="1179"/>
        <v>9.1139099619618372E-2</v>
      </c>
      <c r="Q810" s="13">
        <f t="shared" si="1180"/>
        <v>9.3971202749395202E-2</v>
      </c>
      <c r="R810" s="13">
        <f t="shared" si="1181"/>
        <v>2.2098087596117793E-2</v>
      </c>
      <c r="S810" s="13">
        <f t="shared" si="1182"/>
        <v>5.1924416732246431E-2</v>
      </c>
      <c r="T810" s="13">
        <f t="shared" si="1183"/>
        <v>9.8786637683342768E-2</v>
      </c>
      <c r="U810" s="13">
        <f t="shared" si="1184"/>
        <v>4.7904703512839028E-2</v>
      </c>
      <c r="V810" s="13">
        <f t="shared" si="1185"/>
        <v>1.314788817550671E-2</v>
      </c>
      <c r="W810" s="13">
        <f t="shared" si="1186"/>
        <v>6.7904256222387868E-2</v>
      </c>
      <c r="X810" s="13">
        <f t="shared" si="1187"/>
        <v>7.1383923588666381E-2</v>
      </c>
      <c r="Y810" s="13">
        <f t="shared" si="1188"/>
        <v>3.7520951044836957E-2</v>
      </c>
      <c r="Z810" s="13">
        <f t="shared" si="1189"/>
        <v>7.743492009547253E-3</v>
      </c>
      <c r="AA810" s="13">
        <f t="shared" si="1190"/>
        <v>1.678650640051621E-2</v>
      </c>
      <c r="AB810" s="13">
        <f t="shared" si="1191"/>
        <v>1.8195072506509067E-2</v>
      </c>
      <c r="AC810" s="13">
        <f t="shared" si="1192"/>
        <v>1.8726771155939466E-3</v>
      </c>
      <c r="AD810" s="13">
        <f t="shared" si="1193"/>
        <v>3.6801072122693797E-2</v>
      </c>
      <c r="AE810" s="13">
        <f t="shared" si="1194"/>
        <v>3.868689632331556E-2</v>
      </c>
      <c r="AF810" s="13">
        <f t="shared" si="1195"/>
        <v>2.033467859497529E-2</v>
      </c>
      <c r="AG810" s="13">
        <f t="shared" si="1196"/>
        <v>7.1255677909687369E-3</v>
      </c>
      <c r="AH810" s="13">
        <f t="shared" si="1197"/>
        <v>2.0350743556805419E-3</v>
      </c>
      <c r="AI810" s="13">
        <f t="shared" si="1198"/>
        <v>4.4116774002011519E-3</v>
      </c>
      <c r="AJ810" s="13">
        <f t="shared" si="1199"/>
        <v>4.7818639719768574E-3</v>
      </c>
      <c r="AK810" s="13">
        <f t="shared" si="1200"/>
        <v>3.4554087515476827E-3</v>
      </c>
      <c r="AL810" s="13">
        <f t="shared" si="1201"/>
        <v>1.707063903170012E-4</v>
      </c>
      <c r="AM810" s="13">
        <f t="shared" si="1202"/>
        <v>1.5955629113371502E-2</v>
      </c>
      <c r="AN810" s="13">
        <f t="shared" si="1203"/>
        <v>1.6773255062360798E-2</v>
      </c>
      <c r="AO810" s="13">
        <f t="shared" si="1204"/>
        <v>8.8163896073278434E-3</v>
      </c>
      <c r="AP810" s="13">
        <f t="shared" si="1205"/>
        <v>3.0893914317450823E-3</v>
      </c>
      <c r="AQ810" s="13">
        <f t="shared" si="1206"/>
        <v>8.1192584297264711E-4</v>
      </c>
      <c r="AR810" s="13">
        <f t="shared" si="1207"/>
        <v>4.2787183126603081E-4</v>
      </c>
      <c r="AS810" s="13">
        <f t="shared" si="1208"/>
        <v>9.2754964107824578E-4</v>
      </c>
      <c r="AT810" s="13">
        <f t="shared" si="1209"/>
        <v>1.0053809035742039E-3</v>
      </c>
      <c r="AU810" s="13">
        <f t="shared" si="1210"/>
        <v>7.2649535687503946E-4</v>
      </c>
      <c r="AV810" s="13">
        <f t="shared" si="1211"/>
        <v>3.9372801518656163E-4</v>
      </c>
      <c r="AW810" s="13">
        <f t="shared" si="1212"/>
        <v>1.080622889952696E-5</v>
      </c>
      <c r="AX810" s="13">
        <f t="shared" si="1213"/>
        <v>5.7648252645715039E-3</v>
      </c>
      <c r="AY810" s="13">
        <f t="shared" si="1214"/>
        <v>6.0602364134651979E-3</v>
      </c>
      <c r="AZ810" s="13">
        <f t="shared" si="1215"/>
        <v>3.1853927657440788E-3</v>
      </c>
      <c r="BA810" s="13">
        <f t="shared" si="1216"/>
        <v>1.1162080574403303E-3</v>
      </c>
      <c r="BB810" s="13">
        <f t="shared" si="1217"/>
        <v>2.9335168041758248E-4</v>
      </c>
      <c r="BC810" s="13">
        <f t="shared" si="1218"/>
        <v>6.1676822940095867E-5</v>
      </c>
      <c r="BD810" s="13">
        <f t="shared" si="1219"/>
        <v>7.496626330463382E-5</v>
      </c>
      <c r="BE810" s="13">
        <f t="shared" si="1220"/>
        <v>1.6251345739550863E-4</v>
      </c>
      <c r="BF810" s="13">
        <f t="shared" si="1221"/>
        <v>1.7615006184394755E-4</v>
      </c>
      <c r="BG810" s="13">
        <f t="shared" si="1222"/>
        <v>1.2728728145514629E-4</v>
      </c>
      <c r="BH810" s="13">
        <f t="shared" si="1223"/>
        <v>6.8984017876453209E-5</v>
      </c>
      <c r="BI810" s="13">
        <f t="shared" si="1224"/>
        <v>2.990900374633727E-5</v>
      </c>
      <c r="BJ810" s="14">
        <f t="shared" si="1225"/>
        <v>0.62113991832638404</v>
      </c>
      <c r="BK810" s="14">
        <f t="shared" si="1226"/>
        <v>0.2043074596160592</v>
      </c>
      <c r="BL810" s="14">
        <f t="shared" si="1227"/>
        <v>0.16583102704496128</v>
      </c>
      <c r="BM810" s="14">
        <f t="shared" si="1228"/>
        <v>0.61703339481852726</v>
      </c>
      <c r="BN810" s="14">
        <f t="shared" si="1229"/>
        <v>0.37593907199385868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1.2301</v>
      </c>
      <c r="F811" s="10">
        <f>VLOOKUP(B811,home!$B$2:$E$405,3,FALSE)</f>
        <v>0.99360000000000004</v>
      </c>
      <c r="G811" s="10">
        <f>VLOOKUP(C811,away!$B$2:$E$405,4,FALSE)</f>
        <v>0.81289999999999996</v>
      </c>
      <c r="H811" s="10">
        <f>VLOOKUP(A811,away!$A$2:$E$405,3,FALSE)</f>
        <v>1.1415999999999999</v>
      </c>
      <c r="I811" s="10">
        <f>VLOOKUP(C811,away!$B$2:$E$405,3,FALSE)</f>
        <v>0.97330000000000005</v>
      </c>
      <c r="J811" s="10">
        <f>VLOOKUP(B811,home!$B$2:$E$405,4,FALSE)</f>
        <v>0.68130000000000002</v>
      </c>
      <c r="K811" s="12">
        <f t="shared" si="1174"/>
        <v>0.99354862094399998</v>
      </c>
      <c r="L811" s="12">
        <f t="shared" si="1175"/>
        <v>0.757005565464</v>
      </c>
      <c r="M811" s="13">
        <f t="shared" si="1176"/>
        <v>0.17367766697294204</v>
      </c>
      <c r="N811" s="13">
        <f t="shared" si="1177"/>
        <v>0.17255720650973783</v>
      </c>
      <c r="O811" s="13">
        <f t="shared" si="1178"/>
        <v>0.13147496049532023</v>
      </c>
      <c r="P811" s="13">
        <f t="shared" si="1179"/>
        <v>0.13062676568879231</v>
      </c>
      <c r="Q811" s="13">
        <f t="shared" si="1180"/>
        <v>8.572198728084951E-2</v>
      </c>
      <c r="R811" s="13">
        <f t="shared" si="1181"/>
        <v>4.9763638407058476E-2</v>
      </c>
      <c r="S811" s="13">
        <f t="shared" si="1182"/>
        <v>2.4561810697533455E-2</v>
      </c>
      <c r="T811" s="13">
        <f t="shared" si="1183"/>
        <v>6.4892021454237295E-2</v>
      </c>
      <c r="U811" s="13">
        <f t="shared" si="1184"/>
        <v>4.9442594312488812E-2</v>
      </c>
      <c r="V811" s="13">
        <f t="shared" si="1185"/>
        <v>2.0526082386472045E-3</v>
      </c>
      <c r="W811" s="13">
        <f t="shared" si="1186"/>
        <v>2.8389654082489047E-2</v>
      </c>
      <c r="X811" s="13">
        <f t="shared" si="1187"/>
        <v>2.1491126142041975E-2</v>
      </c>
      <c r="Y811" s="13">
        <f t="shared" si="1188"/>
        <v>8.1344510488073184E-3</v>
      </c>
      <c r="Z811" s="13">
        <f t="shared" si="1189"/>
        <v>1.2557117077293779E-2</v>
      </c>
      <c r="AA811" s="13">
        <f t="shared" si="1190"/>
        <v>1.2476106355177584E-2</v>
      </c>
      <c r="AB811" s="13">
        <f t="shared" si="1191"/>
        <v>6.1978091319686811E-3</v>
      </c>
      <c r="AC811" s="13">
        <f t="shared" si="1192"/>
        <v>9.6488217265444895E-5</v>
      </c>
      <c r="AD811" s="13">
        <f t="shared" si="1193"/>
        <v>7.0516254156835481E-3</v>
      </c>
      <c r="AE811" s="13">
        <f t="shared" si="1194"/>
        <v>5.3381196852398376E-3</v>
      </c>
      <c r="AF811" s="13">
        <f t="shared" si="1195"/>
        <v>2.020493155419746E-3</v>
      </c>
      <c r="AG811" s="13">
        <f t="shared" si="1196"/>
        <v>5.098415212115556E-4</v>
      </c>
      <c r="AH811" s="13">
        <f t="shared" si="1197"/>
        <v>2.3764518784236068E-3</v>
      </c>
      <c r="AI811" s="13">
        <f t="shared" si="1198"/>
        <v>2.3611204865475527E-3</v>
      </c>
      <c r="AJ811" s="13">
        <f t="shared" si="1199"/>
        <v>1.1729440016459735E-3</v>
      </c>
      <c r="AK811" s="13">
        <f t="shared" si="1200"/>
        <v>3.8845896509329798E-4</v>
      </c>
      <c r="AL811" s="13">
        <f t="shared" si="1201"/>
        <v>2.9028358033911597E-6</v>
      </c>
      <c r="AM811" s="13">
        <f t="shared" si="1202"/>
        <v>1.4012265414332101E-3</v>
      </c>
      <c r="AN811" s="13">
        <f t="shared" si="1203"/>
        <v>1.0607362903408122E-3</v>
      </c>
      <c r="AO811" s="13">
        <f t="shared" si="1204"/>
        <v>4.0149163763881606E-4</v>
      </c>
      <c r="AP811" s="13">
        <f t="shared" si="1205"/>
        <v>1.0131046805994646E-4</v>
      </c>
      <c r="AQ811" s="13">
        <f t="shared" si="1206"/>
        <v>1.9173147040285571E-5</v>
      </c>
      <c r="AR811" s="13">
        <f t="shared" si="1207"/>
        <v>3.5979745960480958E-4</v>
      </c>
      <c r="AS811" s="13">
        <f t="shared" si="1208"/>
        <v>3.5747626980951307E-4</v>
      </c>
      <c r="AT811" s="13">
        <f t="shared" si="1209"/>
        <v>1.7758502744472346E-4</v>
      </c>
      <c r="AU811" s="13">
        <f t="shared" si="1210"/>
        <v>5.8813119706002463E-5</v>
      </c>
      <c r="AV811" s="13">
        <f t="shared" si="1211"/>
        <v>1.4608423494328284E-5</v>
      </c>
      <c r="AW811" s="13">
        <f t="shared" si="1212"/>
        <v>6.0646838692547182E-8</v>
      </c>
      <c r="AX811" s="13">
        <f t="shared" si="1213"/>
        <v>2.3203111631184937E-4</v>
      </c>
      <c r="AY811" s="13">
        <f t="shared" si="1214"/>
        <v>1.7564884640889467E-4</v>
      </c>
      <c r="AZ811" s="13">
        <f t="shared" si="1215"/>
        <v>6.6483577149432284E-5</v>
      </c>
      <c r="BA811" s="13">
        <f t="shared" si="1216"/>
        <v>1.6776145971358488E-5</v>
      </c>
      <c r="BB811" s="13">
        <f t="shared" si="1217"/>
        <v>3.1749089668387092E-6</v>
      </c>
      <c r="BC811" s="13">
        <f t="shared" si="1218"/>
        <v>4.8068475154769231E-7</v>
      </c>
      <c r="BD811" s="13">
        <f t="shared" si="1219"/>
        <v>4.5394779893441588E-5</v>
      </c>
      <c r="BE811" s="13">
        <f t="shared" si="1220"/>
        <v>4.5101920961185305E-5</v>
      </c>
      <c r="BF811" s="13">
        <f t="shared" si="1221"/>
        <v>2.2405475686455469E-5</v>
      </c>
      <c r="BG811" s="13">
        <f t="shared" si="1222"/>
        <v>7.4203098232907183E-6</v>
      </c>
      <c r="BH811" s="13">
        <f t="shared" si="1223"/>
        <v>1.8431096479769273E-6</v>
      </c>
      <c r="BI811" s="13">
        <f t="shared" si="1224"/>
        <v>3.6624380979921156E-7</v>
      </c>
      <c r="BJ811" s="14">
        <f t="shared" si="1225"/>
        <v>0.39958505965979069</v>
      </c>
      <c r="BK811" s="14">
        <f t="shared" si="1226"/>
        <v>0.33119389149739276</v>
      </c>
      <c r="BL811" s="14">
        <f t="shared" si="1227"/>
        <v>0.2567448961736058</v>
      </c>
      <c r="BM811" s="14">
        <f t="shared" si="1228"/>
        <v>0.25608315085381245</v>
      </c>
      <c r="BN811" s="14">
        <f t="shared" si="1229"/>
        <v>0.74382222535470033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1.2301</v>
      </c>
      <c r="F812" s="10">
        <f>VLOOKUP(B812,home!$B$2:$E$405,3,FALSE)</f>
        <v>1.3007</v>
      </c>
      <c r="G812" s="10">
        <f>VLOOKUP(C812,away!$B$2:$E$405,4,FALSE)</f>
        <v>0.32519999999999999</v>
      </c>
      <c r="H812" s="10">
        <f>VLOOKUP(A812,away!$A$2:$E$405,3,FALSE)</f>
        <v>1.1415999999999999</v>
      </c>
      <c r="I812" s="10">
        <f>VLOOKUP(C812,away!$B$2:$E$405,3,FALSE)</f>
        <v>1.3139000000000001</v>
      </c>
      <c r="J812" s="10">
        <f>VLOOKUP(B812,home!$B$2:$E$405,4,FALSE)</f>
        <v>0.78839999999999999</v>
      </c>
      <c r="K812" s="12">
        <f t="shared" si="1174"/>
        <v>0.520317095964</v>
      </c>
      <c r="L812" s="12">
        <f t="shared" si="1175"/>
        <v>1.1825591924159999</v>
      </c>
      <c r="M812" s="13">
        <f t="shared" si="1176"/>
        <v>0.18215882850487336</v>
      </c>
      <c r="N812" s="13">
        <f t="shared" si="1177"/>
        <v>9.4780352651859981E-2</v>
      </c>
      <c r="O812" s="13">
        <f t="shared" si="1178"/>
        <v>0.21541359712816766</v>
      </c>
      <c r="P812" s="13">
        <f t="shared" si="1179"/>
        <v>0.11208337728888722</v>
      </c>
      <c r="Q812" s="13">
        <f t="shared" si="1180"/>
        <v>2.4657918923129799E-2</v>
      </c>
      <c r="R812" s="13">
        <f t="shared" si="1181"/>
        <v>0.12736966472765579</v>
      </c>
      <c r="S812" s="13">
        <f t="shared" si="1182"/>
        <v>1.7241387046122436E-2</v>
      </c>
      <c r="T812" s="13">
        <f t="shared" si="1183"/>
        <v>2.9159448688395578E-2</v>
      </c>
      <c r="U812" s="13">
        <f t="shared" si="1184"/>
        <v>6.6272614065002164E-2</v>
      </c>
      <c r="V812" s="13">
        <f t="shared" si="1185"/>
        <v>1.1787472047429166E-3</v>
      </c>
      <c r="W812" s="13">
        <f t="shared" si="1186"/>
        <v>4.2766455888662187E-3</v>
      </c>
      <c r="X812" s="13">
        <f t="shared" si="1187"/>
        <v>5.057386553819084E-3</v>
      </c>
      <c r="Y812" s="13">
        <f t="shared" si="1188"/>
        <v>2.9903294794099175E-3</v>
      </c>
      <c r="Z812" s="13">
        <f t="shared" si="1189"/>
        <v>5.0207389286211102E-2</v>
      </c>
      <c r="AA812" s="13">
        <f t="shared" si="1190"/>
        <v>2.61237629893354E-2</v>
      </c>
      <c r="AB812" s="13">
        <f t="shared" si="1191"/>
        <v>6.7963202471314097E-3</v>
      </c>
      <c r="AC812" s="13">
        <f t="shared" si="1192"/>
        <v>4.5330621895265057E-5</v>
      </c>
      <c r="AD812" s="13">
        <f t="shared" si="1193"/>
        <v>5.5630295331653048E-4</v>
      </c>
      <c r="AE812" s="13">
        <f t="shared" si="1194"/>
        <v>6.57861171212632E-4</v>
      </c>
      <c r="AF812" s="13">
        <f t="shared" si="1195"/>
        <v>3.8897988767552707E-4</v>
      </c>
      <c r="AG812" s="13">
        <f t="shared" si="1196"/>
        <v>1.5333058061187921E-4</v>
      </c>
      <c r="AH812" s="13">
        <f t="shared" si="1197"/>
        <v>1.484330243190438E-2</v>
      </c>
      <c r="AI812" s="13">
        <f t="shared" si="1198"/>
        <v>7.7232240158838627E-3</v>
      </c>
      <c r="AJ812" s="13">
        <f t="shared" si="1199"/>
        <v>2.0092627457120571E-3</v>
      </c>
      <c r="AK812" s="13">
        <f t="shared" si="1200"/>
        <v>3.4848458562585009E-4</v>
      </c>
      <c r="AL812" s="13">
        <f t="shared" si="1201"/>
        <v>1.1156877189712409E-6</v>
      </c>
      <c r="AM812" s="13">
        <f t="shared" si="1202"/>
        <v>5.789078742917078E-5</v>
      </c>
      <c r="AN812" s="13">
        <f t="shared" si="1203"/>
        <v>6.8459282830566519E-5</v>
      </c>
      <c r="AO812" s="13">
        <f t="shared" si="1204"/>
        <v>4.047857710874665E-5</v>
      </c>
      <c r="AP812" s="13">
        <f t="shared" si="1205"/>
        <v>1.5956104485289406E-5</v>
      </c>
      <c r="AQ812" s="13">
        <f t="shared" si="1206"/>
        <v>4.7172595085572873E-6</v>
      </c>
      <c r="AR812" s="13">
        <f t="shared" si="1207"/>
        <v>3.510616747331859E-3</v>
      </c>
      <c r="AS812" s="13">
        <f t="shared" si="1208"/>
        <v>1.8266339110142959E-3</v>
      </c>
      <c r="AT812" s="13">
        <f t="shared" si="1209"/>
        <v>4.7521442598416109E-4</v>
      </c>
      <c r="AU812" s="13">
        <f t="shared" si="1210"/>
        <v>8.2420730029425962E-5</v>
      </c>
      <c r="AV812" s="13">
        <f t="shared" si="1211"/>
        <v>1.0721228724035942E-5</v>
      </c>
      <c r="AW812" s="13">
        <f t="shared" si="1212"/>
        <v>1.9069141255649676E-8</v>
      </c>
      <c r="AX812" s="13">
        <f t="shared" si="1213"/>
        <v>5.0202610663692259E-6</v>
      </c>
      <c r="AY812" s="13">
        <f t="shared" si="1214"/>
        <v>5.9367558723630786E-6</v>
      </c>
      <c r="AZ812" s="13">
        <f t="shared" si="1215"/>
        <v>3.5102826149963148E-6</v>
      </c>
      <c r="BA812" s="13">
        <f t="shared" si="1216"/>
        <v>1.3837056581139888E-6</v>
      </c>
      <c r="BB812" s="13">
        <f t="shared" si="1217"/>
        <v>4.0907846140018197E-7</v>
      </c>
      <c r="BC812" s="13">
        <f t="shared" si="1218"/>
        <v>9.6751898989635833E-8</v>
      </c>
      <c r="BD812" s="13">
        <f t="shared" si="1219"/>
        <v>6.9191868426780737E-4</v>
      </c>
      <c r="BE812" s="13">
        <f t="shared" si="1220"/>
        <v>3.6001712044145723E-4</v>
      </c>
      <c r="BF812" s="13">
        <f t="shared" si="1221"/>
        <v>9.3661531302710333E-5</v>
      </c>
      <c r="BG812" s="13">
        <f t="shared" si="1222"/>
        <v>1.6244565323655841E-5</v>
      </c>
      <c r="BH812" s="13">
        <f t="shared" si="1223"/>
        <v>2.1130812636005257E-6</v>
      </c>
      <c r="BI812" s="13">
        <f t="shared" si="1224"/>
        <v>2.1989446132251309E-7</v>
      </c>
      <c r="BJ812" s="14">
        <f t="shared" si="1225"/>
        <v>0.16288241532523173</v>
      </c>
      <c r="BK812" s="14">
        <f t="shared" si="1226"/>
        <v>0.31271472311011256</v>
      </c>
      <c r="BL812" s="14">
        <f t="shared" si="1227"/>
        <v>0.47397001485656293</v>
      </c>
      <c r="BM812" s="14">
        <f t="shared" si="1228"/>
        <v>0.24330488566681338</v>
      </c>
      <c r="BN812" s="14">
        <f t="shared" si="1229"/>
        <v>0.75646373922457377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1.2301</v>
      </c>
      <c r="F813" s="10">
        <f>VLOOKUP(B813,home!$B$2:$E$405,3,FALSE)</f>
        <v>1.4633</v>
      </c>
      <c r="G813" s="10">
        <f>VLOOKUP(C813,away!$B$2:$E$405,4,FALSE)</f>
        <v>0.65039999999999998</v>
      </c>
      <c r="H813" s="10">
        <f>VLOOKUP(A813,away!$A$2:$E$405,3,FALSE)</f>
        <v>1.1415999999999999</v>
      </c>
      <c r="I813" s="10">
        <f>VLOOKUP(C813,away!$B$2:$E$405,3,FALSE)</f>
        <v>0.61319999999999997</v>
      </c>
      <c r="J813" s="10">
        <f>VLOOKUP(B813,home!$B$2:$E$405,4,FALSE)</f>
        <v>0.438</v>
      </c>
      <c r="K813" s="12">
        <f t="shared" si="1174"/>
        <v>1.1707234666320001</v>
      </c>
      <c r="L813" s="12">
        <f t="shared" si="1175"/>
        <v>0.30661275455999998</v>
      </c>
      <c r="M813" s="13">
        <f t="shared" si="1176"/>
        <v>0.22824487317799097</v>
      </c>
      <c r="N813" s="13">
        <f t="shared" si="1177"/>
        <v>0.2672116291679188</v>
      </c>
      <c r="O813" s="13">
        <f t="shared" si="1178"/>
        <v>6.9982789279301669E-2</v>
      </c>
      <c r="P813" s="13">
        <f t="shared" si="1179"/>
        <v>8.1930493669640822E-2</v>
      </c>
      <c r="Q813" s="13">
        <f t="shared" si="1180"/>
        <v>0.15641546241192525</v>
      </c>
      <c r="R813" s="13">
        <f t="shared" si="1181"/>
        <v>1.072880789635936E-2</v>
      </c>
      <c r="S813" s="13">
        <f t="shared" si="1182"/>
        <v>7.3524168357950387E-3</v>
      </c>
      <c r="T813" s="13">
        <f t="shared" si="1183"/>
        <v>4.7958975785896543E-2</v>
      </c>
      <c r="U813" s="13">
        <f t="shared" si="1184"/>
        <v>1.2560467173254606E-2</v>
      </c>
      <c r="V813" s="13">
        <f t="shared" si="1185"/>
        <v>2.9324603714436017E-4</v>
      </c>
      <c r="W813" s="13">
        <f t="shared" si="1186"/>
        <v>6.1039750796578827E-2</v>
      </c>
      <c r="X813" s="13">
        <f t="shared" si="1187"/>
        <v>1.8715566129394987E-2</v>
      </c>
      <c r="Y813" s="13">
        <f t="shared" si="1188"/>
        <v>2.8692156420418169E-3</v>
      </c>
      <c r="Z813" s="13">
        <f t="shared" si="1189"/>
        <v>1.0965297807492744E-3</v>
      </c>
      <c r="AA813" s="13">
        <f t="shared" si="1190"/>
        <v>1.2837331461840174E-3</v>
      </c>
      <c r="AB813" s="13">
        <f t="shared" si="1191"/>
        <v>7.5144825956547886E-4</v>
      </c>
      <c r="AC813" s="13">
        <f t="shared" si="1192"/>
        <v>6.578951877258416E-6</v>
      </c>
      <c r="AD813" s="13">
        <f t="shared" si="1193"/>
        <v>1.786516716373103E-2</v>
      </c>
      <c r="AE813" s="13">
        <f t="shared" si="1194"/>
        <v>5.4776881147464334E-3</v>
      </c>
      <c r="AF813" s="13">
        <f t="shared" si="1195"/>
        <v>8.3976452074148856E-4</v>
      </c>
      <c r="AG813" s="13">
        <f t="shared" si="1196"/>
        <v>8.582750429543537E-5</v>
      </c>
      <c r="AH813" s="13">
        <f t="shared" si="1197"/>
        <v>8.4052504133151946E-5</v>
      </c>
      <c r="AI813" s="13">
        <f t="shared" si="1198"/>
        <v>9.8402239017864173E-5</v>
      </c>
      <c r="AJ813" s="13">
        <f t="shared" si="1199"/>
        <v>5.7600905193672321E-5</v>
      </c>
      <c r="AK813" s="13">
        <f t="shared" si="1200"/>
        <v>2.2478243803159085E-5</v>
      </c>
      <c r="AL813" s="13">
        <f t="shared" si="1201"/>
        <v>9.4462892879482749E-8</v>
      </c>
      <c r="AM813" s="13">
        <f t="shared" si="1202"/>
        <v>4.1830340867766731E-3</v>
      </c>
      <c r="AN813" s="13">
        <f t="shared" si="1203"/>
        <v>1.2825716037649698E-3</v>
      </c>
      <c r="AO813" s="13">
        <f t="shared" si="1204"/>
        <v>1.9662640617540709E-4</v>
      </c>
      <c r="AP813" s="13">
        <f t="shared" si="1205"/>
        <v>2.0096054672224991E-5</v>
      </c>
      <c r="AQ813" s="13">
        <f t="shared" si="1206"/>
        <v>1.5404266697098155E-6</v>
      </c>
      <c r="AR813" s="13">
        <f t="shared" si="1207"/>
        <v>5.1543139639863003E-6</v>
      </c>
      <c r="AS813" s="13">
        <f t="shared" si="1208"/>
        <v>6.034276312027767E-6</v>
      </c>
      <c r="AT813" s="13">
        <f t="shared" si="1209"/>
        <v>3.5322344413162556E-6</v>
      </c>
      <c r="AU813" s="13">
        <f t="shared" si="1210"/>
        <v>1.3784232500315713E-6</v>
      </c>
      <c r="AV813" s="13">
        <f t="shared" si="1211"/>
        <v>4.0343811144077715E-7</v>
      </c>
      <c r="AW813" s="13">
        <f t="shared" si="1212"/>
        <v>9.4189671276659598E-10</v>
      </c>
      <c r="AX813" s="13">
        <f t="shared" si="1213"/>
        <v>8.1619602785183471E-4</v>
      </c>
      <c r="AY813" s="13">
        <f t="shared" si="1214"/>
        <v>2.5025611236058153E-4</v>
      </c>
      <c r="AZ813" s="13">
        <f t="shared" si="1215"/>
        <v>3.8365857978177378E-5</v>
      </c>
      <c r="BA813" s="13">
        <f t="shared" si="1216"/>
        <v>3.9211537985822404E-6</v>
      </c>
      <c r="BB813" s="13">
        <f t="shared" si="1217"/>
        <v>3.0056894180917695E-7</v>
      </c>
      <c r="BC813" s="13">
        <f t="shared" si="1218"/>
        <v>1.8431654236659217E-8</v>
      </c>
      <c r="BD813" s="13">
        <f t="shared" si="1219"/>
        <v>2.6339640039415197E-7</v>
      </c>
      <c r="BE813" s="13">
        <f t="shared" si="1220"/>
        <v>3.0836434696783189E-7</v>
      </c>
      <c r="BF813" s="13">
        <f t="shared" si="1221"/>
        <v>1.8050468863394661E-7</v>
      </c>
      <c r="BG813" s="13">
        <f t="shared" si="1222"/>
        <v>7.0440358273621264E-8</v>
      </c>
      <c r="BH813" s="13">
        <f t="shared" si="1223"/>
        <v>2.0616545107223485E-8</v>
      </c>
      <c r="BI813" s="13">
        <f t="shared" si="1224"/>
        <v>4.8272546315807351E-9</v>
      </c>
      <c r="BJ813" s="14">
        <f t="shared" si="1225"/>
        <v>0.58527197396791486</v>
      </c>
      <c r="BK813" s="14">
        <f t="shared" si="1226"/>
        <v>0.31807795924770194</v>
      </c>
      <c r="BL813" s="14">
        <f t="shared" si="1227"/>
        <v>9.5587130482485821E-2</v>
      </c>
      <c r="BM813" s="14">
        <f t="shared" si="1228"/>
        <v>0.185269282705251</v>
      </c>
      <c r="BN813" s="14">
        <f t="shared" si="1229"/>
        <v>0.81451405560313683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1.3511</v>
      </c>
      <c r="F814" s="10">
        <f>VLOOKUP(B814,home!$B$2:$E$405,3,FALSE)</f>
        <v>0.4229</v>
      </c>
      <c r="G814" s="10">
        <f>VLOOKUP(C814,away!$B$2:$E$405,4,FALSE)</f>
        <v>1.0572999999999999</v>
      </c>
      <c r="H814" s="10">
        <f>VLOOKUP(A814,away!$A$2:$E$405,3,FALSE)</f>
        <v>1.1908000000000001</v>
      </c>
      <c r="I814" s="10">
        <f>VLOOKUP(C814,away!$B$2:$E$405,3,FALSE)</f>
        <v>0.9597</v>
      </c>
      <c r="J814" s="10">
        <f>VLOOKUP(B814,home!$B$2:$E$405,4,FALSE)</f>
        <v>1.3196000000000001</v>
      </c>
      <c r="K814" s="12">
        <f t="shared" si="1174"/>
        <v>0.60412027488699993</v>
      </c>
      <c r="L814" s="12">
        <f t="shared" si="1175"/>
        <v>1.5080530788960003</v>
      </c>
      <c r="M814" s="13">
        <f t="shared" si="1176"/>
        <v>0.12097475956481622</v>
      </c>
      <c r="N814" s="13">
        <f t="shared" si="1177"/>
        <v>7.3083305002685506E-2</v>
      </c>
      <c r="O814" s="13">
        <f t="shared" si="1178"/>
        <v>0.18243635863042446</v>
      </c>
      <c r="P814" s="13">
        <f t="shared" si="1179"/>
        <v>0.11021350312519533</v>
      </c>
      <c r="Q814" s="13">
        <f t="shared" si="1180"/>
        <v>2.207555315393641E-2</v>
      </c>
      <c r="R814" s="13">
        <f t="shared" si="1181"/>
        <v>0.13756185616759328</v>
      </c>
      <c r="S814" s="13">
        <f t="shared" si="1182"/>
        <v>2.5102377377777051E-2</v>
      </c>
      <c r="T814" s="13">
        <f t="shared" si="1183"/>
        <v>3.3291105902126111E-2</v>
      </c>
      <c r="U814" s="13">
        <f t="shared" si="1184"/>
        <v>8.3103906361932406E-2</v>
      </c>
      <c r="V814" s="13">
        <f t="shared" si="1185"/>
        <v>2.5410451619346584E-3</v>
      </c>
      <c r="W814" s="13">
        <f t="shared" si="1186"/>
        <v>4.4454297465462145E-3</v>
      </c>
      <c r="X814" s="13">
        <f t="shared" si="1187"/>
        <v>6.7039440162948846E-3</v>
      </c>
      <c r="Y814" s="13">
        <f t="shared" si="1188"/>
        <v>5.05495170725996E-3</v>
      </c>
      <c r="Z814" s="13">
        <f t="shared" si="1189"/>
        <v>6.9150193577395921E-2</v>
      </c>
      <c r="AA814" s="13">
        <f t="shared" si="1190"/>
        <v>4.1775033952465679E-2</v>
      </c>
      <c r="AB814" s="13">
        <f t="shared" si="1191"/>
        <v>1.261857249738866E-2</v>
      </c>
      <c r="AC814" s="13">
        <f t="shared" si="1192"/>
        <v>1.4468797556593707E-4</v>
      </c>
      <c r="AD814" s="13">
        <f t="shared" si="1193"/>
        <v>6.7139356011858622E-4</v>
      </c>
      <c r="AE814" s="13">
        <f t="shared" si="1194"/>
        <v>1.0124971254877808E-3</v>
      </c>
      <c r="AF814" s="13">
        <f t="shared" si="1195"/>
        <v>7.6344970373259902E-4</v>
      </c>
      <c r="AG814" s="13">
        <f t="shared" si="1196"/>
        <v>3.8377422543206166E-4</v>
      </c>
      <c r="AH814" s="13">
        <f t="shared" si="1197"/>
        <v>2.6070540582661585E-2</v>
      </c>
      <c r="AI814" s="13">
        <f t="shared" si="1198"/>
        <v>1.5749742143250204E-2</v>
      </c>
      <c r="AJ814" s="13">
        <f t="shared" si="1199"/>
        <v>4.7573692764898406E-3</v>
      </c>
      <c r="AK814" s="13">
        <f t="shared" si="1200"/>
        <v>9.5800774501733675E-4</v>
      </c>
      <c r="AL814" s="13">
        <f t="shared" si="1201"/>
        <v>5.2726928177677219E-6</v>
      </c>
      <c r="AM814" s="13">
        <f t="shared" si="1202"/>
        <v>8.1120492419240402E-5</v>
      </c>
      <c r="AN814" s="13">
        <f t="shared" si="1203"/>
        <v>1.2233400835439515E-4</v>
      </c>
      <c r="AO814" s="13">
        <f t="shared" si="1204"/>
        <v>9.2243088976267331E-5</v>
      </c>
      <c r="AP814" s="13">
        <f t="shared" si="1205"/>
        <v>4.636915811251254E-5</v>
      </c>
      <c r="AQ814" s="13">
        <f t="shared" si="1206"/>
        <v>1.7481787914347496E-5</v>
      </c>
      <c r="AR814" s="13">
        <f t="shared" si="1207"/>
        <v>7.8631517988331807E-3</v>
      </c>
      <c r="AS814" s="13">
        <f t="shared" si="1208"/>
        <v>4.7502894261893091E-3</v>
      </c>
      <c r="AT814" s="13">
        <f t="shared" si="1209"/>
        <v>1.434873076971147E-3</v>
      </c>
      <c r="AU814" s="13">
        <f t="shared" si="1210"/>
        <v>2.8894530589592158E-4</v>
      </c>
      <c r="AV814" s="13">
        <f t="shared" si="1211"/>
        <v>4.3639429406288102E-5</v>
      </c>
      <c r="AW814" s="13">
        <f t="shared" si="1212"/>
        <v>1.3343507642046651E-7</v>
      </c>
      <c r="AX814" s="13">
        <f t="shared" si="1213"/>
        <v>8.1677556965467125E-6</v>
      </c>
      <c r="AY814" s="13">
        <f t="shared" si="1214"/>
        <v>1.2317409125847615E-5</v>
      </c>
      <c r="AZ814" s="13">
        <f t="shared" si="1215"/>
        <v>9.2876533781280952E-6</v>
      </c>
      <c r="BA814" s="13">
        <f t="shared" si="1216"/>
        <v>4.6687580908683031E-6</v>
      </c>
      <c r="BB814" s="13">
        <f t="shared" si="1217"/>
        <v>1.7601837533886392E-6</v>
      </c>
      <c r="BC814" s="13">
        <f t="shared" si="1218"/>
        <v>5.3089010574409067E-7</v>
      </c>
      <c r="BD814" s="13">
        <f t="shared" si="1219"/>
        <v>1.9763417133428335E-3</v>
      </c>
      <c r="BE814" s="13">
        <f t="shared" si="1220"/>
        <v>1.1939480991353169E-3</v>
      </c>
      <c r="BF814" s="13">
        <f t="shared" si="1221"/>
        <v>3.6064412692521933E-4</v>
      </c>
      <c r="BG814" s="13">
        <f t="shared" si="1222"/>
        <v>7.2624143031481856E-5</v>
      </c>
      <c r="BH814" s="13">
        <f t="shared" si="1223"/>
        <v>1.0968429312902903E-5</v>
      </c>
      <c r="BI814" s="13">
        <f t="shared" si="1224"/>
        <v>1.3252501063179068E-6</v>
      </c>
      <c r="BJ814" s="14">
        <f t="shared" si="1225"/>
        <v>0.1478816853295474</v>
      </c>
      <c r="BK814" s="14">
        <f t="shared" si="1226"/>
        <v>0.25899396330723279</v>
      </c>
      <c r="BL814" s="14">
        <f t="shared" si="1227"/>
        <v>0.52302813815637339</v>
      </c>
      <c r="BM814" s="14">
        <f t="shared" si="1228"/>
        <v>0.35269646075184885</v>
      </c>
      <c r="BN814" s="14">
        <f t="shared" si="1229"/>
        <v>0.64634533564465124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1.2796000000000001</v>
      </c>
      <c r="F815" s="10">
        <f>VLOOKUP(B815,home!$B$2:$E$405,3,FALSE)</f>
        <v>1.042</v>
      </c>
      <c r="G815" s="10">
        <f>VLOOKUP(C815,away!$B$2:$E$405,4,FALSE)</f>
        <v>0.96179999999999999</v>
      </c>
      <c r="H815" s="10">
        <f>VLOOKUP(A815,away!$A$2:$E$405,3,FALSE)</f>
        <v>1.129</v>
      </c>
      <c r="I815" s="10">
        <f>VLOOKUP(C815,away!$B$2:$E$405,3,FALSE)</f>
        <v>0.81759999999999999</v>
      </c>
      <c r="J815" s="10">
        <f>VLOOKUP(B815,home!$B$2:$E$405,4,FALSE)</f>
        <v>1.181</v>
      </c>
      <c r="K815" s="12">
        <f t="shared" si="1174"/>
        <v>1.28240948976</v>
      </c>
      <c r="L815" s="12">
        <f t="shared" si="1175"/>
        <v>1.0901461424000001</v>
      </c>
      <c r="M815" s="13">
        <f t="shared" si="1176"/>
        <v>9.3242128941017688E-2</v>
      </c>
      <c r="N815" s="13">
        <f t="shared" si="1177"/>
        <v>0.11957459099938661</v>
      </c>
      <c r="O815" s="13">
        <f t="shared" si="1178"/>
        <v>0.10164754717421383</v>
      </c>
      <c r="P815" s="13">
        <f t="shared" si="1179"/>
        <v>0.13035377910703908</v>
      </c>
      <c r="Q815" s="13">
        <f t="shared" si="1180"/>
        <v>7.6671795115892047E-2</v>
      </c>
      <c r="R815" s="13">
        <f t="shared" si="1181"/>
        <v>5.5405340718195611E-2</v>
      </c>
      <c r="S815" s="13">
        <f t="shared" si="1182"/>
        <v>4.5559094157522566E-2</v>
      </c>
      <c r="T815" s="13">
        <f t="shared" si="1183"/>
        <v>8.3583461676472876E-2</v>
      </c>
      <c r="U815" s="13">
        <f t="shared" si="1184"/>
        <v>7.1052334720400179E-2</v>
      </c>
      <c r="V815" s="13">
        <f t="shared" si="1185"/>
        <v>7.0769156050137063E-3</v>
      </c>
      <c r="W815" s="13">
        <f t="shared" si="1186"/>
        <v>3.2774879217851466E-2</v>
      </c>
      <c r="X815" s="13">
        <f t="shared" si="1187"/>
        <v>3.57294081469667E-2</v>
      </c>
      <c r="Y815" s="13">
        <f t="shared" si="1188"/>
        <v>1.9475138230825438E-2</v>
      </c>
      <c r="Z815" s="13">
        <f t="shared" si="1189"/>
        <v>2.0133306150766202E-2</v>
      </c>
      <c r="AA815" s="13">
        <f t="shared" si="1190"/>
        <v>2.5819142867985954E-2</v>
      </c>
      <c r="AB815" s="13">
        <f t="shared" si="1191"/>
        <v>1.6555356915687207E-2</v>
      </c>
      <c r="AC815" s="13">
        <f t="shared" si="1192"/>
        <v>6.1835158635659712E-4</v>
      </c>
      <c r="AD815" s="13">
        <f t="shared" si="1193"/>
        <v>1.0507704033677632E-2</v>
      </c>
      <c r="AE815" s="13">
        <f t="shared" si="1194"/>
        <v>1.1454933017794589E-2</v>
      </c>
      <c r="AF815" s="13">
        <f t="shared" si="1195"/>
        <v>6.2437755203995802E-3</v>
      </c>
      <c r="AG815" s="13">
        <f t="shared" si="1196"/>
        <v>2.2688759325250525E-3</v>
      </c>
      <c r="AH815" s="13">
        <f t="shared" si="1197"/>
        <v>5.4870615085039921E-3</v>
      </c>
      <c r="AI815" s="13">
        <f t="shared" si="1198"/>
        <v>7.0366597494023395E-3</v>
      </c>
      <c r="AJ815" s="13">
        <f t="shared" si="1199"/>
        <v>4.5119396194228927E-3</v>
      </c>
      <c r="AK815" s="13">
        <f t="shared" si="1200"/>
        <v>1.9287180617240135E-3</v>
      </c>
      <c r="AL815" s="13">
        <f t="shared" si="1201"/>
        <v>3.4578561006217758E-5</v>
      </c>
      <c r="AM815" s="13">
        <f t="shared" si="1202"/>
        <v>2.6950358736755244E-3</v>
      </c>
      <c r="AN815" s="13">
        <f t="shared" si="1203"/>
        <v>2.9379829613169865E-3</v>
      </c>
      <c r="AO815" s="13">
        <f t="shared" si="1204"/>
        <v>1.6014153958583204E-3</v>
      </c>
      <c r="AP815" s="13">
        <f t="shared" si="1205"/>
        <v>5.8192560539163923E-4</v>
      </c>
      <c r="AQ815" s="13">
        <f t="shared" si="1206"/>
        <v>1.5859598847037002E-4</v>
      </c>
      <c r="AR815" s="13">
        <f t="shared" si="1207"/>
        <v>1.1963397873214305E-3</v>
      </c>
      <c r="AS815" s="13">
        <f t="shared" si="1208"/>
        <v>1.5341974962384626E-3</v>
      </c>
      <c r="AT815" s="13">
        <f t="shared" si="1209"/>
        <v>9.8373471417111829E-4</v>
      </c>
      <c r="AU815" s="13">
        <f t="shared" si="1210"/>
        <v>4.2051691095312777E-4</v>
      </c>
      <c r="AV815" s="13">
        <f t="shared" si="1211"/>
        <v>1.34818719302713E-4</v>
      </c>
      <c r="AW815" s="13">
        <f t="shared" si="1212"/>
        <v>1.342814000744433E-6</v>
      </c>
      <c r="AX815" s="13">
        <f t="shared" si="1213"/>
        <v>5.7602326327418755E-4</v>
      </c>
      <c r="AY815" s="13">
        <f t="shared" si="1214"/>
        <v>6.2794953839101508E-4</v>
      </c>
      <c r="AZ815" s="13">
        <f t="shared" si="1215"/>
        <v>3.4227838344941285E-4</v>
      </c>
      <c r="BA815" s="13">
        <f t="shared" si="1216"/>
        <v>1.2437781978142854E-4</v>
      </c>
      <c r="BB815" s="13">
        <f t="shared" si="1217"/>
        <v>3.3897500108711676E-5</v>
      </c>
      <c r="BC815" s="13">
        <f t="shared" si="1218"/>
        <v>7.3906457961031251E-6</v>
      </c>
      <c r="BD815" s="13">
        <f t="shared" si="1219"/>
        <v>2.1736420069134898E-4</v>
      </c>
      <c r="BE815" s="13">
        <f t="shared" si="1220"/>
        <v>2.7874991370068305E-4</v>
      </c>
      <c r="BF815" s="13">
        <f t="shared" si="1221"/>
        <v>1.7873576729976852E-4</v>
      </c>
      <c r="BG815" s="13">
        <f t="shared" si="1222"/>
        <v>7.6404148048252757E-5</v>
      </c>
      <c r="BH815" s="13">
        <f t="shared" si="1223"/>
        <v>2.449535112852683E-5</v>
      </c>
      <c r="BI815" s="13">
        <f t="shared" si="1224"/>
        <v>6.2826141484452249E-6</v>
      </c>
      <c r="BJ815" s="14">
        <f t="shared" si="1225"/>
        <v>0.40797143486730569</v>
      </c>
      <c r="BK815" s="14">
        <f t="shared" si="1226"/>
        <v>0.27751279749634683</v>
      </c>
      <c r="BL815" s="14">
        <f t="shared" si="1227"/>
        <v>0.29449574095853986</v>
      </c>
      <c r="BM815" s="14">
        <f t="shared" si="1228"/>
        <v>0.42259149069282342</v>
      </c>
      <c r="BN815" s="14">
        <f t="shared" si="1229"/>
        <v>0.57689518205574486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1.2796000000000001</v>
      </c>
      <c r="F816" s="10">
        <f>VLOOKUP(B816,home!$B$2:$E$405,3,FALSE)</f>
        <v>1.5028999999999999</v>
      </c>
      <c r="G816" s="10">
        <f>VLOOKUP(C816,away!$B$2:$E$405,4,FALSE)</f>
        <v>0.94899999999999995</v>
      </c>
      <c r="H816" s="10">
        <f>VLOOKUP(A816,away!$A$2:$E$405,3,FALSE)</f>
        <v>1.129</v>
      </c>
      <c r="I816" s="10">
        <f>VLOOKUP(C816,away!$B$2:$E$405,3,FALSE)</f>
        <v>0.94899999999999995</v>
      </c>
      <c r="J816" s="10">
        <f>VLOOKUP(B816,home!$B$2:$E$405,4,FALSE)</f>
        <v>1.022</v>
      </c>
      <c r="K816" s="12">
        <f t="shared" si="1174"/>
        <v>1.8250321871599997</v>
      </c>
      <c r="L816" s="12">
        <f t="shared" si="1175"/>
        <v>1.0949922619999999</v>
      </c>
      <c r="M816" s="13">
        <f t="shared" si="1176"/>
        <v>5.3932368683125446E-2</v>
      </c>
      <c r="N816" s="13">
        <f t="shared" si="1177"/>
        <v>9.8428308776483911E-2</v>
      </c>
      <c r="O816" s="13">
        <f t="shared" si="1178"/>
        <v>5.9055526379353483E-2</v>
      </c>
      <c r="P816" s="13">
        <f t="shared" si="1179"/>
        <v>0.10777823647199655</v>
      </c>
      <c r="Q816" s="13">
        <f t="shared" si="1180"/>
        <v>8.9817415822403129E-2</v>
      </c>
      <c r="R816" s="13">
        <f t="shared" si="1181"/>
        <v>3.2332672206864463E-2</v>
      </c>
      <c r="S816" s="13">
        <f t="shared" si="1182"/>
        <v>5.3845902473073241E-2</v>
      </c>
      <c r="T816" s="13">
        <f t="shared" si="1183"/>
        <v>9.8349375318367779E-2</v>
      </c>
      <c r="U816" s="13">
        <f t="shared" si="1184"/>
        <v>5.900816747442119E-2</v>
      </c>
      <c r="V816" s="13">
        <f t="shared" si="1185"/>
        <v>1.1956160303674612E-2</v>
      </c>
      <c r="W816" s="13">
        <f t="shared" si="1186"/>
        <v>5.4639891614473197E-2</v>
      </c>
      <c r="X816" s="13">
        <f t="shared" si="1187"/>
        <v>5.9830258514366824E-2</v>
      </c>
      <c r="Y816" s="13">
        <f t="shared" si="1188"/>
        <v>3.2756835053345638E-2</v>
      </c>
      <c r="Z816" s="13">
        <f t="shared" si="1189"/>
        <v>1.1801341958766351E-2</v>
      </c>
      <c r="AA816" s="13">
        <f t="shared" si="1190"/>
        <v>2.1537828926430431E-2</v>
      </c>
      <c r="AB816" s="13">
        <f t="shared" si="1191"/>
        <v>1.9653615516140623E-2</v>
      </c>
      <c r="AC816" s="13">
        <f t="shared" si="1192"/>
        <v>1.4933215246831506E-3</v>
      </c>
      <c r="AD816" s="13">
        <f t="shared" si="1193"/>
        <v>2.4929890224836819E-2</v>
      </c>
      <c r="AE816" s="13">
        <f t="shared" si="1194"/>
        <v>2.7298036888705753E-2</v>
      </c>
      <c r="AF816" s="13">
        <f t="shared" si="1195"/>
        <v>1.4945569580461674E-2</v>
      </c>
      <c r="AG816" s="13">
        <f t="shared" si="1196"/>
        <v>5.455094347262707E-3</v>
      </c>
      <c r="AH816" s="13">
        <f t="shared" si="1197"/>
        <v>3.2305945315162679E-3</v>
      </c>
      <c r="AI816" s="13">
        <f t="shared" si="1198"/>
        <v>5.895939003680269E-3</v>
      </c>
      <c r="AJ816" s="13">
        <f t="shared" si="1199"/>
        <v>5.380139227624277E-3</v>
      </c>
      <c r="AK816" s="13">
        <f t="shared" si="1200"/>
        <v>3.2729757539388159E-3</v>
      </c>
      <c r="AL816" s="13">
        <f t="shared" si="1201"/>
        <v>1.1936991780328086E-4</v>
      </c>
      <c r="AM816" s="13">
        <f t="shared" si="1202"/>
        <v>9.0995704165385272E-3</v>
      </c>
      <c r="AN816" s="13">
        <f t="shared" si="1203"/>
        <v>9.9639591936338014E-3</v>
      </c>
      <c r="AO816" s="13">
        <f t="shared" si="1204"/>
        <v>5.4552291079563858E-3</v>
      </c>
      <c r="AP816" s="13">
        <f t="shared" si="1205"/>
        <v>1.9911445535498017E-3</v>
      </c>
      <c r="AQ816" s="13">
        <f t="shared" si="1206"/>
        <v>5.4507196966511909E-4</v>
      </c>
      <c r="AR816" s="13">
        <f t="shared" si="1207"/>
        <v>7.0749520273396594E-4</v>
      </c>
      <c r="AS816" s="13">
        <f t="shared" si="1208"/>
        <v>1.2912015172507772E-3</v>
      </c>
      <c r="AT816" s="13">
        <f t="shared" si="1209"/>
        <v>1.1782421645462483E-3</v>
      </c>
      <c r="AU816" s="13">
        <f t="shared" si="1210"/>
        <v>7.1677662485532408E-4</v>
      </c>
      <c r="AV816" s="13">
        <f t="shared" si="1211"/>
        <v>3.2703510284121844E-4</v>
      </c>
      <c r="AW816" s="13">
        <f t="shared" si="1212"/>
        <v>6.6263439144983775E-6</v>
      </c>
      <c r="AX816" s="13">
        <f t="shared" si="1213"/>
        <v>2.7678348165852914E-3</v>
      </c>
      <c r="AY816" s="13">
        <f t="shared" si="1214"/>
        <v>3.0307577066550828E-3</v>
      </c>
      <c r="AZ816" s="13">
        <f t="shared" si="1215"/>
        <v>1.6593281183920905E-3</v>
      </c>
      <c r="BA816" s="13">
        <f t="shared" si="1216"/>
        <v>6.0565048325278632E-4</v>
      </c>
      <c r="BB816" s="13">
        <f t="shared" si="1217"/>
        <v>1.6579564815959034E-4</v>
      </c>
      <c r="BC816" s="13">
        <f t="shared" si="1218"/>
        <v>3.6308990361605203E-5</v>
      </c>
      <c r="BD816" s="13">
        <f t="shared" si="1219"/>
        <v>1.2911696206596894E-4</v>
      </c>
      <c r="BE816" s="13">
        <f t="shared" si="1220"/>
        <v>2.3564261167871001E-4</v>
      </c>
      <c r="BF816" s="13">
        <f t="shared" si="1221"/>
        <v>2.1502767549004537E-4</v>
      </c>
      <c r="BG816" s="13">
        <f t="shared" si="1222"/>
        <v>1.3081080963317607E-4</v>
      </c>
      <c r="BH816" s="13">
        <f t="shared" si="1223"/>
        <v>5.9683484502251386E-5</v>
      </c>
      <c r="BI816" s="13">
        <f t="shared" si="1224"/>
        <v>2.1784856051694758E-5</v>
      </c>
      <c r="BJ816" s="14">
        <f t="shared" si="1225"/>
        <v>0.54177132714545728</v>
      </c>
      <c r="BK816" s="14">
        <f t="shared" si="1226"/>
        <v>0.23215611708101139</v>
      </c>
      <c r="BL816" s="14">
        <f t="shared" si="1227"/>
        <v>0.21438027603161924</v>
      </c>
      <c r="BM816" s="14">
        <f t="shared" si="1228"/>
        <v>0.55574040251388668</v>
      </c>
      <c r="BN816" s="14">
        <f t="shared" si="1229"/>
        <v>0.44134452834022703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1.2796000000000001</v>
      </c>
      <c r="F817" s="10">
        <f>VLOOKUP(B817,home!$B$2:$E$405,3,FALSE)</f>
        <v>0.78149999999999997</v>
      </c>
      <c r="G817" s="10">
        <f>VLOOKUP(C817,away!$B$2:$E$405,4,FALSE)</f>
        <v>0.72570000000000001</v>
      </c>
      <c r="H817" s="10">
        <f>VLOOKUP(A817,away!$A$2:$E$405,3,FALSE)</f>
        <v>1.129</v>
      </c>
      <c r="I817" s="10">
        <f>VLOOKUP(C817,away!$B$2:$E$405,3,FALSE)</f>
        <v>0.82250000000000001</v>
      </c>
      <c r="J817" s="10">
        <f>VLOOKUP(B817,home!$B$2:$E$405,4,FALSE)</f>
        <v>1.4551000000000001</v>
      </c>
      <c r="K817" s="12">
        <f t="shared" si="1174"/>
        <v>0.72570537018000003</v>
      </c>
      <c r="L817" s="12">
        <f t="shared" si="1175"/>
        <v>1.35120949775</v>
      </c>
      <c r="M817" s="13">
        <f t="shared" si="1176"/>
        <v>0.12531623356000857</v>
      </c>
      <c r="N817" s="13">
        <f t="shared" si="1177"/>
        <v>9.0942663665229365E-2</v>
      </c>
      <c r="O817" s="13">
        <f t="shared" si="1178"/>
        <v>0.16932848500854089</v>
      </c>
      <c r="P817" s="13">
        <f t="shared" si="1179"/>
        <v>0.12288259089514175</v>
      </c>
      <c r="Q817" s="13">
        <f t="shared" si="1180"/>
        <v>3.2998789700165253E-2</v>
      </c>
      <c r="R817" s="13">
        <f t="shared" si="1181"/>
        <v>0.1143991285915795</v>
      </c>
      <c r="S817" s="13">
        <f t="shared" si="1182"/>
        <v>3.0124052399548001E-2</v>
      </c>
      <c r="T817" s="13">
        <f t="shared" si="1183"/>
        <v>4.4588278057118166E-2</v>
      </c>
      <c r="U817" s="13">
        <f t="shared" si="1184"/>
        <v>8.302006196282162E-2</v>
      </c>
      <c r="V817" s="13">
        <f t="shared" si="1185"/>
        <v>3.2821158848017474E-3</v>
      </c>
      <c r="W817" s="13">
        <f t="shared" si="1186"/>
        <v>7.9824662982834662E-3</v>
      </c>
      <c r="X817" s="13">
        <f t="shared" si="1187"/>
        <v>1.0785984277709906E-2</v>
      </c>
      <c r="Y817" s="13">
        <f t="shared" si="1188"/>
        <v>7.2870621993119007E-3</v>
      </c>
      <c r="Z817" s="13">
        <f t="shared" si="1189"/>
        <v>5.1525729695755258E-2</v>
      </c>
      <c r="AA817" s="13">
        <f t="shared" si="1190"/>
        <v>3.7392498742652693E-2</v>
      </c>
      <c r="AB817" s="13">
        <f t="shared" si="1191"/>
        <v>1.3567968570995976E-2</v>
      </c>
      <c r="AC817" s="13">
        <f t="shared" si="1192"/>
        <v>2.0114857233830013E-4</v>
      </c>
      <c r="AD817" s="13">
        <f t="shared" si="1193"/>
        <v>1.4482296649862942E-3</v>
      </c>
      <c r="AE817" s="13">
        <f t="shared" si="1194"/>
        <v>1.9568616782527815E-3</v>
      </c>
      <c r="AF817" s="13">
        <f t="shared" si="1195"/>
        <v>1.3220650427190818E-3</v>
      </c>
      <c r="AG817" s="13">
        <f t="shared" si="1196"/>
        <v>5.954622807884275E-4</v>
      </c>
      <c r="AH817" s="13">
        <f t="shared" si="1197"/>
        <v>1.7405513835850928E-2</v>
      </c>
      <c r="AI817" s="13">
        <f t="shared" si="1198"/>
        <v>1.2631274861419311E-2</v>
      </c>
      <c r="AJ817" s="13">
        <f t="shared" si="1199"/>
        <v>4.5832919995758142E-3</v>
      </c>
      <c r="AK817" s="13">
        <f t="shared" si="1200"/>
        <v>1.1087065390650663E-3</v>
      </c>
      <c r="AL817" s="13">
        <f t="shared" si="1201"/>
        <v>7.8896905920661768E-6</v>
      </c>
      <c r="AM817" s="13">
        <f t="shared" si="1202"/>
        <v>2.1019760902690732E-4</v>
      </c>
      <c r="AN817" s="13">
        <f t="shared" si="1203"/>
        <v>2.8402100572149833E-4</v>
      </c>
      <c r="AO817" s="13">
        <f t="shared" si="1204"/>
        <v>1.9188594024569788E-4</v>
      </c>
      <c r="AP817" s="13">
        <f t="shared" si="1205"/>
        <v>8.6426034981558627E-5</v>
      </c>
      <c r="AQ817" s="13">
        <f t="shared" si="1206"/>
        <v>2.9194919829988939E-5</v>
      </c>
      <c r="AR817" s="13">
        <f t="shared" si="1207"/>
        <v>4.7036991216441639E-3</v>
      </c>
      <c r="AS817" s="13">
        <f t="shared" si="1208"/>
        <v>3.4134997122881186E-3</v>
      </c>
      <c r="AT817" s="13">
        <f t="shared" si="1209"/>
        <v>1.2385975361576863E-3</v>
      </c>
      <c r="AU817" s="13">
        <f t="shared" si="1210"/>
        <v>2.9961896116044993E-4</v>
      </c>
      <c r="AV817" s="13">
        <f t="shared" si="1211"/>
        <v>5.4358772280472831E-5</v>
      </c>
      <c r="AW817" s="13">
        <f t="shared" si="1212"/>
        <v>2.149020197792163E-7</v>
      </c>
      <c r="AX817" s="13">
        <f t="shared" si="1213"/>
        <v>2.5423588944970436E-5</v>
      </c>
      <c r="AY817" s="13">
        <f t="shared" si="1214"/>
        <v>3.4352594849335959E-5</v>
      </c>
      <c r="AZ817" s="13">
        <f t="shared" si="1215"/>
        <v>2.3208776216390245E-5</v>
      </c>
      <c r="BA817" s="13">
        <f t="shared" si="1216"/>
        <v>1.0453306284913601E-5</v>
      </c>
      <c r="BB817" s="13">
        <f t="shared" si="1217"/>
        <v>3.531151683766256E-6</v>
      </c>
      <c r="BC817" s="13">
        <f t="shared" si="1218"/>
        <v>9.542651386201741E-7</v>
      </c>
      <c r="BD817" s="13">
        <f t="shared" si="1219"/>
        <v>1.0592804879539861E-3</v>
      </c>
      <c r="BE817" s="13">
        <f t="shared" si="1220"/>
        <v>7.687255386350986E-4</v>
      </c>
      <c r="BF817" s="13">
        <f t="shared" si="1221"/>
        <v>2.7893412579100201E-4</v>
      </c>
      <c r="BG817" s="13">
        <f t="shared" si="1222"/>
        <v>6.7474664337664617E-5</v>
      </c>
      <c r="BH817" s="13">
        <f t="shared" si="1223"/>
        <v>1.2241681565234035E-5</v>
      </c>
      <c r="BI817" s="13">
        <f t="shared" si="1224"/>
        <v>1.7767708103847705E-6</v>
      </c>
      <c r="BJ817" s="14">
        <f t="shared" si="1225"/>
        <v>0.20080751205748831</v>
      </c>
      <c r="BK817" s="14">
        <f t="shared" si="1226"/>
        <v>0.28184838359727982</v>
      </c>
      <c r="BL817" s="14">
        <f t="shared" si="1227"/>
        <v>0.465335137485126</v>
      </c>
      <c r="BM817" s="14">
        <f t="shared" si="1228"/>
        <v>0.34361473372215451</v>
      </c>
      <c r="BN817" s="14">
        <f t="shared" si="1229"/>
        <v>0.65586789142066537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1.2796000000000001</v>
      </c>
      <c r="F818" s="10">
        <f>VLOOKUP(B818,home!$B$2:$E$405,3,FALSE)</f>
        <v>0.62519999999999998</v>
      </c>
      <c r="G818" s="10">
        <f>VLOOKUP(C818,away!$B$2:$E$405,4,FALSE)</f>
        <v>1.3396999999999999</v>
      </c>
      <c r="H818" s="10">
        <f>VLOOKUP(A818,away!$A$2:$E$405,3,FALSE)</f>
        <v>1.129</v>
      </c>
      <c r="I818" s="10">
        <f>VLOOKUP(C818,away!$B$2:$E$405,3,FALSE)</f>
        <v>1.1388</v>
      </c>
      <c r="J818" s="10">
        <f>VLOOKUP(B818,home!$B$2:$E$405,4,FALSE)</f>
        <v>1.0629</v>
      </c>
      <c r="K818" s="12">
        <f t="shared" si="1174"/>
        <v>1.071767931024</v>
      </c>
      <c r="L818" s="12">
        <f t="shared" si="1175"/>
        <v>1.3665760570799999</v>
      </c>
      <c r="M818" s="13">
        <f t="shared" si="1176"/>
        <v>8.7305310448754725E-2</v>
      </c>
      <c r="N818" s="13">
        <f t="shared" si="1177"/>
        <v>9.3571031947069866E-2</v>
      </c>
      <c r="O818" s="13">
        <f t="shared" si="1178"/>
        <v>0.11930934691520456</v>
      </c>
      <c r="P818" s="13">
        <f t="shared" si="1179"/>
        <v>0.12787193189513346</v>
      </c>
      <c r="Q818" s="13">
        <f t="shared" si="1180"/>
        <v>5.0143215656845833E-2</v>
      </c>
      <c r="R818" s="13">
        <f t="shared" si="1181"/>
        <v>8.1522648440085055E-2</v>
      </c>
      <c r="S818" s="13">
        <f t="shared" si="1182"/>
        <v>4.682198277100013E-2</v>
      </c>
      <c r="T818" s="13">
        <f t="shared" si="1183"/>
        <v>6.8524517941644505E-2</v>
      </c>
      <c r="U818" s="13">
        <f t="shared" si="1184"/>
        <v>8.7373360250226878E-2</v>
      </c>
      <c r="V818" s="13">
        <f t="shared" si="1185"/>
        <v>7.6197699026474752E-3</v>
      </c>
      <c r="W818" s="13">
        <f t="shared" si="1186"/>
        <v>1.7913963499809303E-2</v>
      </c>
      <c r="X818" s="13">
        <f t="shared" si="1187"/>
        <v>2.4480793606244437E-2</v>
      </c>
      <c r="Y818" s="13">
        <f t="shared" si="1188"/>
        <v>1.6727433200305397E-2</v>
      </c>
      <c r="Z818" s="13">
        <f t="shared" si="1189"/>
        <v>3.7135633155990132E-2</v>
      </c>
      <c r="AA818" s="13">
        <f t="shared" si="1190"/>
        <v>3.9800780714861803E-2</v>
      </c>
      <c r="AB818" s="13">
        <f t="shared" si="1191"/>
        <v>2.1328600199953675E-2</v>
      </c>
      <c r="AC818" s="13">
        <f t="shared" si="1192"/>
        <v>6.9751963901142045E-4</v>
      </c>
      <c r="AD818" s="13">
        <f t="shared" si="1193"/>
        <v>4.7999028991575167E-3</v>
      </c>
      <c r="AE818" s="13">
        <f t="shared" si="1194"/>
        <v>6.5594323782975396E-3</v>
      </c>
      <c r="AF818" s="13">
        <f t="shared" si="1195"/>
        <v>4.4819816181083695E-3</v>
      </c>
      <c r="AG818" s="13">
        <f t="shared" si="1196"/>
        <v>2.0416562558598569E-3</v>
      </c>
      <c r="AH818" s="13">
        <f t="shared" si="1197"/>
        <v>1.268716678387059E-2</v>
      </c>
      <c r="AI818" s="13">
        <f t="shared" si="1198"/>
        <v>1.3597698494505399E-2</v>
      </c>
      <c r="AJ818" s="13">
        <f t="shared" si="1199"/>
        <v>7.2867885910721042E-3</v>
      </c>
      <c r="AK818" s="13">
        <f t="shared" si="1200"/>
        <v>2.603248777354213E-3</v>
      </c>
      <c r="AL818" s="13">
        <f t="shared" si="1201"/>
        <v>4.0864952345614689E-5</v>
      </c>
      <c r="AM818" s="13">
        <f t="shared" si="1202"/>
        <v>1.0288763998692306E-3</v>
      </c>
      <c r="AN818" s="13">
        <f t="shared" si="1203"/>
        <v>1.4060378537559585E-3</v>
      </c>
      <c r="AO818" s="13">
        <f t="shared" si="1204"/>
        <v>9.6072883314552164E-4</v>
      </c>
      <c r="AP818" s="13">
        <f t="shared" si="1205"/>
        <v>4.3763634024102522E-4</v>
      </c>
      <c r="AQ818" s="13">
        <f t="shared" si="1206"/>
        <v>1.4951583607037552E-4</v>
      </c>
      <c r="AR818" s="13">
        <f t="shared" si="1207"/>
        <v>3.4675956718036431E-3</v>
      </c>
      <c r="AS818" s="13">
        <f t="shared" si="1208"/>
        <v>3.716457838796768E-3</v>
      </c>
      <c r="AT818" s="13">
        <f t="shared" si="1209"/>
        <v>1.9915901643125689E-3</v>
      </c>
      <c r="AU818" s="13">
        <f t="shared" si="1210"/>
        <v>7.1150748995101021E-4</v>
      </c>
      <c r="AV818" s="13">
        <f t="shared" si="1211"/>
        <v>1.9064272760321838E-4</v>
      </c>
      <c r="AW818" s="13">
        <f t="shared" si="1212"/>
        <v>1.6625819515117593E-6</v>
      </c>
      <c r="AX818" s="13">
        <f t="shared" si="1213"/>
        <v>1.837861217278778E-4</v>
      </c>
      <c r="AY818" s="13">
        <f t="shared" si="1214"/>
        <v>2.5115771357690818E-4</v>
      </c>
      <c r="AZ818" s="13">
        <f t="shared" si="1215"/>
        <v>1.7161305896257957E-4</v>
      </c>
      <c r="BA818" s="13">
        <f t="shared" si="1216"/>
        <v>7.8174099153506478E-5</v>
      </c>
      <c r="BB818" s="13">
        <f t="shared" si="1217"/>
        <v>2.6707713046744988E-5</v>
      </c>
      <c r="BC818" s="13">
        <f t="shared" si="1218"/>
        <v>7.2996242378089674E-6</v>
      </c>
      <c r="BD818" s="13">
        <f t="shared" si="1219"/>
        <v>7.897888701201808E-4</v>
      </c>
      <c r="BE818" s="13">
        <f t="shared" si="1220"/>
        <v>8.4647038327448885E-4</v>
      </c>
      <c r="BF818" s="13">
        <f t="shared" si="1221"/>
        <v>4.5360990567759558E-4</v>
      </c>
      <c r="BG818" s="13">
        <f t="shared" si="1222"/>
        <v>1.6205485003335617E-4</v>
      </c>
      <c r="BH818" s="13">
        <f t="shared" si="1223"/>
        <v>4.3421297833163673E-5</v>
      </c>
      <c r="BI818" s="13">
        <f t="shared" si="1224"/>
        <v>9.3075109082053475E-6</v>
      </c>
      <c r="BJ818" s="14">
        <f t="shared" si="1225"/>
        <v>0.29394546259713006</v>
      </c>
      <c r="BK818" s="14">
        <f t="shared" si="1226"/>
        <v>0.27060853732246976</v>
      </c>
      <c r="BL818" s="14">
        <f t="shared" si="1227"/>
        <v>0.39789208587744862</v>
      </c>
      <c r="BM818" s="14">
        <f t="shared" si="1228"/>
        <v>0.43960873851831961</v>
      </c>
      <c r="BN818" s="14">
        <f t="shared" si="1229"/>
        <v>0.55972348530309346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1.2796000000000001</v>
      </c>
      <c r="F819" s="10">
        <f>VLOOKUP(B819,home!$B$2:$E$405,3,FALSE)</f>
        <v>1.3955</v>
      </c>
      <c r="G819" s="10">
        <f>VLOOKUP(C819,away!$B$2:$E$405,4,FALSE)</f>
        <v>1.042</v>
      </c>
      <c r="H819" s="10">
        <f>VLOOKUP(A819,away!$A$2:$E$405,3,FALSE)</f>
        <v>1.129</v>
      </c>
      <c r="I819" s="10">
        <f>VLOOKUP(C819,away!$B$2:$E$405,3,FALSE)</f>
        <v>1.0038</v>
      </c>
      <c r="J819" s="10">
        <f>VLOOKUP(B819,home!$B$2:$E$405,4,FALSE)</f>
        <v>0.69589999999999996</v>
      </c>
      <c r="K819" s="12">
        <f t="shared" si="1174"/>
        <v>1.8606804356000002</v>
      </c>
      <c r="L819" s="12">
        <f t="shared" si="1175"/>
        <v>0.78865665017999997</v>
      </c>
      <c r="M819" s="13">
        <f t="shared" si="1176"/>
        <v>7.0698064281682238E-2</v>
      </c>
      <c r="N819" s="13">
        <f t="shared" si="1177"/>
        <v>0.13154650504371732</v>
      </c>
      <c r="O819" s="13">
        <f t="shared" si="1178"/>
        <v>5.5756498550601816E-2</v>
      </c>
      <c r="P819" s="13">
        <f t="shared" si="1179"/>
        <v>0.10374502601066456</v>
      </c>
      <c r="Q819" s="13">
        <f t="shared" si="1180"/>
        <v>0.12238300415320079</v>
      </c>
      <c r="R819" s="13">
        <f t="shared" si="1181"/>
        <v>2.198636668634182E-2</v>
      </c>
      <c r="S819" s="13">
        <f t="shared" si="1182"/>
        <v>3.8059848354087648E-2</v>
      </c>
      <c r="T819" s="13">
        <f t="shared" si="1183"/>
        <v>9.6518170094428354E-2</v>
      </c>
      <c r="U819" s="13">
        <f t="shared" si="1184"/>
        <v>4.090960234320383E-2</v>
      </c>
      <c r="V819" s="13">
        <f t="shared" si="1185"/>
        <v>6.2056075251142638E-3</v>
      </c>
      <c r="W819" s="13">
        <f t="shared" si="1186"/>
        <v>7.5905220492604744E-2</v>
      </c>
      <c r="X819" s="13">
        <f t="shared" si="1187"/>
        <v>5.9863156924871944E-2</v>
      </c>
      <c r="Y819" s="13">
        <f t="shared" si="1188"/>
        <v>2.3605738404784582E-2</v>
      </c>
      <c r="Z819" s="13">
        <f t="shared" si="1189"/>
        <v>5.7798981001598304E-3</v>
      </c>
      <c r="AA819" s="13">
        <f t="shared" si="1190"/>
        <v>1.0754543314729007E-2</v>
      </c>
      <c r="AB819" s="13">
        <f t="shared" si="1191"/>
        <v>1.0005384169764519E-2</v>
      </c>
      <c r="AC819" s="13">
        <f t="shared" si="1192"/>
        <v>5.6914651823055892E-4</v>
      </c>
      <c r="AD819" s="13">
        <f t="shared" si="1193"/>
        <v>3.5308839682623466E-2</v>
      </c>
      <c r="AE819" s="13">
        <f t="shared" si="1194"/>
        <v>2.7846551225840475E-2</v>
      </c>
      <c r="AF819" s="13">
        <f t="shared" si="1195"/>
        <v>1.0980683904418559E-2</v>
      </c>
      <c r="AG819" s="13">
        <f t="shared" si="1196"/>
        <v>2.8866631282480622E-3</v>
      </c>
      <c r="AH819" s="13">
        <f t="shared" si="1197"/>
        <v>1.139588768513449E-3</v>
      </c>
      <c r="AI819" s="13">
        <f t="shared" si="1198"/>
        <v>2.1204105262024723E-3</v>
      </c>
      <c r="AJ819" s="13">
        <f t="shared" si="1199"/>
        <v>1.9727031907726209E-3</v>
      </c>
      <c r="AK819" s="13">
        <f t="shared" si="1200"/>
        <v>1.2235234107721034E-3</v>
      </c>
      <c r="AL819" s="13">
        <f t="shared" si="1201"/>
        <v>3.340748912301256E-5</v>
      </c>
      <c r="AM819" s="13">
        <f t="shared" si="1202"/>
        <v>1.3139693440238891E-2</v>
      </c>
      <c r="AN819" s="13">
        <f t="shared" si="1203"/>
        <v>1.0362706612970923E-2</v>
      </c>
      <c r="AO819" s="13">
        <f t="shared" si="1204"/>
        <v>4.08630874209189E-3</v>
      </c>
      <c r="AP819" s="13">
        <f t="shared" si="1205"/>
        <v>1.0742315213798134E-3</v>
      </c>
      <c r="AQ819" s="13">
        <f t="shared" si="1206"/>
        <v>2.117999582922921E-4</v>
      </c>
      <c r="AR819" s="13">
        <f t="shared" si="1207"/>
        <v>1.7974885215171367E-4</v>
      </c>
      <c r="AS819" s="13">
        <f t="shared" si="1208"/>
        <v>3.3445517252025058E-4</v>
      </c>
      <c r="AT819" s="13">
        <f t="shared" si="1209"/>
        <v>3.1115709804682657E-4</v>
      </c>
      <c r="AU819" s="13">
        <f t="shared" si="1210"/>
        <v>1.9298797491126705E-4</v>
      </c>
      <c r="AV819" s="13">
        <f t="shared" si="1211"/>
        <v>8.9772237305864582E-5</v>
      </c>
      <c r="AW819" s="13">
        <f t="shared" si="1212"/>
        <v>1.3617616389863641E-6</v>
      </c>
      <c r="AX819" s="13">
        <f t="shared" si="1213"/>
        <v>4.0747950856723581E-3</v>
      </c>
      <c r="AY819" s="13">
        <f t="shared" si="1214"/>
        <v>3.2136142424362881E-3</v>
      </c>
      <c r="AZ819" s="13">
        <f t="shared" si="1215"/>
        <v>1.2672191217052704E-3</v>
      </c>
      <c r="BA819" s="13">
        <f t="shared" si="1216"/>
        <v>3.3313359585604018E-4</v>
      </c>
      <c r="BB819" s="13">
        <f t="shared" si="1217"/>
        <v>6.5682006442560622E-5</v>
      </c>
      <c r="BC819" s="13">
        <f t="shared" si="1218"/>
        <v>1.0360110235618208E-5</v>
      </c>
      <c r="BD819" s="13">
        <f t="shared" si="1219"/>
        <v>2.3626687935278425E-5</v>
      </c>
      <c r="BE819" s="13">
        <f t="shared" si="1220"/>
        <v>4.3961715999199134E-5</v>
      </c>
      <c r="BF819" s="13">
        <f t="shared" si="1221"/>
        <v>4.0899352437556674E-5</v>
      </c>
      <c r="BG819" s="13">
        <f t="shared" si="1222"/>
        <v>2.5366874969756957E-5</v>
      </c>
      <c r="BH819" s="13">
        <f t="shared" si="1223"/>
        <v>1.179991199213453E-5</v>
      </c>
      <c r="BI819" s="13">
        <f t="shared" si="1224"/>
        <v>4.3911730771133119E-6</v>
      </c>
      <c r="BJ819" s="14">
        <f t="shared" si="1225"/>
        <v>0.62468407749206012</v>
      </c>
      <c r="BK819" s="14">
        <f t="shared" si="1226"/>
        <v>0.22252471442133856</v>
      </c>
      <c r="BL819" s="14">
        <f t="shared" si="1227"/>
        <v>0.14712678801224857</v>
      </c>
      <c r="BM819" s="14">
        <f t="shared" si="1228"/>
        <v>0.49078776081880121</v>
      </c>
      <c r="BN819" s="14">
        <f t="shared" si="1229"/>
        <v>0.5061154647262085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1.2796000000000001</v>
      </c>
      <c r="F820" s="10">
        <f>VLOOKUP(B820,home!$B$2:$E$405,3,FALSE)</f>
        <v>0.83360000000000001</v>
      </c>
      <c r="G820" s="10">
        <f>VLOOKUP(C820,away!$B$2:$E$405,4,FALSE)</f>
        <v>0.90169999999999995</v>
      </c>
      <c r="H820" s="10">
        <f>VLOOKUP(A820,away!$A$2:$E$405,3,FALSE)</f>
        <v>1.129</v>
      </c>
      <c r="I820" s="10">
        <f>VLOOKUP(C820,away!$B$2:$E$405,3,FALSE)</f>
        <v>1.9077</v>
      </c>
      <c r="J820" s="10">
        <f>VLOOKUP(B820,home!$B$2:$E$405,4,FALSE)</f>
        <v>0.94479999999999997</v>
      </c>
      <c r="K820" s="12">
        <f t="shared" si="1174"/>
        <v>0.96182045075199996</v>
      </c>
      <c r="L820" s="12">
        <f t="shared" si="1175"/>
        <v>2.0349039098399997</v>
      </c>
      <c r="M820" s="13">
        <f t="shared" si="1176"/>
        <v>4.9950420245881789E-2</v>
      </c>
      <c r="N820" s="13">
        <f t="shared" si="1177"/>
        <v>4.8043335716145844E-2</v>
      </c>
      <c r="O820" s="13">
        <f t="shared" si="1178"/>
        <v>0.10164430545649593</v>
      </c>
      <c r="P820" s="13">
        <f t="shared" si="1179"/>
        <v>9.7763571690540882E-2</v>
      </c>
      <c r="Q820" s="13">
        <f t="shared" si="1180"/>
        <v>2.3104531407066527E-2</v>
      </c>
      <c r="R820" s="13">
        <f t="shared" si="1181"/>
        <v>0.10341819729319741</v>
      </c>
      <c r="S820" s="13">
        <f t="shared" si="1182"/>
        <v>4.7836013704406842E-2</v>
      </c>
      <c r="T820" s="13">
        <f t="shared" si="1183"/>
        <v>4.7015501295260748E-2</v>
      </c>
      <c r="U820" s="13">
        <f t="shared" si="1184"/>
        <v>9.9469737136502395E-2</v>
      </c>
      <c r="V820" s="13">
        <f t="shared" si="1185"/>
        <v>1.0402803268965364E-2</v>
      </c>
      <c r="W820" s="13">
        <f t="shared" si="1186"/>
        <v>7.4074702707861567E-3</v>
      </c>
      <c r="X820" s="13">
        <f t="shared" si="1187"/>
        <v>1.5073490216046311E-2</v>
      </c>
      <c r="Y820" s="13">
        <f t="shared" si="1188"/>
        <v>1.5336552087783813E-2</v>
      </c>
      <c r="Z820" s="13">
        <f t="shared" si="1189"/>
        <v>7.0148698006843965E-2</v>
      </c>
      <c r="AA820" s="13">
        <f t="shared" si="1190"/>
        <v>6.7470452336608575E-2</v>
      </c>
      <c r="AB820" s="13">
        <f t="shared" si="1191"/>
        <v>3.2447230439419092E-2</v>
      </c>
      <c r="AC820" s="13">
        <f t="shared" si="1192"/>
        <v>1.2725308392824994E-3</v>
      </c>
      <c r="AD820" s="13">
        <f t="shared" si="1193"/>
        <v>1.7811640986948947E-3</v>
      </c>
      <c r="AE820" s="13">
        <f t="shared" si="1194"/>
        <v>3.6244977885008804E-3</v>
      </c>
      <c r="AF820" s="13">
        <f t="shared" si="1195"/>
        <v>3.6877523605134375E-3</v>
      </c>
      <c r="AG820" s="13">
        <f t="shared" si="1196"/>
        <v>2.5014072323101609E-3</v>
      </c>
      <c r="AH820" s="13">
        <f t="shared" si="1197"/>
        <v>3.5686464961078038E-2</v>
      </c>
      <c r="AI820" s="13">
        <f t="shared" si="1198"/>
        <v>3.4323971814609527E-2</v>
      </c>
      <c r="AJ820" s="13">
        <f t="shared" si="1199"/>
        <v>1.650674902116334E-2</v>
      </c>
      <c r="AK820" s="13">
        <f t="shared" si="1200"/>
        <v>5.2921762613284858E-3</v>
      </c>
      <c r="AL820" s="13">
        <f t="shared" si="1201"/>
        <v>9.9624515126977905E-5</v>
      </c>
      <c r="AM820" s="13">
        <f t="shared" si="1202"/>
        <v>3.4263201125400076E-4</v>
      </c>
      <c r="AN820" s="13">
        <f t="shared" si="1203"/>
        <v>6.9722321933710888E-4</v>
      </c>
      <c r="AO820" s="13">
        <f t="shared" si="1204"/>
        <v>7.0939112753015741E-4</v>
      </c>
      <c r="AP820" s="13">
        <f t="shared" si="1205"/>
        <v>4.8118092633897438E-4</v>
      </c>
      <c r="AQ820" s="13">
        <f t="shared" si="1206"/>
        <v>2.4478923708690293E-4</v>
      </c>
      <c r="AR820" s="13">
        <f t="shared" si="1207"/>
        <v>1.4523705415533173E-2</v>
      </c>
      <c r="AS820" s="13">
        <f t="shared" si="1208"/>
        <v>1.3969196889357377E-2</v>
      </c>
      <c r="AT820" s="13">
        <f t="shared" si="1209"/>
        <v>6.7179296243825744E-3</v>
      </c>
      <c r="AU820" s="13">
        <f t="shared" si="1210"/>
        <v>2.153814033147954E-3</v>
      </c>
      <c r="AV820" s="13">
        <f t="shared" si="1211"/>
        <v>5.1789559604958695E-4</v>
      </c>
      <c r="AW820" s="13">
        <f t="shared" si="1212"/>
        <v>5.4162865557531789E-6</v>
      </c>
      <c r="AX820" s="13">
        <f t="shared" si="1213"/>
        <v>5.4925079251064539E-5</v>
      </c>
      <c r="AY820" s="13">
        <f t="shared" si="1214"/>
        <v>1.1176725851626307E-4</v>
      </c>
      <c r="AZ820" s="13">
        <f t="shared" si="1215"/>
        <v>1.1371781567342089E-4</v>
      </c>
      <c r="BA820" s="13">
        <f t="shared" si="1216"/>
        <v>7.7134942577436184E-5</v>
      </c>
      <c r="BB820" s="13">
        <f t="shared" si="1217"/>
        <v>3.9240549059027184E-5</v>
      </c>
      <c r="BC820" s="13">
        <f t="shared" si="1218"/>
        <v>1.597014934089655E-5</v>
      </c>
      <c r="BD820" s="13">
        <f t="shared" si="1219"/>
        <v>4.9257241559054702E-3</v>
      </c>
      <c r="BE820" s="13">
        <f t="shared" si="1220"/>
        <v>4.7376622279130132E-3</v>
      </c>
      <c r="BF820" s="13">
        <f t="shared" si="1221"/>
        <v>2.2783902097810093E-3</v>
      </c>
      <c r="BG820" s="13">
        <f t="shared" si="1222"/>
        <v>7.3046743285350494E-4</v>
      </c>
      <c r="BH820" s="13">
        <f t="shared" si="1223"/>
        <v>1.7564462888170355E-4</v>
      </c>
      <c r="BI820" s="13">
        <f t="shared" si="1224"/>
        <v>3.3787719224633578E-5</v>
      </c>
      <c r="BJ820" s="14">
        <f t="shared" si="1225"/>
        <v>0.17046367478907404</v>
      </c>
      <c r="BK820" s="14">
        <f t="shared" si="1226"/>
        <v>0.20743673152272066</v>
      </c>
      <c r="BL820" s="14">
        <f t="shared" si="1227"/>
        <v>0.54702350265343291</v>
      </c>
      <c r="BM820" s="14">
        <f t="shared" si="1228"/>
        <v>0.57104189419078255</v>
      </c>
      <c r="BN820" s="14">
        <f t="shared" si="1229"/>
        <v>0.42392436180932841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1.875</v>
      </c>
      <c r="F825" s="10">
        <f>VLOOKUP(B825,home!$B$2:$E$405,3,FALSE)</f>
        <v>0.77039999999999997</v>
      </c>
      <c r="G825" s="10">
        <f>VLOOKUP(C825,away!$B$2:$E$405,4,FALSE)</f>
        <v>1.2444</v>
      </c>
      <c r="H825" s="10">
        <f>VLOOKUP(A825,away!$A$2:$E$405,3,FALSE)</f>
        <v>1.2222</v>
      </c>
      <c r="I825" s="10">
        <f>VLOOKUP(C825,away!$B$2:$E$405,3,FALSE)</f>
        <v>0.81820000000000004</v>
      </c>
      <c r="J825" s="10">
        <f>VLOOKUP(B825,home!$B$2:$E$405,4,FALSE)</f>
        <v>0.90910000000000002</v>
      </c>
      <c r="K825" s="12">
        <f t="shared" si="1174"/>
        <v>1.7975357999999999</v>
      </c>
      <c r="L825" s="12">
        <f t="shared" si="1175"/>
        <v>0.90910367276400006</v>
      </c>
      <c r="M825" s="13">
        <f t="shared" si="1176"/>
        <v>6.6760781592235016E-2</v>
      </c>
      <c r="N825" s="13">
        <f t="shared" si="1177"/>
        <v>0.12000489494802342</v>
      </c>
      <c r="O825" s="13">
        <f t="shared" si="1178"/>
        <v>6.0692471742096098E-2</v>
      </c>
      <c r="P825" s="13">
        <f t="shared" si="1179"/>
        <v>0.10909689074690609</v>
      </c>
      <c r="Q825" s="13">
        <f t="shared" si="1180"/>
        <v>0.10785654742215564</v>
      </c>
      <c r="R825" s="13">
        <f t="shared" si="1181"/>
        <v>2.7587874484932422E-2</v>
      </c>
      <c r="S825" s="13">
        <f t="shared" si="1182"/>
        <v>4.4570072753711998E-2</v>
      </c>
      <c r="T825" s="13">
        <f t="shared" si="1183"/>
        <v>9.8052783393126244E-2</v>
      </c>
      <c r="U825" s="13">
        <f t="shared" si="1184"/>
        <v>4.9590192032572582E-2</v>
      </c>
      <c r="V825" s="13">
        <f t="shared" si="1185"/>
        <v>8.0926693151020229E-3</v>
      </c>
      <c r="W825" s="13">
        <f t="shared" si="1186"/>
        <v>6.462533508524082E-2</v>
      </c>
      <c r="X825" s="13">
        <f t="shared" si="1187"/>
        <v>5.8751129479596625E-2</v>
      </c>
      <c r="Y825" s="13">
        <f t="shared" si="1188"/>
        <v>2.6705433794467302E-2</v>
      </c>
      <c r="Z825" s="13">
        <f t="shared" si="1189"/>
        <v>8.3600793393347715E-3</v>
      </c>
      <c r="AA825" s="13">
        <f t="shared" si="1190"/>
        <v>1.5027541903294597E-2</v>
      </c>
      <c r="AB825" s="13">
        <f t="shared" si="1191"/>
        <v>1.3506272278586091E-2</v>
      </c>
      <c r="AC825" s="13">
        <f t="shared" si="1192"/>
        <v>8.2653790056812096E-4</v>
      </c>
      <c r="AD825" s="13">
        <f t="shared" si="1193"/>
        <v>2.90415883506791E-2</v>
      </c>
      <c r="AE825" s="13">
        <f t="shared" si="1194"/>
        <v>2.640181463250257E-2</v>
      </c>
      <c r="AF825" s="13">
        <f t="shared" si="1195"/>
        <v>1.2000993325021201E-2</v>
      </c>
      <c r="AG825" s="13">
        <f t="shared" si="1196"/>
        <v>3.6367157028643409E-3</v>
      </c>
      <c r="AH825" s="13">
        <f t="shared" si="1197"/>
        <v>1.9000447079969185E-3</v>
      </c>
      <c r="AI825" s="13">
        <f t="shared" si="1198"/>
        <v>3.4153983842250069E-3</v>
      </c>
      <c r="AJ825" s="13">
        <f t="shared" si="1199"/>
        <v>3.0696504334533034E-3</v>
      </c>
      <c r="AK825" s="13">
        <f t="shared" si="1200"/>
        <v>1.8392688492059432E-3</v>
      </c>
      <c r="AL825" s="13">
        <f t="shared" si="1201"/>
        <v>5.4027357311194538E-5</v>
      </c>
      <c r="AM825" s="13">
        <f t="shared" si="1202"/>
        <v>1.0440658949841732E-2</v>
      </c>
      <c r="AN825" s="13">
        <f t="shared" si="1203"/>
        <v>9.4916413973774472E-3</v>
      </c>
      <c r="AO825" s="13">
        <f t="shared" si="1204"/>
        <v>4.3144430274573301E-3</v>
      </c>
      <c r="AP825" s="13">
        <f t="shared" si="1205"/>
        <v>1.3074253340641636E-3</v>
      </c>
      <c r="AQ825" s="13">
        <f t="shared" si="1206"/>
        <v>2.9714629326560768E-4</v>
      </c>
      <c r="AR825" s="13">
        <f t="shared" si="1207"/>
        <v>3.4546752449116027E-4</v>
      </c>
      <c r="AS825" s="13">
        <f t="shared" si="1208"/>
        <v>6.2099024301023723E-4</v>
      </c>
      <c r="AT825" s="13">
        <f t="shared" si="1209"/>
        <v>5.5812609663080073E-4</v>
      </c>
      <c r="AU825" s="13">
        <f t="shared" si="1210"/>
        <v>3.3441721320270787E-4</v>
      </c>
      <c r="AV825" s="13">
        <f t="shared" si="1211"/>
        <v>1.5028172821702498E-4</v>
      </c>
      <c r="AW825" s="13">
        <f t="shared" si="1212"/>
        <v>2.452461425766591E-6</v>
      </c>
      <c r="AX825" s="13">
        <f t="shared" si="1213"/>
        <v>3.1279097063218199E-3</v>
      </c>
      <c r="AY825" s="13">
        <f t="shared" si="1214"/>
        <v>2.8435942020913316E-3</v>
      </c>
      <c r="AZ825" s="13">
        <f t="shared" si="1215"/>
        <v>1.2925609664858227E-3</v>
      </c>
      <c r="BA825" s="13">
        <f t="shared" si="1216"/>
        <v>3.9169064063454903E-4</v>
      </c>
      <c r="BB825" s="13">
        <f t="shared" si="1217"/>
        <v>8.9021849997038141E-5</v>
      </c>
      <c r="BC825" s="13">
        <f t="shared" si="1218"/>
        <v>1.6186018157710657E-5</v>
      </c>
      <c r="BD825" s="13">
        <f t="shared" si="1219"/>
        <v>5.234429922260014E-5</v>
      </c>
      <c r="BE825" s="13">
        <f t="shared" si="1220"/>
        <v>9.409075177853591E-5</v>
      </c>
      <c r="BF825" s="13">
        <f t="shared" si="1221"/>
        <v>8.4565747385415994E-5</v>
      </c>
      <c r="BG825" s="13">
        <f t="shared" si="1222"/>
        <v>5.0669986126347218E-5</v>
      </c>
      <c r="BH825" s="13">
        <f t="shared" si="1223"/>
        <v>2.2770278511903106E-5</v>
      </c>
      <c r="BI825" s="13">
        <f t="shared" si="1224"/>
        <v>8.186078160223315E-6</v>
      </c>
      <c r="BJ825" s="14">
        <f t="shared" si="1225"/>
        <v>0.58068951451937179</v>
      </c>
      <c r="BK825" s="14">
        <f t="shared" si="1226"/>
        <v>0.23224457386792577</v>
      </c>
      <c r="BL825" s="14">
        <f t="shared" si="1227"/>
        <v>0.17895062476309992</v>
      </c>
      <c r="BM825" s="14">
        <f t="shared" si="1228"/>
        <v>0.50540418981271817</v>
      </c>
      <c r="BN825" s="14">
        <f t="shared" si="1229"/>
        <v>0.49199946093634878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1.875</v>
      </c>
      <c r="F826" s="10">
        <f>VLOOKUP(B826,home!$B$2:$E$405,3,FALSE)</f>
        <v>0.65190000000000003</v>
      </c>
      <c r="G826" s="10">
        <f>VLOOKUP(C826,away!$B$2:$E$405,4,FALSE)</f>
        <v>1.2444</v>
      </c>
      <c r="H826" s="10">
        <f>VLOOKUP(A826,away!$A$2:$E$405,3,FALSE)</f>
        <v>1.2222</v>
      </c>
      <c r="I826" s="10">
        <f>VLOOKUP(C826,away!$B$2:$E$405,3,FALSE)</f>
        <v>1.3636999999999999</v>
      </c>
      <c r="J826" s="10">
        <f>VLOOKUP(B826,home!$B$2:$E$405,4,FALSE)</f>
        <v>1.5455000000000001</v>
      </c>
      <c r="K826" s="12">
        <f t="shared" si="1174"/>
        <v>1.5210456750000001</v>
      </c>
      <c r="L826" s="12">
        <f t="shared" si="1175"/>
        <v>2.5759067033699998</v>
      </c>
      <c r="M826" s="13">
        <f t="shared" si="1176"/>
        <v>1.6623259687512101E-2</v>
      </c>
      <c r="N826" s="13">
        <f t="shared" si="1177"/>
        <v>2.5284737252092127E-2</v>
      </c>
      <c r="O826" s="13">
        <f t="shared" si="1178"/>
        <v>4.2819966060922705E-2</v>
      </c>
      <c r="P826" s="13">
        <f t="shared" si="1179"/>
        <v>6.5131124180613259E-2</v>
      </c>
      <c r="Q826" s="13">
        <f t="shared" si="1180"/>
        <v>1.9229620120403065E-2</v>
      </c>
      <c r="R826" s="13">
        <f t="shared" si="1181"/>
        <v>5.5150118807203365E-2</v>
      </c>
      <c r="S826" s="13">
        <f t="shared" si="1182"/>
        <v>6.3797104430384929E-2</v>
      </c>
      <c r="T826" s="13">
        <f t="shared" si="1183"/>
        <v>4.9533707371404882E-2</v>
      </c>
      <c r="U826" s="13">
        <f t="shared" si="1184"/>
        <v>8.3885849687432817E-2</v>
      </c>
      <c r="V826" s="13">
        <f t="shared" si="1185"/>
        <v>2.7773514735971293E-2</v>
      </c>
      <c r="W826" s="13">
        <f t="shared" si="1186"/>
        <v>9.7497101720106904E-3</v>
      </c>
      <c r="X826" s="13">
        <f t="shared" si="1187"/>
        <v>2.5114343787997009E-2</v>
      </c>
      <c r="Y826" s="13">
        <f t="shared" si="1188"/>
        <v>3.2346103257120118E-2</v>
      </c>
      <c r="Z826" s="13">
        <f t="shared" si="1189"/>
        <v>4.735385357570901E-2</v>
      </c>
      <c r="AA826" s="13">
        <f t="shared" si="1190"/>
        <v>7.2027374175915468E-2</v>
      </c>
      <c r="AB826" s="13">
        <f t="shared" si="1191"/>
        <v>5.4778462985941474E-2</v>
      </c>
      <c r="AC826" s="13">
        <f t="shared" si="1192"/>
        <v>6.8011639684587392E-3</v>
      </c>
      <c r="AD826" s="13">
        <f t="shared" si="1193"/>
        <v>3.7074386224100909E-3</v>
      </c>
      <c r="AE826" s="13">
        <f t="shared" si="1194"/>
        <v>9.5500159997989921E-3</v>
      </c>
      <c r="AF826" s="13">
        <f t="shared" si="1195"/>
        <v>1.2299975115586491E-2</v>
      </c>
      <c r="AG826" s="13">
        <f t="shared" si="1196"/>
        <v>1.0561196117174475E-2</v>
      </c>
      <c r="AH826" s="13">
        <f t="shared" si="1197"/>
        <v>3.0494777214017579E-2</v>
      </c>
      <c r="AI826" s="13">
        <f t="shared" si="1198"/>
        <v>4.6383948991469984E-2</v>
      </c>
      <c r="AJ826" s="13">
        <f t="shared" si="1199"/>
        <v>3.5276052501448031E-2</v>
      </c>
      <c r="AK826" s="13">
        <f t="shared" si="1200"/>
        <v>1.7885495696133489E-2</v>
      </c>
      <c r="AL826" s="13">
        <f t="shared" si="1201"/>
        <v>1.0658979365765892E-3</v>
      </c>
      <c r="AM826" s="13">
        <f t="shared" si="1202"/>
        <v>1.1278366963889653E-3</v>
      </c>
      <c r="AN826" s="13">
        <f t="shared" si="1203"/>
        <v>2.9052021065350108E-3</v>
      </c>
      <c r="AO826" s="13">
        <f t="shared" si="1204"/>
        <v>3.7417647904340909E-3</v>
      </c>
      <c r="AP826" s="13">
        <f t="shared" si="1205"/>
        <v>3.2128123353710051E-3</v>
      </c>
      <c r="AQ826" s="13">
        <f t="shared" si="1206"/>
        <v>2.068976207838E-3</v>
      </c>
      <c r="AR826" s="13">
        <f t="shared" si="1207"/>
        <v>1.571034020867252E-2</v>
      </c>
      <c r="AS826" s="13">
        <f t="shared" si="1208"/>
        <v>2.3896145027179932E-2</v>
      </c>
      <c r="AT826" s="13">
        <f t="shared" si="1209"/>
        <v>1.8173564021382406E-2</v>
      </c>
      <c r="AU826" s="13">
        <f t="shared" si="1210"/>
        <v>9.2142736513531071E-3</v>
      </c>
      <c r="AV826" s="13">
        <f t="shared" si="1211"/>
        <v>3.5038327714142746E-3</v>
      </c>
      <c r="AW826" s="13">
        <f t="shared" si="1212"/>
        <v>1.1600734983534707E-4</v>
      </c>
      <c r="AX826" s="13">
        <f t="shared" si="1213"/>
        <v>2.8591518819145453E-4</v>
      </c>
      <c r="AY826" s="13">
        <f t="shared" si="1214"/>
        <v>7.3649084985766278E-4</v>
      </c>
      <c r="AZ826" s="13">
        <f t="shared" si="1215"/>
        <v>9.4856585855951109E-4</v>
      </c>
      <c r="BA826" s="13">
        <f t="shared" si="1216"/>
        <v>8.1447238455045453E-4</v>
      </c>
      <c r="BB826" s="13">
        <f t="shared" si="1217"/>
        <v>5.245012187683162E-4</v>
      </c>
      <c r="BC826" s="13">
        <f t="shared" si="1218"/>
        <v>2.7021324107020806E-4</v>
      </c>
      <c r="BD826" s="13">
        <f t="shared" si="1219"/>
        <v>6.7447284426237946E-3</v>
      </c>
      <c r="BE826" s="13">
        <f t="shared" si="1220"/>
        <v>1.0259040026702406E-2</v>
      </c>
      <c r="BF826" s="13">
        <f t="shared" si="1221"/>
        <v>7.8022342311337934E-3</v>
      </c>
      <c r="BG826" s="13">
        <f t="shared" si="1222"/>
        <v>3.9558515442010035E-3</v>
      </c>
      <c r="BH826" s="13">
        <f t="shared" si="1223"/>
        <v>1.5042577205622517E-3</v>
      </c>
      <c r="BI826" s="13">
        <f t="shared" si="1224"/>
        <v>4.5760893998931422E-4</v>
      </c>
      <c r="BJ826" s="14">
        <f t="shared" si="1225"/>
        <v>0.21401359869356265</v>
      </c>
      <c r="BK826" s="14">
        <f t="shared" si="1226"/>
        <v>0.18192855578937453</v>
      </c>
      <c r="BL826" s="14">
        <f t="shared" si="1227"/>
        <v>0.53992392270569978</v>
      </c>
      <c r="BM826" s="14">
        <f t="shared" si="1228"/>
        <v>0.75836062115557701</v>
      </c>
      <c r="BN826" s="14">
        <f t="shared" si="1229"/>
        <v>0.2242388261087466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1.4576</v>
      </c>
      <c r="F827" s="10">
        <f>VLOOKUP(B827,home!$B$2:$E$405,3,FALSE)</f>
        <v>0.34300000000000003</v>
      </c>
      <c r="G827" s="10">
        <f>VLOOKUP(C827,away!$B$2:$E$405,4,FALSE)</f>
        <v>0.34300000000000003</v>
      </c>
      <c r="H827" s="10">
        <f>VLOOKUP(A827,away!$A$2:$E$405,3,FALSE)</f>
        <v>1.1355999999999999</v>
      </c>
      <c r="I827" s="10">
        <f>VLOOKUP(C827,away!$B$2:$E$405,3,FALSE)</f>
        <v>0</v>
      </c>
      <c r="J827" s="10">
        <f>VLOOKUP(B827,home!$B$2:$E$405,4,FALSE)</f>
        <v>0.88060000000000005</v>
      </c>
      <c r="K827" s="12">
        <f t="shared" si="1174"/>
        <v>0.17148518240000002</v>
      </c>
      <c r="L827" s="12">
        <f t="shared" si="1175"/>
        <v>0</v>
      </c>
      <c r="M827" s="13">
        <f t="shared" si="1176"/>
        <v>0.84241275046271535</v>
      </c>
      <c r="N827" s="13">
        <f t="shared" si="1177"/>
        <v>0.14446130416918443</v>
      </c>
      <c r="O827" s="13">
        <f t="shared" si="1178"/>
        <v>0</v>
      </c>
      <c r="P827" s="13">
        <f t="shared" si="1179"/>
        <v>0</v>
      </c>
      <c r="Q827" s="13">
        <f t="shared" si="1180"/>
        <v>1.2386486547597235E-2</v>
      </c>
      <c r="R827" s="13">
        <f t="shared" si="1181"/>
        <v>0</v>
      </c>
      <c r="S827" s="13">
        <f t="shared" si="1182"/>
        <v>0</v>
      </c>
      <c r="T827" s="13">
        <f t="shared" si="1183"/>
        <v>0</v>
      </c>
      <c r="U827" s="13">
        <f t="shared" si="1184"/>
        <v>0</v>
      </c>
      <c r="V827" s="13">
        <f t="shared" si="1185"/>
        <v>0</v>
      </c>
      <c r="W827" s="13">
        <f t="shared" si="1186"/>
        <v>7.0803296830328644E-4</v>
      </c>
      <c r="X827" s="13">
        <f t="shared" si="1187"/>
        <v>0</v>
      </c>
      <c r="Y827" s="13">
        <f t="shared" si="1188"/>
        <v>0</v>
      </c>
      <c r="Z827" s="13">
        <f t="shared" si="1189"/>
        <v>0</v>
      </c>
      <c r="AA827" s="13">
        <f t="shared" si="1190"/>
        <v>0</v>
      </c>
      <c r="AB827" s="13">
        <f t="shared" si="1191"/>
        <v>0</v>
      </c>
      <c r="AC827" s="13">
        <f t="shared" si="1192"/>
        <v>0</v>
      </c>
      <c r="AD827" s="13">
        <f t="shared" si="1193"/>
        <v>3.0354290678675612E-5</v>
      </c>
      <c r="AE827" s="13">
        <f t="shared" si="1194"/>
        <v>0</v>
      </c>
      <c r="AF827" s="13">
        <f t="shared" si="1195"/>
        <v>0</v>
      </c>
      <c r="AG827" s="13">
        <f t="shared" si="1196"/>
        <v>0</v>
      </c>
      <c r="AH827" s="13">
        <f t="shared" si="1197"/>
        <v>0</v>
      </c>
      <c r="AI827" s="13">
        <f t="shared" si="1198"/>
        <v>0</v>
      </c>
      <c r="AJ827" s="13">
        <f t="shared" si="1199"/>
        <v>0</v>
      </c>
      <c r="AK827" s="13">
        <f t="shared" si="1200"/>
        <v>0</v>
      </c>
      <c r="AL827" s="13">
        <f t="shared" si="1201"/>
        <v>0</v>
      </c>
      <c r="AM827" s="13">
        <f t="shared" si="1202"/>
        <v>1.0410622147310614E-6</v>
      </c>
      <c r="AN827" s="13">
        <f t="shared" si="1203"/>
        <v>0</v>
      </c>
      <c r="AO827" s="13">
        <f t="shared" si="1204"/>
        <v>0</v>
      </c>
      <c r="AP827" s="13">
        <f t="shared" si="1205"/>
        <v>0</v>
      </c>
      <c r="AQ827" s="13">
        <f t="shared" si="1206"/>
        <v>0</v>
      </c>
      <c r="AR827" s="13">
        <f t="shared" si="1207"/>
        <v>0</v>
      </c>
      <c r="AS827" s="13">
        <f t="shared" si="1208"/>
        <v>0</v>
      </c>
      <c r="AT827" s="13">
        <f t="shared" si="1209"/>
        <v>0</v>
      </c>
      <c r="AU827" s="13">
        <f t="shared" si="1210"/>
        <v>0</v>
      </c>
      <c r="AV827" s="13">
        <f t="shared" si="1211"/>
        <v>0</v>
      </c>
      <c r="AW827" s="13">
        <f t="shared" si="1212"/>
        <v>0</v>
      </c>
      <c r="AX827" s="13">
        <f t="shared" si="1213"/>
        <v>2.9754457297150689E-8</v>
      </c>
      <c r="AY827" s="13">
        <f t="shared" si="1214"/>
        <v>0</v>
      </c>
      <c r="AZ827" s="13">
        <f t="shared" si="1215"/>
        <v>0</v>
      </c>
      <c r="BA827" s="13">
        <f t="shared" si="1216"/>
        <v>0</v>
      </c>
      <c r="BB827" s="13">
        <f t="shared" si="1217"/>
        <v>0</v>
      </c>
      <c r="BC827" s="13">
        <f t="shared" si="1218"/>
        <v>0</v>
      </c>
      <c r="BD827" s="13">
        <f t="shared" si="1219"/>
        <v>0</v>
      </c>
      <c r="BE827" s="13">
        <f t="shared" si="1220"/>
        <v>0</v>
      </c>
      <c r="BF827" s="13">
        <f t="shared" si="1221"/>
        <v>0</v>
      </c>
      <c r="BG827" s="13">
        <f t="shared" si="1222"/>
        <v>0</v>
      </c>
      <c r="BH827" s="13">
        <f t="shared" si="1223"/>
        <v>0</v>
      </c>
      <c r="BI827" s="13">
        <f t="shared" si="1224"/>
        <v>0</v>
      </c>
      <c r="BJ827" s="14">
        <f t="shared" si="1225"/>
        <v>0.15758724879243569</v>
      </c>
      <c r="BK827" s="14">
        <f t="shared" si="1226"/>
        <v>0.84241275046271535</v>
      </c>
      <c r="BL827" s="14">
        <f t="shared" si="1227"/>
        <v>0</v>
      </c>
      <c r="BM827" s="14">
        <f t="shared" si="1228"/>
        <v>7.3945807565399025E-4</v>
      </c>
      <c r="BN827" s="14">
        <f t="shared" si="1229"/>
        <v>0.99926054117949703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1.4576</v>
      </c>
      <c r="F828" s="10">
        <f>VLOOKUP(B828,home!$B$2:$E$405,3,FALSE)</f>
        <v>1.1434</v>
      </c>
      <c r="G828" s="10">
        <f>VLOOKUP(C828,away!$B$2:$E$405,4,FALSE)</f>
        <v>1.1434</v>
      </c>
      <c r="H828" s="10">
        <f>VLOOKUP(A828,away!$A$2:$E$405,3,FALSE)</f>
        <v>1.1355999999999999</v>
      </c>
      <c r="I828" s="10">
        <f>VLOOKUP(C828,away!$B$2:$E$405,3,FALSE)</f>
        <v>1.4677</v>
      </c>
      <c r="J828" s="10">
        <f>VLOOKUP(B828,home!$B$2:$E$405,4,FALSE)</f>
        <v>1.4677</v>
      </c>
      <c r="K828" s="12">
        <f t="shared" si="1174"/>
        <v>1.905613125056</v>
      </c>
      <c r="L828" s="12">
        <f t="shared" si="1175"/>
        <v>2.4462451201239999</v>
      </c>
      <c r="M828" s="13">
        <f t="shared" si="1176"/>
        <v>1.2882850828513221E-2</v>
      </c>
      <c r="N828" s="13">
        <f t="shared" si="1177"/>
        <v>2.454972962695336E-2</v>
      </c>
      <c r="O828" s="13">
        <f t="shared" si="1178"/>
        <v>3.1514610972535897E-2</v>
      </c>
      <c r="P828" s="13">
        <f t="shared" si="1179"/>
        <v>6.0054656300298249E-2</v>
      </c>
      <c r="Q828" s="13">
        <f t="shared" si="1180"/>
        <v>2.3391143496849238E-2</v>
      </c>
      <c r="R828" s="13">
        <f t="shared" si="1181"/>
        <v>3.8546231652086108E-2</v>
      </c>
      <c r="S828" s="13">
        <f t="shared" si="1182"/>
        <v>6.9987648528939336E-2</v>
      </c>
      <c r="T828" s="13">
        <f t="shared" si="1183"/>
        <v>5.7220470633287689E-2</v>
      </c>
      <c r="U828" s="13">
        <f t="shared" si="1184"/>
        <v>7.3454204957664318E-2</v>
      </c>
      <c r="V828" s="13">
        <f t="shared" si="1185"/>
        <v>3.6250466553644806E-2</v>
      </c>
      <c r="W828" s="13">
        <f t="shared" si="1186"/>
        <v>1.4858156685888069E-2</v>
      </c>
      <c r="X828" s="13">
        <f t="shared" si="1187"/>
        <v>3.6346693286891475E-2</v>
      </c>
      <c r="Y828" s="13">
        <f t="shared" si="1188"/>
        <v>4.445646054285101E-2</v>
      </c>
      <c r="Z828" s="13">
        <f t="shared" si="1189"/>
        <v>3.1431177026028295E-2</v>
      </c>
      <c r="AA828" s="13">
        <f t="shared" si="1190"/>
        <v>5.9895663476758142E-2</v>
      </c>
      <c r="AB828" s="13">
        <f t="shared" si="1191"/>
        <v>5.706898122762382E-2</v>
      </c>
      <c r="AC828" s="13">
        <f t="shared" si="1192"/>
        <v>1.0561566198464625E-2</v>
      </c>
      <c r="AD828" s="13">
        <f t="shared" si="1193"/>
        <v>7.0784745986917155E-3</v>
      </c>
      <c r="AE828" s="13">
        <f t="shared" si="1194"/>
        <v>1.7315683944971301E-2</v>
      </c>
      <c r="AF828" s="13">
        <f t="shared" si="1195"/>
        <v>2.1179203675997769E-2</v>
      </c>
      <c r="AG828" s="13">
        <f t="shared" si="1196"/>
        <v>1.7269841213507272E-2</v>
      </c>
      <c r="AH828" s="13">
        <f t="shared" si="1197"/>
        <v>1.9222090854918824E-2</v>
      </c>
      <c r="AI828" s="13">
        <f t="shared" si="1198"/>
        <v>3.6629868624152226E-2</v>
      </c>
      <c r="AJ828" s="13">
        <f t="shared" si="1199"/>
        <v>3.4901179209630734E-2</v>
      </c>
      <c r="AK828" s="13">
        <f t="shared" si="1200"/>
        <v>2.216938172726797E-2</v>
      </c>
      <c r="AL828" s="13">
        <f t="shared" si="1201"/>
        <v>1.9693505311350105E-3</v>
      </c>
      <c r="AM828" s="13">
        <f t="shared" si="1202"/>
        <v>2.6977668201284876E-3</v>
      </c>
      <c r="AN828" s="13">
        <f t="shared" si="1203"/>
        <v>6.5993989189717531E-3</v>
      </c>
      <c r="AO828" s="13">
        <f t="shared" si="1204"/>
        <v>8.0718737006431271E-3</v>
      </c>
      <c r="AP828" s="13">
        <f t="shared" si="1205"/>
        <v>6.5819272168184994E-3</v>
      </c>
      <c r="AQ828" s="13">
        <f t="shared" si="1206"/>
        <v>4.0252518337883982E-3</v>
      </c>
      <c r="AR828" s="13">
        <f t="shared" si="1207"/>
        <v>9.4043891904850695E-3</v>
      </c>
      <c r="AS828" s="13">
        <f t="shared" si="1208"/>
        <v>1.7921127474523121E-2</v>
      </c>
      <c r="AT828" s="13">
        <f t="shared" si="1209"/>
        <v>1.7075367865626478E-2</v>
      </c>
      <c r="AU828" s="13">
        <f t="shared" si="1210"/>
        <v>1.084634837329909E-2</v>
      </c>
      <c r="AV828" s="13">
        <f t="shared" si="1211"/>
        <v>5.1672359547721355E-3</v>
      </c>
      <c r="AW828" s="13">
        <f t="shared" si="1212"/>
        <v>2.5500883749435163E-4</v>
      </c>
      <c r="AX828" s="13">
        <f t="shared" si="1213"/>
        <v>8.5681664346290572E-4</v>
      </c>
      <c r="AY828" s="13">
        <f t="shared" si="1214"/>
        <v>2.0959835329121585E-3</v>
      </c>
      <c r="AZ828" s="13">
        <f t="shared" si="1215"/>
        <v>2.5636447446233143E-3</v>
      </c>
      <c r="BA828" s="13">
        <f t="shared" si="1216"/>
        <v>2.0904344820887734E-3</v>
      </c>
      <c r="BB828" s="13">
        <f t="shared" si="1217"/>
        <v>1.2784287876871506E-3</v>
      </c>
      <c r="BC828" s="13">
        <f t="shared" si="1218"/>
        <v>6.2547003666114682E-4</v>
      </c>
      <c r="BD828" s="13">
        <f t="shared" si="1219"/>
        <v>3.8342401941618329E-3</v>
      </c>
      <c r="BE828" s="13">
        <f t="shared" si="1220"/>
        <v>7.3065784386120557E-3</v>
      </c>
      <c r="BF828" s="13">
        <f t="shared" si="1221"/>
        <v>6.961755885935156E-3</v>
      </c>
      <c r="BG828" s="13">
        <f t="shared" si="1222"/>
        <v>4.422137796557965E-3</v>
      </c>
      <c r="BH828" s="13">
        <f t="shared" si="1223"/>
        <v>2.1067209564817691E-3</v>
      </c>
      <c r="BI828" s="13">
        <f t="shared" si="1224"/>
        <v>8.0291902110043805E-4</v>
      </c>
      <c r="BJ828" s="14">
        <f t="shared" si="1225"/>
        <v>0.30115285442367468</v>
      </c>
      <c r="BK828" s="14">
        <f t="shared" si="1226"/>
        <v>0.19380252247390742</v>
      </c>
      <c r="BL828" s="14">
        <f t="shared" si="1227"/>
        <v>0.45925103385419314</v>
      </c>
      <c r="BM828" s="14">
        <f t="shared" si="1228"/>
        <v>0.79285739020514945</v>
      </c>
      <c r="BN828" s="14">
        <f t="shared" si="1229"/>
        <v>0.19093922287723608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1.4576</v>
      </c>
      <c r="F829" s="10">
        <f>VLOOKUP(B829,home!$B$2:$E$405,3,FALSE)</f>
        <v>0.96050000000000002</v>
      </c>
      <c r="G829" s="10">
        <f>VLOOKUP(C829,away!$B$2:$E$405,4,FALSE)</f>
        <v>1.2005999999999999</v>
      </c>
      <c r="H829" s="10">
        <f>VLOOKUP(A829,away!$A$2:$E$405,3,FALSE)</f>
        <v>1.1355999999999999</v>
      </c>
      <c r="I829" s="10">
        <f>VLOOKUP(C829,away!$B$2:$E$405,3,FALSE)</f>
        <v>0.66039999999999999</v>
      </c>
      <c r="J829" s="10">
        <f>VLOOKUP(B829,home!$B$2:$E$405,4,FALSE)</f>
        <v>0.88060000000000005</v>
      </c>
      <c r="K829" s="12">
        <f t="shared" si="1174"/>
        <v>1.6808697748799999</v>
      </c>
      <c r="L829" s="12">
        <f t="shared" si="1175"/>
        <v>0.66040618134399998</v>
      </c>
      <c r="M829" s="13">
        <f t="shared" si="1176"/>
        <v>9.6204806761403139E-2</v>
      </c>
      <c r="N829" s="13">
        <f t="shared" si="1177"/>
        <v>0.1617077518834136</v>
      </c>
      <c r="O829" s="13">
        <f t="shared" si="1178"/>
        <v>6.3534249060235679E-2</v>
      </c>
      <c r="P829" s="13">
        <f t="shared" si="1179"/>
        <v>0.1067927989150482</v>
      </c>
      <c r="Q829" s="13">
        <f t="shared" si="1180"/>
        <v>0.13590483625231217</v>
      </c>
      <c r="R829" s="13">
        <f t="shared" si="1181"/>
        <v>2.0979205403214431E-2</v>
      </c>
      <c r="S829" s="13">
        <f t="shared" si="1182"/>
        <v>2.963651787273644E-2</v>
      </c>
      <c r="T829" s="13">
        <f t="shared" si="1183"/>
        <v>8.9752393935571093E-2</v>
      </c>
      <c r="U829" s="13">
        <f t="shared" si="1184"/>
        <v>3.526331226326232E-2</v>
      </c>
      <c r="V829" s="13">
        <f t="shared" si="1185"/>
        <v>3.6553575419744138E-3</v>
      </c>
      <c r="W829" s="13">
        <f t="shared" si="1186"/>
        <v>7.6146110505509068E-2</v>
      </c>
      <c r="X829" s="13">
        <f t="shared" si="1187"/>
        <v>5.028736206314148E-2</v>
      </c>
      <c r="Y829" s="13">
        <f t="shared" si="1188"/>
        <v>1.6605042374991198E-2</v>
      </c>
      <c r="Z829" s="13">
        <f t="shared" si="1189"/>
        <v>4.6182656426560853E-3</v>
      </c>
      <c r="AA829" s="13">
        <f t="shared" si="1190"/>
        <v>7.7627031311073716E-3</v>
      </c>
      <c r="AB829" s="13">
        <f t="shared" si="1191"/>
        <v>6.5240465322223594E-3</v>
      </c>
      <c r="AC829" s="13">
        <f t="shared" si="1192"/>
        <v>2.5360340356408989E-4</v>
      </c>
      <c r="AD829" s="13">
        <f t="shared" si="1193"/>
        <v>3.1997923905845667E-2</v>
      </c>
      <c r="AE829" s="13">
        <f t="shared" si="1194"/>
        <v>2.1131626737595426E-2</v>
      </c>
      <c r="AF829" s="13">
        <f t="shared" si="1195"/>
        <v>6.9777284596810813E-3</v>
      </c>
      <c r="AG829" s="13">
        <f t="shared" si="1196"/>
        <v>1.5360450021711114E-3</v>
      </c>
      <c r="AH829" s="13">
        <f t="shared" si="1197"/>
        <v>7.6248279437467464E-4</v>
      </c>
      <c r="AI829" s="13">
        <f t="shared" si="1198"/>
        <v>1.2816342829304326E-3</v>
      </c>
      <c r="AJ829" s="13">
        <f t="shared" si="1199"/>
        <v>1.0771301643138832E-3</v>
      </c>
      <c r="AK829" s="13">
        <f t="shared" si="1200"/>
        <v>6.0350517893557811E-4</v>
      </c>
      <c r="AL829" s="13">
        <f t="shared" si="1201"/>
        <v>1.1260567197296105E-5</v>
      </c>
      <c r="AM829" s="13">
        <f t="shared" si="1202"/>
        <v>1.075686863044923E-2</v>
      </c>
      <c r="AN829" s="13">
        <f t="shared" si="1203"/>
        <v>7.1039025354540392E-3</v>
      </c>
      <c r="AO829" s="13">
        <f t="shared" si="1204"/>
        <v>2.3457305730395805E-3</v>
      </c>
      <c r="AP829" s="13">
        <f t="shared" si="1205"/>
        <v>5.1637832340098075E-4</v>
      </c>
      <c r="AQ829" s="13">
        <f t="shared" si="1206"/>
        <v>8.5254859171514675E-5</v>
      </c>
      <c r="AR829" s="13">
        <f t="shared" si="1207"/>
        <v>1.0070967011469629E-4</v>
      </c>
      <c r="AS829" s="13">
        <f t="shared" si="1208"/>
        <v>1.6927984053392858E-4</v>
      </c>
      <c r="AT829" s="13">
        <f t="shared" si="1209"/>
        <v>1.4226868372499345E-4</v>
      </c>
      <c r="AU829" s="13">
        <f t="shared" si="1210"/>
        <v>7.971171012843454E-5</v>
      </c>
      <c r="AV829" s="13">
        <f t="shared" si="1211"/>
        <v>3.3496251064720411E-5</v>
      </c>
      <c r="AW829" s="13">
        <f t="shared" si="1212"/>
        <v>3.4721858526277557E-7</v>
      </c>
      <c r="AX829" s="13">
        <f t="shared" si="1213"/>
        <v>3.0134825588794922E-3</v>
      </c>
      <c r="AY829" s="13">
        <f t="shared" si="1214"/>
        <v>1.990122509256351E-3</v>
      </c>
      <c r="AZ829" s="13">
        <f t="shared" si="1215"/>
        <v>6.5714460337236295E-4</v>
      </c>
      <c r="BA829" s="13">
        <f t="shared" si="1216"/>
        <v>1.4466078603465323E-4</v>
      </c>
      <c r="BB829" s="13">
        <f t="shared" si="1217"/>
        <v>2.3883719323841694E-5</v>
      </c>
      <c r="BC829" s="13">
        <f t="shared" si="1218"/>
        <v>3.1545911749900403E-6</v>
      </c>
      <c r="BD829" s="13">
        <f t="shared" si="1219"/>
        <v>1.1084881444143416E-5</v>
      </c>
      <c r="BE829" s="13">
        <f t="shared" si="1220"/>
        <v>1.8632242177588832E-5</v>
      </c>
      <c r="BF829" s="13">
        <f t="shared" si="1221"/>
        <v>1.565918635727669E-5</v>
      </c>
      <c r="BG829" s="13">
        <f t="shared" si="1222"/>
        <v>8.7736843490532126E-6</v>
      </c>
      <c r="BH829" s="13">
        <f t="shared" si="1223"/>
        <v>3.6868552091653144E-6</v>
      </c>
      <c r="BI829" s="13">
        <f t="shared" si="1224"/>
        <v>1.2394246970889709E-6</v>
      </c>
      <c r="BJ829" s="14">
        <f t="shared" si="1225"/>
        <v>0.61868740480978879</v>
      </c>
      <c r="BK829" s="14">
        <f t="shared" si="1226"/>
        <v>0.23854446757117992</v>
      </c>
      <c r="BL829" s="14">
        <f t="shared" si="1227"/>
        <v>0.1383728112403978</v>
      </c>
      <c r="BM829" s="14">
        <f t="shared" si="1228"/>
        <v>0.41310952569772458</v>
      </c>
      <c r="BN829" s="14">
        <f t="shared" si="1229"/>
        <v>0.58512364827562724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1.4576</v>
      </c>
      <c r="F830" s="10">
        <f>VLOOKUP(B830,home!$B$2:$E$405,3,FALSE)</f>
        <v>0.68610000000000004</v>
      </c>
      <c r="G830" s="10">
        <f>VLOOKUP(C830,away!$B$2:$E$405,4,FALSE)</f>
        <v>0.85760000000000003</v>
      </c>
      <c r="H830" s="10">
        <f>VLOOKUP(A830,away!$A$2:$E$405,3,FALSE)</f>
        <v>1.1355999999999999</v>
      </c>
      <c r="I830" s="10">
        <f>VLOOKUP(C830,away!$B$2:$E$405,3,FALSE)</f>
        <v>0.66039999999999999</v>
      </c>
      <c r="J830" s="10">
        <f>VLOOKUP(B830,home!$B$2:$E$405,4,FALSE)</f>
        <v>0.66039999999999999</v>
      </c>
      <c r="K830" s="12">
        <f t="shared" si="1174"/>
        <v>0.85765090713600012</v>
      </c>
      <c r="L830" s="12">
        <f t="shared" si="1175"/>
        <v>0.49526713849599996</v>
      </c>
      <c r="M830" s="13">
        <f t="shared" si="1176"/>
        <v>0.25848488837704892</v>
      </c>
      <c r="N830" s="13">
        <f t="shared" si="1177"/>
        <v>0.2216897989975237</v>
      </c>
      <c r="O830" s="13">
        <f t="shared" si="1178"/>
        <v>0.12801907101095897</v>
      </c>
      <c r="P830" s="13">
        <f t="shared" si="1179"/>
        <v>0.10979567238325698</v>
      </c>
      <c r="Q830" s="13">
        <f t="shared" si="1180"/>
        <v>9.5066228606511857E-2</v>
      </c>
      <c r="R830" s="13">
        <f t="shared" si="1181"/>
        <v>3.1701819486256937E-2</v>
      </c>
      <c r="S830" s="13">
        <f t="shared" si="1182"/>
        <v>1.1659375669678297E-2</v>
      </c>
      <c r="T830" s="13">
        <f t="shared" si="1183"/>
        <v>4.7083179009553701E-2</v>
      </c>
      <c r="U830" s="13">
        <f t="shared" si="1184"/>
        <v>2.7189094240249984E-2</v>
      </c>
      <c r="V830" s="13">
        <f t="shared" si="1185"/>
        <v>5.5027888746396036E-4</v>
      </c>
      <c r="W830" s="13">
        <f t="shared" si="1186"/>
        <v>2.7177879067457753E-2</v>
      </c>
      <c r="X830" s="13">
        <f t="shared" si="1187"/>
        <v>1.3460310396130139E-2</v>
      </c>
      <c r="Y830" s="13">
        <f t="shared" si="1188"/>
        <v>3.3332247065796668E-3</v>
      </c>
      <c r="Z830" s="13">
        <f t="shared" si="1189"/>
        <v>5.2336231406917367E-3</v>
      </c>
      <c r="AA830" s="13">
        <f t="shared" si="1190"/>
        <v>4.4886216342222294E-3</v>
      </c>
      <c r="AB830" s="13">
        <f t="shared" si="1191"/>
        <v>1.924835208190485E-3</v>
      </c>
      <c r="AC830" s="13">
        <f t="shared" si="1192"/>
        <v>1.4608745802018787E-5</v>
      </c>
      <c r="AD830" s="13">
        <f t="shared" si="1193"/>
        <v>5.8272831590594132E-3</v>
      </c>
      <c r="AE830" s="13">
        <f t="shared" si="1194"/>
        <v>2.8860618553932867E-3</v>
      </c>
      <c r="AF830" s="13">
        <f t="shared" si="1195"/>
        <v>7.1468579832154478E-4</v>
      </c>
      <c r="AG830" s="13">
        <f t="shared" si="1196"/>
        <v>1.1798679675281365E-4</v>
      </c>
      <c r="AH830" s="13">
        <f t="shared" si="1197"/>
        <v>6.4801038921421096E-4</v>
      </c>
      <c r="AI830" s="13">
        <f t="shared" si="1198"/>
        <v>5.5576669814312054E-4</v>
      </c>
      <c r="AJ830" s="13">
        <f t="shared" si="1199"/>
        <v>2.3832690640921341E-4</v>
      </c>
      <c r="AK830" s="13">
        <f t="shared" si="1200"/>
        <v>6.8133762492259497E-5</v>
      </c>
      <c r="AL830" s="13">
        <f t="shared" si="1201"/>
        <v>2.482121222760277E-7</v>
      </c>
      <c r="AM830" s="13">
        <f t="shared" si="1202"/>
        <v>9.9955493750112853E-4</v>
      </c>
      <c r="AN830" s="13">
        <f t="shared" si="1203"/>
        <v>4.9504671366573205E-4</v>
      </c>
      <c r="AO830" s="13">
        <f t="shared" si="1204"/>
        <v>1.2259018464953788E-4</v>
      </c>
      <c r="AP830" s="13">
        <f t="shared" si="1205"/>
        <v>2.0238296653024301E-5</v>
      </c>
      <c r="AQ830" s="13">
        <f t="shared" si="1206"/>
        <v>2.5058408178441293E-6</v>
      </c>
      <c r="AR830" s="13">
        <f t="shared" si="1207"/>
        <v>6.4187650236360321E-5</v>
      </c>
      <c r="AS830" s="13">
        <f t="shared" si="1208"/>
        <v>5.5050596452142718E-5</v>
      </c>
      <c r="AT830" s="13">
        <f t="shared" si="1209"/>
        <v>2.3607096992779032E-5</v>
      </c>
      <c r="AU830" s="13">
        <f t="shared" si="1210"/>
        <v>6.7488827169014932E-6</v>
      </c>
      <c r="AV830" s="13">
        <f t="shared" si="1211"/>
        <v>1.4470463460762597E-6</v>
      </c>
      <c r="AW830" s="13">
        <f t="shared" si="1212"/>
        <v>2.9286707618558439E-9</v>
      </c>
      <c r="AX830" s="13">
        <f t="shared" si="1213"/>
        <v>1.4287819981335177E-4</v>
      </c>
      <c r="AY830" s="13">
        <f t="shared" si="1214"/>
        <v>7.0762877175018451E-5</v>
      </c>
      <c r="AZ830" s="13">
        <f t="shared" si="1215"/>
        <v>1.7523263845107649E-5</v>
      </c>
      <c r="BA830" s="13">
        <f t="shared" si="1216"/>
        <v>2.8928989138922938E-6</v>
      </c>
      <c r="BB830" s="13">
        <f t="shared" si="1217"/>
        <v>3.5818944176040555E-7</v>
      </c>
      <c r="BC830" s="13">
        <f t="shared" si="1218"/>
        <v>3.5479891972031147E-8</v>
      </c>
      <c r="BD830" s="13">
        <f t="shared" si="1219"/>
        <v>5.2983389765573761E-6</v>
      </c>
      <c r="BE830" s="13">
        <f t="shared" si="1220"/>
        <v>4.54412522955846E-6</v>
      </c>
      <c r="BF830" s="13">
        <f t="shared" si="1221"/>
        <v>1.948636562635199E-6</v>
      </c>
      <c r="BG830" s="13">
        <f t="shared" si="1222"/>
        <v>5.570833052074852E-7</v>
      </c>
      <c r="BH830" s="13">
        <f t="shared" si="1223"/>
        <v>1.1944575051538023E-7</v>
      </c>
      <c r="BI830" s="13">
        <f t="shared" si="1224"/>
        <v>2.0488551256611243E-8</v>
      </c>
      <c r="BJ830" s="14">
        <f t="shared" si="1225"/>
        <v>0.41923102527565237</v>
      </c>
      <c r="BK830" s="14">
        <f t="shared" si="1226"/>
        <v>0.38057583515254745</v>
      </c>
      <c r="BL830" s="14">
        <f t="shared" si="1227"/>
        <v>0.1949972087272574</v>
      </c>
      <c r="BM830" s="14">
        <f t="shared" si="1228"/>
        <v>0.15520945348608725</v>
      </c>
      <c r="BN830" s="14">
        <f t="shared" si="1229"/>
        <v>0.84475747886155728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1.2811999999999999</v>
      </c>
      <c r="F831" s="10">
        <f>VLOOKUP(B831,home!$B$2:$E$405,3,FALSE)</f>
        <v>0.1951</v>
      </c>
      <c r="G831" s="10">
        <f>VLOOKUP(C831,away!$B$2:$E$405,4,FALSE)</f>
        <v>1.2487999999999999</v>
      </c>
      <c r="H831" s="10">
        <f>VLOOKUP(A831,away!$A$2:$E$405,3,FALSE)</f>
        <v>0.82809999999999995</v>
      </c>
      <c r="I831" s="10">
        <f>VLOOKUP(C831,away!$B$2:$E$405,3,FALSE)</f>
        <v>1.2076</v>
      </c>
      <c r="J831" s="10">
        <f>VLOOKUP(B831,home!$B$2:$E$405,4,FALSE)</f>
        <v>0.90569999999999995</v>
      </c>
      <c r="K831" s="12">
        <f t="shared" si="1174"/>
        <v>0.31215269545599994</v>
      </c>
      <c r="L831" s="12">
        <f t="shared" si="1175"/>
        <v>0.90571228129199988</v>
      </c>
      <c r="M831" s="13">
        <f t="shared" si="1176"/>
        <v>0.29586116355163422</v>
      </c>
      <c r="N831" s="13">
        <f t="shared" si="1177"/>
        <v>9.235385968339109E-2</v>
      </c>
      <c r="O831" s="13">
        <f t="shared" si="1178"/>
        <v>0.26796508938605612</v>
      </c>
      <c r="P831" s="13">
        <f t="shared" si="1179"/>
        <v>8.3646024939965397E-2</v>
      </c>
      <c r="Q831" s="13">
        <f t="shared" si="1180"/>
        <v>1.4414253117967865E-2</v>
      </c>
      <c r="R831" s="13">
        <f t="shared" si="1181"/>
        <v>0.12134963620722976</v>
      </c>
      <c r="S831" s="13">
        <f t="shared" si="1182"/>
        <v>5.912112124033678E-3</v>
      </c>
      <c r="T831" s="13">
        <f t="shared" si="1183"/>
        <v>1.3055166074594997E-2</v>
      </c>
      <c r="U831" s="13">
        <f t="shared" si="1184"/>
        <v>3.7879616034691782E-2</v>
      </c>
      <c r="V831" s="13">
        <f t="shared" si="1185"/>
        <v>1.8571949695680962E-4</v>
      </c>
      <c r="W831" s="13">
        <f t="shared" si="1186"/>
        <v>1.4998159879195743E-3</v>
      </c>
      <c r="X831" s="13">
        <f t="shared" si="1187"/>
        <v>1.3584017599368521E-3</v>
      </c>
      <c r="Y831" s="13">
        <f t="shared" si="1188"/>
        <v>6.1516057845173693E-4</v>
      </c>
      <c r="Z831" s="13">
        <f t="shared" si="1189"/>
        <v>3.6635951947734779E-2</v>
      </c>
      <c r="AA831" s="13">
        <f t="shared" si="1190"/>
        <v>1.1436011151081905E-2</v>
      </c>
      <c r="AB831" s="13">
        <f t="shared" si="1191"/>
        <v>1.7848908530375446E-3</v>
      </c>
      <c r="AC831" s="13">
        <f t="shared" si="1192"/>
        <v>3.2816696621741577E-6</v>
      </c>
      <c r="AD831" s="13">
        <f t="shared" si="1193"/>
        <v>1.1704290082927459E-4</v>
      </c>
      <c r="AE831" s="13">
        <f t="shared" si="1194"/>
        <v>1.0600719271911559E-4</v>
      </c>
      <c r="AF831" s="13">
        <f t="shared" si="1195"/>
        <v>4.8006008175495424E-5</v>
      </c>
      <c r="AG831" s="13">
        <f t="shared" si="1196"/>
        <v>1.449321039345012E-5</v>
      </c>
      <c r="AH831" s="13">
        <f t="shared" si="1197"/>
        <v>8.2954079039717372E-3</v>
      </c>
      <c r="AI831" s="13">
        <f t="shared" si="1198"/>
        <v>2.5894339371317853E-3</v>
      </c>
      <c r="AJ831" s="13">
        <f t="shared" si="1199"/>
        <v>4.041493915904645E-4</v>
      </c>
      <c r="AK831" s="13">
        <f t="shared" si="1200"/>
        <v>4.2052107317288665E-5</v>
      </c>
      <c r="AL831" s="13">
        <f t="shared" si="1201"/>
        <v>3.7111815435558707E-8</v>
      </c>
      <c r="AM831" s="13">
        <f t="shared" si="1202"/>
        <v>7.307051395569472E-6</v>
      </c>
      <c r="AN831" s="13">
        <f t="shared" si="1203"/>
        <v>6.6180861889991174E-6</v>
      </c>
      <c r="AO831" s="13">
        <f t="shared" si="1204"/>
        <v>2.9970409700127339E-6</v>
      </c>
      <c r="AP831" s="13">
        <f t="shared" si="1205"/>
        <v>9.0481893802527386E-7</v>
      </c>
      <c r="AQ831" s="13">
        <f t="shared" si="1206"/>
        <v>2.0487640612876884E-7</v>
      </c>
      <c r="AR831" s="13">
        <f t="shared" si="1207"/>
        <v>1.5026505633907862E-3</v>
      </c>
      <c r="AS831" s="13">
        <f t="shared" si="1208"/>
        <v>4.6905642369091094E-4</v>
      </c>
      <c r="AT831" s="13">
        <f t="shared" si="1209"/>
        <v>7.32086134880347E-5</v>
      </c>
      <c r="AU831" s="13">
        <f t="shared" si="1210"/>
        <v>7.6174220102955054E-6</v>
      </c>
      <c r="AV831" s="13">
        <f t="shared" si="1211"/>
        <v>5.9444970323490073E-7</v>
      </c>
      <c r="AW831" s="13">
        <f t="shared" si="1212"/>
        <v>2.9145200349919224E-10</v>
      </c>
      <c r="AX831" s="13">
        <f t="shared" si="1213"/>
        <v>3.8015263149375624E-7</v>
      </c>
      <c r="AY831" s="13">
        <f t="shared" si="1214"/>
        <v>3.4430890710936693E-7</v>
      </c>
      <c r="AZ831" s="13">
        <f t="shared" si="1215"/>
        <v>1.5592240286358999E-7</v>
      </c>
      <c r="BA831" s="13">
        <f t="shared" si="1216"/>
        <v>4.7073611734037449E-8</v>
      </c>
      <c r="BB831" s="13">
        <f t="shared" si="1217"/>
        <v>1.0658787068072226E-8</v>
      </c>
      <c r="BC831" s="13">
        <f t="shared" si="1218"/>
        <v>1.930758870245873E-9</v>
      </c>
      <c r="BD831" s="13">
        <f t="shared" si="1219"/>
        <v>2.2682817829222955E-4</v>
      </c>
      <c r="BE831" s="13">
        <f t="shared" si="1220"/>
        <v>7.0805027259293602E-5</v>
      </c>
      <c r="BF831" s="13">
        <f t="shared" si="1221"/>
        <v>1.1050990055412025E-5</v>
      </c>
      <c r="BG831" s="13">
        <f t="shared" si="1222"/>
        <v>1.1498654444181052E-6</v>
      </c>
      <c r="BH831" s="13">
        <f t="shared" si="1223"/>
        <v>8.9733399471705665E-8</v>
      </c>
      <c r="BI831" s="13">
        <f t="shared" si="1224"/>
        <v>5.6021045035045861E-9</v>
      </c>
      <c r="BJ831" s="14">
        <f t="shared" si="1225"/>
        <v>0.12360117843537732</v>
      </c>
      <c r="BK831" s="14">
        <f t="shared" si="1226"/>
        <v>0.38560868320297481</v>
      </c>
      <c r="BL831" s="14">
        <f t="shared" si="1227"/>
        <v>0.45410934384094698</v>
      </c>
      <c r="BM831" s="14">
        <f t="shared" si="1228"/>
        <v>0.12436478652333434</v>
      </c>
      <c r="BN831" s="14">
        <f t="shared" si="1229"/>
        <v>0.87559002688624443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1.2811999999999999</v>
      </c>
      <c r="F832" s="10">
        <f>VLOOKUP(B832,home!$B$2:$E$405,3,FALSE)</f>
        <v>0.58540000000000003</v>
      </c>
      <c r="G832" s="10">
        <f>VLOOKUP(C832,away!$B$2:$E$405,4,FALSE)</f>
        <v>0.39029999999999998</v>
      </c>
      <c r="H832" s="10">
        <f>VLOOKUP(A832,away!$A$2:$E$405,3,FALSE)</f>
        <v>0.82809999999999995</v>
      </c>
      <c r="I832" s="10">
        <f>VLOOKUP(C832,away!$B$2:$E$405,3,FALSE)</f>
        <v>1.2076</v>
      </c>
      <c r="J832" s="10">
        <f>VLOOKUP(B832,home!$B$2:$E$405,4,FALSE)</f>
        <v>0.90569999999999995</v>
      </c>
      <c r="K832" s="12">
        <f t="shared" si="1174"/>
        <v>0.29273065154399996</v>
      </c>
      <c r="L832" s="12">
        <f t="shared" si="1175"/>
        <v>0.90571228129199988</v>
      </c>
      <c r="M832" s="13">
        <f t="shared" si="1176"/>
        <v>0.30166355683551627</v>
      </c>
      <c r="N832" s="13">
        <f t="shared" si="1177"/>
        <v>8.8306169539541124E-2</v>
      </c>
      <c r="O832" s="13">
        <f t="shared" si="1178"/>
        <v>0.27322038824415429</v>
      </c>
      <c r="P832" s="13">
        <f t="shared" si="1179"/>
        <v>7.9979982265815902E-2</v>
      </c>
      <c r="Q832" s="13">
        <f t="shared" si="1180"/>
        <v>1.2924961272332398E-2</v>
      </c>
      <c r="R832" s="13">
        <f t="shared" si="1181"/>
        <v>0.12372953056604943</v>
      </c>
      <c r="S832" s="13">
        <f t="shared" si="1182"/>
        <v>5.3012681000841905E-3</v>
      </c>
      <c r="T832" s="13">
        <f t="shared" si="1183"/>
        <v>1.1706296159574924E-2</v>
      </c>
      <c r="U832" s="13">
        <f t="shared" si="1184"/>
        <v>3.6219426097832907E-2</v>
      </c>
      <c r="V832" s="13">
        <f t="shared" si="1185"/>
        <v>1.5616931844308294E-4</v>
      </c>
      <c r="W832" s="13">
        <f t="shared" si="1186"/>
        <v>1.2611774448102761E-3</v>
      </c>
      <c r="X832" s="13">
        <f t="shared" si="1187"/>
        <v>1.1422639006531303E-3</v>
      </c>
      <c r="Y832" s="13">
        <f t="shared" si="1188"/>
        <v>5.1728122164902256E-4</v>
      </c>
      <c r="Z832" s="13">
        <f t="shared" si="1189"/>
        <v>3.7354451797388291E-2</v>
      </c>
      <c r="AA832" s="13">
        <f t="shared" si="1190"/>
        <v>1.0934793012718413E-2</v>
      </c>
      <c r="AB832" s="13">
        <f t="shared" si="1191"/>
        <v>1.6004745415559196E-3</v>
      </c>
      <c r="AC832" s="13">
        <f t="shared" si="1192"/>
        <v>2.5878207353268403E-6</v>
      </c>
      <c r="AD832" s="13">
        <f t="shared" si="1193"/>
        <v>9.2296323782977303E-5</v>
      </c>
      <c r="AE832" s="13">
        <f t="shared" si="1194"/>
        <v>8.3593913968345434E-5</v>
      </c>
      <c r="AF832" s="13">
        <f t="shared" si="1195"/>
        <v>3.785601726119866E-5</v>
      </c>
      <c r="AG832" s="13">
        <f t="shared" si="1196"/>
        <v>1.142888658475652E-5</v>
      </c>
      <c r="AH832" s="13">
        <f t="shared" si="1197"/>
        <v>8.4580964384561464E-3</v>
      </c>
      <c r="AI832" s="13">
        <f t="shared" si="1198"/>
        <v>2.475944081251253E-3</v>
      </c>
      <c r="AJ832" s="13">
        <f t="shared" si="1199"/>
        <v>3.6239236204559485E-4</v>
      </c>
      <c r="AK832" s="13">
        <f t="shared" si="1200"/>
        <v>3.5361117418725353E-5</v>
      </c>
      <c r="AL832" s="13">
        <f t="shared" si="1201"/>
        <v>2.7444330192182303E-8</v>
      </c>
      <c r="AM832" s="13">
        <f t="shared" si="1202"/>
        <v>5.4035925992213875E-6</v>
      </c>
      <c r="AN832" s="13">
        <f t="shared" si="1203"/>
        <v>4.8941001802133698E-6</v>
      </c>
      <c r="AO832" s="13">
        <f t="shared" si="1204"/>
        <v>2.2163233195463196E-6</v>
      </c>
      <c r="AP832" s="13">
        <f t="shared" si="1205"/>
        <v>6.6911708327565174E-7</v>
      </c>
      <c r="AQ832" s="13">
        <f t="shared" si="1206"/>
        <v>1.5150688998625986E-7</v>
      </c>
      <c r="AR832" s="13">
        <f t="shared" si="1207"/>
        <v>1.5321203641323715E-3</v>
      </c>
      <c r="AS832" s="13">
        <f t="shared" si="1208"/>
        <v>4.4849859243629954E-4</v>
      </c>
      <c r="AT832" s="13">
        <f t="shared" si="1209"/>
        <v>6.5644642590222431E-5</v>
      </c>
      <c r="AU832" s="13">
        <f t="shared" si="1210"/>
        <v>6.4053996652696051E-6</v>
      </c>
      <c r="AV832" s="13">
        <f t="shared" si="1211"/>
        <v>4.6876420435352273E-7</v>
      </c>
      <c r="AW832" s="13">
        <f t="shared" si="1212"/>
        <v>2.0211967496852133E-10</v>
      </c>
      <c r="AX832" s="13">
        <f t="shared" si="1213"/>
        <v>2.6363286370806861E-7</v>
      </c>
      <c r="AY832" s="13">
        <f t="shared" si="1214"/>
        <v>2.3877552241257766E-7</v>
      </c>
      <c r="AZ832" s="13">
        <f t="shared" si="1215"/>
        <v>1.0813096156049239E-7</v>
      </c>
      <c r="BA832" s="13">
        <f t="shared" si="1216"/>
        <v>3.264517995775037E-8</v>
      </c>
      <c r="BB832" s="13">
        <f t="shared" si="1217"/>
        <v>7.391785103180489E-9</v>
      </c>
      <c r="BC832" s="13">
        <f t="shared" si="1218"/>
        <v>1.3389661097243646E-9</v>
      </c>
      <c r="BD832" s="13">
        <f t="shared" si="1219"/>
        <v>2.3127670503537653E-4</v>
      </c>
      <c r="BE832" s="13">
        <f t="shared" si="1220"/>
        <v>6.7701780551955259E-5</v>
      </c>
      <c r="BF832" s="13">
        <f t="shared" si="1221"/>
        <v>9.9091931658313845E-6</v>
      </c>
      <c r="BG832" s="13">
        <f t="shared" si="1222"/>
        <v>9.6690819056972396E-7</v>
      </c>
      <c r="BH832" s="13">
        <f t="shared" si="1223"/>
        <v>7.0760916152176358E-8</v>
      </c>
      <c r="BI832" s="13">
        <f t="shared" si="1224"/>
        <v>4.142777817815389E-9</v>
      </c>
      <c r="BJ832" s="14">
        <f t="shared" si="1225"/>
        <v>0.11609731123550926</v>
      </c>
      <c r="BK832" s="14">
        <f t="shared" si="1226"/>
        <v>0.38710383056044739</v>
      </c>
      <c r="BL832" s="14">
        <f t="shared" si="1227"/>
        <v>0.45939947371514889</v>
      </c>
      <c r="BM832" s="14">
        <f t="shared" si="1228"/>
        <v>0.12013024001168168</v>
      </c>
      <c r="BN832" s="14">
        <f t="shared" si="1229"/>
        <v>0.87982458872340941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1.4286000000000001</v>
      </c>
      <c r="F833" s="10">
        <f>VLOOKUP(B833,home!$B$2:$E$405,3,FALSE)</f>
        <v>1.4</v>
      </c>
      <c r="G833" s="10">
        <f>VLOOKUP(C833,away!$B$2:$E$405,4,FALSE)</f>
        <v>1.05</v>
      </c>
      <c r="H833" s="10">
        <f>VLOOKUP(A833,away!$A$2:$E$405,3,FALSE)</f>
        <v>1.25</v>
      </c>
      <c r="I833" s="10">
        <f>VLOOKUP(C833,away!$B$2:$E$405,3,FALSE)</f>
        <v>0.8</v>
      </c>
      <c r="J833" s="10">
        <f>VLOOKUP(B833,home!$B$2:$E$405,4,FALSE)</f>
        <v>0.6</v>
      </c>
      <c r="K833" s="12">
        <f t="shared" si="1174"/>
        <v>2.1000419999999997</v>
      </c>
      <c r="L833" s="12">
        <f t="shared" si="1175"/>
        <v>0.6</v>
      </c>
      <c r="M833" s="13">
        <f t="shared" si="1176"/>
        <v>6.7202690167489143E-2</v>
      </c>
      <c r="N833" s="13">
        <f t="shared" si="1177"/>
        <v>0.14112847186471422</v>
      </c>
      <c r="O833" s="13">
        <f t="shared" si="1178"/>
        <v>4.0321614100493487E-2</v>
      </c>
      <c r="P833" s="13">
        <f t="shared" si="1179"/>
        <v>8.4677083118828544E-2</v>
      </c>
      <c r="Q833" s="13">
        <f t="shared" si="1180"/>
        <v>0.14818785915585911</v>
      </c>
      <c r="R833" s="13">
        <f t="shared" si="1181"/>
        <v>1.2096484230148042E-2</v>
      </c>
      <c r="S833" s="13">
        <f t="shared" si="1182"/>
        <v>2.6673814648054631E-2</v>
      </c>
      <c r="T833" s="13">
        <f t="shared" si="1183"/>
        <v>8.8912715493515468E-2</v>
      </c>
      <c r="U833" s="13">
        <f t="shared" si="1184"/>
        <v>2.5403124935648554E-2</v>
      </c>
      <c r="V833" s="13">
        <f t="shared" si="1185"/>
        <v>3.7344087374086626E-3</v>
      </c>
      <c r="W833" s="13">
        <f t="shared" si="1186"/>
        <v>0.10373357603912953</v>
      </c>
      <c r="X833" s="13">
        <f t="shared" si="1187"/>
        <v>6.2240145623477718E-2</v>
      </c>
      <c r="Y833" s="13">
        <f t="shared" si="1188"/>
        <v>1.867204368704331E-2</v>
      </c>
      <c r="Z833" s="13">
        <f t="shared" si="1189"/>
        <v>2.4192968460296088E-3</v>
      </c>
      <c r="AA833" s="13">
        <f t="shared" si="1190"/>
        <v>5.0806249871297119E-3</v>
      </c>
      <c r="AB833" s="13">
        <f t="shared" si="1191"/>
        <v>5.3347629296109271E-3</v>
      </c>
      <c r="AC833" s="13">
        <f t="shared" si="1192"/>
        <v>2.9409056976469349E-4</v>
      </c>
      <c r="AD833" s="13">
        <f t="shared" si="1193"/>
        <v>5.4461216623091398E-2</v>
      </c>
      <c r="AE833" s="13">
        <f t="shared" si="1194"/>
        <v>3.2676729973854839E-2</v>
      </c>
      <c r="AF833" s="13">
        <f t="shared" si="1195"/>
        <v>9.8030189921564492E-3</v>
      </c>
      <c r="AG833" s="13">
        <f t="shared" si="1196"/>
        <v>1.9606037984312903E-3</v>
      </c>
      <c r="AH833" s="13">
        <f t="shared" si="1197"/>
        <v>3.6289452690444125E-4</v>
      </c>
      <c r="AI833" s="13">
        <f t="shared" si="1198"/>
        <v>7.6209374806945657E-4</v>
      </c>
      <c r="AJ833" s="13">
        <f t="shared" si="1199"/>
        <v>8.0021443944163894E-4</v>
      </c>
      <c r="AK833" s="13">
        <f t="shared" si="1200"/>
        <v>5.6016131061129926E-4</v>
      </c>
      <c r="AL833" s="13">
        <f t="shared" si="1201"/>
        <v>1.4822461159434864E-5</v>
      </c>
      <c r="AM833" s="13">
        <f t="shared" si="1202"/>
        <v>2.2874168455917998E-2</v>
      </c>
      <c r="AN833" s="13">
        <f t="shared" si="1203"/>
        <v>1.3724501073550799E-2</v>
      </c>
      <c r="AO833" s="13">
        <f t="shared" si="1204"/>
        <v>4.1173503220652387E-3</v>
      </c>
      <c r="AP833" s="13">
        <f t="shared" si="1205"/>
        <v>8.234700644130479E-4</v>
      </c>
      <c r="AQ833" s="13">
        <f t="shared" si="1206"/>
        <v>1.2352050966195715E-4</v>
      </c>
      <c r="AR833" s="13">
        <f t="shared" si="1207"/>
        <v>4.3547343228532965E-5</v>
      </c>
      <c r="AS833" s="13">
        <f t="shared" si="1208"/>
        <v>9.1451249768334828E-5</v>
      </c>
      <c r="AT833" s="13">
        <f t="shared" si="1209"/>
        <v>9.6025732732996704E-5</v>
      </c>
      <c r="AU833" s="13">
        <f t="shared" si="1210"/>
        <v>6.7219357273355941E-5</v>
      </c>
      <c r="AV833" s="13">
        <f t="shared" si="1211"/>
        <v>3.5290868371763232E-5</v>
      </c>
      <c r="AW833" s="13">
        <f t="shared" si="1212"/>
        <v>5.1879651630303226E-7</v>
      </c>
      <c r="AX833" s="13">
        <f t="shared" si="1213"/>
        <v>8.0061190787505017E-3</v>
      </c>
      <c r="AY833" s="13">
        <f t="shared" si="1214"/>
        <v>4.8036714472503008E-3</v>
      </c>
      <c r="AZ833" s="13">
        <f t="shared" si="1215"/>
        <v>1.4411014341750899E-3</v>
      </c>
      <c r="BA833" s="13">
        <f t="shared" si="1216"/>
        <v>2.8822028683501803E-4</v>
      </c>
      <c r="BB833" s="13">
        <f t="shared" si="1217"/>
        <v>4.3233043025252697E-5</v>
      </c>
      <c r="BC833" s="13">
        <f t="shared" si="1218"/>
        <v>5.1879651630303256E-6</v>
      </c>
      <c r="BD833" s="13">
        <f t="shared" si="1219"/>
        <v>4.3547343228532948E-6</v>
      </c>
      <c r="BE833" s="13">
        <f t="shared" si="1220"/>
        <v>9.1451249768334778E-6</v>
      </c>
      <c r="BF833" s="13">
        <f t="shared" si="1221"/>
        <v>9.602573273299666E-6</v>
      </c>
      <c r="BG833" s="13">
        <f t="shared" si="1222"/>
        <v>6.7219357273355907E-6</v>
      </c>
      <c r="BH833" s="13">
        <f t="shared" si="1223"/>
        <v>3.5290868371763212E-6</v>
      </c>
      <c r="BI833" s="13">
        <f t="shared" si="1224"/>
        <v>1.4822461159434857E-6</v>
      </c>
      <c r="BJ833" s="14">
        <f t="shared" si="1225"/>
        <v>0.71802692493208153</v>
      </c>
      <c r="BK833" s="14">
        <f t="shared" si="1226"/>
        <v>0.18740058114995542</v>
      </c>
      <c r="BL833" s="14">
        <f t="shared" si="1227"/>
        <v>9.1090345460685992E-2</v>
      </c>
      <c r="BM833" s="14">
        <f t="shared" si="1228"/>
        <v>0.500519793100486</v>
      </c>
      <c r="BN833" s="14">
        <f t="shared" si="1229"/>
        <v>0.49361420263753247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1.4286000000000001</v>
      </c>
      <c r="F834" s="10">
        <f>VLOOKUP(B834,home!$B$2:$E$405,3,FALSE)</f>
        <v>1.6333</v>
      </c>
      <c r="G834" s="10">
        <f>VLOOKUP(C834,away!$B$2:$E$405,4,FALSE)</f>
        <v>1.4</v>
      </c>
      <c r="H834" s="10">
        <f>VLOOKUP(A834,away!$A$2:$E$405,3,FALSE)</f>
        <v>1.25</v>
      </c>
      <c r="I834" s="10">
        <f>VLOOKUP(C834,away!$B$2:$E$405,3,FALSE)</f>
        <v>0.8</v>
      </c>
      <c r="J834" s="10">
        <f>VLOOKUP(B834,home!$B$2:$E$405,4,FALSE)</f>
        <v>0.8</v>
      </c>
      <c r="K834" s="12">
        <f t="shared" si="1174"/>
        <v>3.2666653320000001</v>
      </c>
      <c r="L834" s="12">
        <f t="shared" si="1175"/>
        <v>0.8</v>
      </c>
      <c r="M834" s="13">
        <f t="shared" si="1176"/>
        <v>1.7134430984466188E-2</v>
      </c>
      <c r="N834" s="13">
        <f t="shared" si="1177"/>
        <v>5.5972451680502321E-2</v>
      </c>
      <c r="O834" s="13">
        <f t="shared" si="1178"/>
        <v>1.370754478757295E-2</v>
      </c>
      <c r="P834" s="13">
        <f t="shared" si="1179"/>
        <v>4.4777961344401852E-2</v>
      </c>
      <c r="Q834" s="13">
        <f t="shared" si="1180"/>
        <v>9.1421633725871046E-2</v>
      </c>
      <c r="R834" s="13">
        <f t="shared" si="1181"/>
        <v>5.4830179150291807E-3</v>
      </c>
      <c r="S834" s="13">
        <f t="shared" si="1182"/>
        <v>2.9254922792278738E-2</v>
      </c>
      <c r="T834" s="13">
        <f t="shared" si="1183"/>
        <v>7.3137306980696842E-2</v>
      </c>
      <c r="U834" s="13">
        <f t="shared" si="1184"/>
        <v>1.7911184537760742E-2</v>
      </c>
      <c r="V834" s="13">
        <f t="shared" si="1185"/>
        <v>8.4947592956332099E-3</v>
      </c>
      <c r="W834" s="13">
        <f t="shared" si="1186"/>
        <v>9.9547960495701665E-2</v>
      </c>
      <c r="X834" s="13">
        <f t="shared" si="1187"/>
        <v>7.9638368396561326E-2</v>
      </c>
      <c r="Y834" s="13">
        <f t="shared" si="1188"/>
        <v>3.1855347358624532E-2</v>
      </c>
      <c r="Z834" s="13">
        <f t="shared" si="1189"/>
        <v>1.4621381106744481E-3</v>
      </c>
      <c r="AA834" s="13">
        <f t="shared" si="1190"/>
        <v>4.776315876736199E-3</v>
      </c>
      <c r="AB834" s="13">
        <f t="shared" si="1191"/>
        <v>7.8013127446076641E-3</v>
      </c>
      <c r="AC834" s="13">
        <f t="shared" si="1192"/>
        <v>1.3874767847364873E-3</v>
      </c>
      <c r="AD834" s="13">
        <f t="shared" si="1193"/>
        <v>8.1297467855653546E-2</v>
      </c>
      <c r="AE834" s="13">
        <f t="shared" si="1194"/>
        <v>6.5037974284522834E-2</v>
      </c>
      <c r="AF834" s="13">
        <f t="shared" si="1195"/>
        <v>2.6015189713809138E-2</v>
      </c>
      <c r="AG834" s="13">
        <f t="shared" si="1196"/>
        <v>6.9373839236824371E-3</v>
      </c>
      <c r="AH834" s="13">
        <f t="shared" si="1197"/>
        <v>2.9242762213488961E-4</v>
      </c>
      <c r="AI834" s="13">
        <f t="shared" si="1198"/>
        <v>9.5526317534723958E-4</v>
      </c>
      <c r="AJ834" s="13">
        <f t="shared" si="1199"/>
        <v>1.5602625489215326E-3</v>
      </c>
      <c r="AK834" s="13">
        <f t="shared" si="1200"/>
        <v>1.6989518591266418E-3</v>
      </c>
      <c r="AL834" s="13">
        <f t="shared" si="1201"/>
        <v>1.4503751397291242E-4</v>
      </c>
      <c r="AM834" s="13">
        <f t="shared" si="1202"/>
        <v>5.3114323964689583E-2</v>
      </c>
      <c r="AN834" s="13">
        <f t="shared" si="1203"/>
        <v>4.2491459171751664E-2</v>
      </c>
      <c r="AO834" s="13">
        <f t="shared" si="1204"/>
        <v>1.6996583668700667E-2</v>
      </c>
      <c r="AP834" s="13">
        <f t="shared" si="1205"/>
        <v>4.5324223116535115E-3</v>
      </c>
      <c r="AQ834" s="13">
        <f t="shared" si="1206"/>
        <v>9.064844623307022E-4</v>
      </c>
      <c r="AR834" s="13">
        <f t="shared" si="1207"/>
        <v>4.6788419541582356E-5</v>
      </c>
      <c r="AS834" s="13">
        <f t="shared" si="1208"/>
        <v>1.5284210805555838E-4</v>
      </c>
      <c r="AT834" s="13">
        <f t="shared" si="1209"/>
        <v>2.496420078274453E-4</v>
      </c>
      <c r="AU834" s="13">
        <f t="shared" si="1210"/>
        <v>2.7183229746026276E-4</v>
      </c>
      <c r="AV834" s="13">
        <f t="shared" si="1211"/>
        <v>2.2199628555783803E-4</v>
      </c>
      <c r="AW834" s="13">
        <f t="shared" si="1212"/>
        <v>1.052864486077285E-5</v>
      </c>
      <c r="AX834" s="13">
        <f t="shared" si="1213"/>
        <v>2.8917786788011365E-2</v>
      </c>
      <c r="AY834" s="13">
        <f t="shared" si="1214"/>
        <v>2.3134229430409093E-2</v>
      </c>
      <c r="AZ834" s="13">
        <f t="shared" si="1215"/>
        <v>9.2536917721636382E-3</v>
      </c>
      <c r="BA834" s="13">
        <f t="shared" si="1216"/>
        <v>2.467651139243637E-3</v>
      </c>
      <c r="BB834" s="13">
        <f t="shared" si="1217"/>
        <v>4.9353022784872735E-4</v>
      </c>
      <c r="BC834" s="13">
        <f t="shared" si="1218"/>
        <v>7.8964836455796403E-5</v>
      </c>
      <c r="BD834" s="13">
        <f t="shared" si="1219"/>
        <v>6.2384559388776453E-6</v>
      </c>
      <c r="BE834" s="13">
        <f t="shared" si="1220"/>
        <v>2.0378947740741111E-5</v>
      </c>
      <c r="BF834" s="13">
        <f t="shared" si="1221"/>
        <v>3.3285601043659366E-5</v>
      </c>
      <c r="BG834" s="13">
        <f t="shared" si="1222"/>
        <v>3.6244306328035028E-5</v>
      </c>
      <c r="BH834" s="13">
        <f t="shared" si="1223"/>
        <v>2.9599504741045061E-5</v>
      </c>
      <c r="BI834" s="13">
        <f t="shared" si="1224"/>
        <v>1.9338335196388316E-5</v>
      </c>
      <c r="BJ834" s="14">
        <f t="shared" si="1225"/>
        <v>0.79324821218888419</v>
      </c>
      <c r="BK834" s="14">
        <f t="shared" si="1226"/>
        <v>0.12432881814589847</v>
      </c>
      <c r="BL834" s="14">
        <f t="shared" si="1227"/>
        <v>5.5274467336668479E-2</v>
      </c>
      <c r="BM834" s="14">
        <f t="shared" si="1228"/>
        <v>0.72269289455873342</v>
      </c>
      <c r="BN834" s="14">
        <f t="shared" si="1229"/>
        <v>0.22849704043784355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1.4286000000000001</v>
      </c>
      <c r="F835" s="10">
        <f>VLOOKUP(B835,home!$B$2:$E$405,3,FALSE)</f>
        <v>1.05</v>
      </c>
      <c r="G835" s="10">
        <f>VLOOKUP(C835,away!$B$2:$E$405,4,FALSE)</f>
        <v>1.4</v>
      </c>
      <c r="H835" s="10">
        <f>VLOOKUP(A835,away!$A$2:$E$405,3,FALSE)</f>
        <v>1.25</v>
      </c>
      <c r="I835" s="10">
        <f>VLOOKUP(C835,away!$B$2:$E$405,3,FALSE)</f>
        <v>0.5333</v>
      </c>
      <c r="J835" s="10">
        <f>VLOOKUP(B835,home!$B$2:$E$405,4,FALSE)</f>
        <v>1</v>
      </c>
      <c r="K835" s="12">
        <f t="shared" si="1174"/>
        <v>2.1000420000000002</v>
      </c>
      <c r="L835" s="12">
        <f t="shared" si="1175"/>
        <v>0.66662500000000002</v>
      </c>
      <c r="M835" s="13">
        <f t="shared" si="1176"/>
        <v>6.2871205643595232E-2</v>
      </c>
      <c r="N835" s="13">
        <f t="shared" si="1177"/>
        <v>0.13203217244218704</v>
      </c>
      <c r="O835" s="13">
        <f t="shared" si="1178"/>
        <v>4.1911517462161665E-2</v>
      </c>
      <c r="P835" s="13">
        <f t="shared" si="1179"/>
        <v>8.8015946954272936E-2</v>
      </c>
      <c r="Q835" s="13">
        <f t="shared" si="1180"/>
        <v>0.13863655373991771</v>
      </c>
      <c r="R835" s="13">
        <f t="shared" si="1181"/>
        <v>1.396963266410676E-2</v>
      </c>
      <c r="S835" s="13">
        <f t="shared" si="1182"/>
        <v>3.080427215827761E-2</v>
      </c>
      <c r="T835" s="13">
        <f t="shared" si="1183"/>
        <v>9.2418592636872646E-2</v>
      </c>
      <c r="U835" s="13">
        <f t="shared" si="1184"/>
        <v>2.9336815319196095E-2</v>
      </c>
      <c r="V835" s="13">
        <f t="shared" si="1185"/>
        <v>4.7915720126097518E-3</v>
      </c>
      <c r="W835" s="13">
        <f t="shared" si="1186"/>
        <v>9.7047528529694754E-2</v>
      </c>
      <c r="X835" s="13">
        <f t="shared" si="1187"/>
        <v>6.4694308706107762E-2</v>
      </c>
      <c r="Y835" s="13">
        <f t="shared" si="1188"/>
        <v>2.1563421770604541E-2</v>
      </c>
      <c r="Z835" s="13">
        <f t="shared" si="1189"/>
        <v>3.1041687915700569E-3</v>
      </c>
      <c r="AA835" s="13">
        <f t="shared" si="1190"/>
        <v>6.5188848373863668E-3</v>
      </c>
      <c r="AB835" s="13">
        <f t="shared" si="1191"/>
        <v>6.8449659758372718E-3</v>
      </c>
      <c r="AC835" s="13">
        <f t="shared" si="1192"/>
        <v>4.1924473192085323E-4</v>
      </c>
      <c r="AD835" s="13">
        <f t="shared" si="1193"/>
        <v>5.0950971477139319E-2</v>
      </c>
      <c r="AE835" s="13">
        <f t="shared" si="1194"/>
        <v>3.3965191360947992E-2</v>
      </c>
      <c r="AF835" s="13">
        <f t="shared" si="1195"/>
        <v>1.1321022845495977E-2</v>
      </c>
      <c r="AG835" s="13">
        <f t="shared" si="1196"/>
        <v>2.5156256181262525E-3</v>
      </c>
      <c r="AH835" s="13">
        <f t="shared" si="1197"/>
        <v>5.1732913017009732E-4</v>
      </c>
      <c r="AI835" s="13">
        <f t="shared" si="1198"/>
        <v>1.0864129011806717E-3</v>
      </c>
      <c r="AJ835" s="13">
        <f t="shared" si="1199"/>
        <v>1.1407563609106303E-3</v>
      </c>
      <c r="AK835" s="13">
        <f t="shared" si="1200"/>
        <v>7.985454232264939E-4</v>
      </c>
      <c r="AL835" s="13">
        <f t="shared" si="1201"/>
        <v>2.3476707155758711E-5</v>
      </c>
      <c r="AM835" s="13">
        <f t="shared" si="1202"/>
        <v>2.1399836008558937E-2</v>
      </c>
      <c r="AN835" s="13">
        <f t="shared" si="1203"/>
        <v>1.42656656792056E-2</v>
      </c>
      <c r="AO835" s="13">
        <f t="shared" si="1204"/>
        <v>4.754924691700216E-3</v>
      </c>
      <c r="AP835" s="13">
        <f t="shared" si="1205"/>
        <v>1.0565838908682191E-3</v>
      </c>
      <c r="AQ835" s="13">
        <f t="shared" si="1206"/>
        <v>1.7608630906250662E-4</v>
      </c>
      <c r="AR835" s="13">
        <f t="shared" si="1207"/>
        <v>6.8972906279928263E-5</v>
      </c>
      <c r="AS835" s="13">
        <f t="shared" si="1208"/>
        <v>1.4484600004991313E-4</v>
      </c>
      <c r="AT835" s="13">
        <f t="shared" si="1209"/>
        <v>1.5209134181840987E-4</v>
      </c>
      <c r="AU835" s="13">
        <f t="shared" si="1210"/>
        <v>1.0646606855167236E-4</v>
      </c>
      <c r="AV835" s="13">
        <f t="shared" si="1211"/>
        <v>5.5895803883347793E-5</v>
      </c>
      <c r="AW835" s="13">
        <f t="shared" si="1212"/>
        <v>9.1294425313616985E-7</v>
      </c>
      <c r="AX835" s="13">
        <f t="shared" si="1213"/>
        <v>7.4900924018476769E-3</v>
      </c>
      <c r="AY835" s="13">
        <f t="shared" si="1214"/>
        <v>4.9930828473817076E-3</v>
      </c>
      <c r="AZ835" s="13">
        <f t="shared" si="1215"/>
        <v>1.6642569265679151E-3</v>
      </c>
      <c r="BA835" s="13">
        <f t="shared" si="1216"/>
        <v>3.6981175789111223E-4</v>
      </c>
      <c r="BB835" s="13">
        <f t="shared" si="1217"/>
        <v>6.1631440776040673E-5</v>
      </c>
      <c r="BC835" s="13">
        <f t="shared" si="1218"/>
        <v>8.2170118414656279E-6</v>
      </c>
      <c r="BD835" s="13">
        <f t="shared" si="1219"/>
        <v>7.663177274809523E-6</v>
      </c>
      <c r="BE835" s="13">
        <f t="shared" si="1220"/>
        <v>1.6092994130545545E-5</v>
      </c>
      <c r="BF835" s="13">
        <f t="shared" si="1221"/>
        <v>1.6897981789949569E-5</v>
      </c>
      <c r="BG835" s="13">
        <f t="shared" si="1222"/>
        <v>1.1828823824709755E-5</v>
      </c>
      <c r="BH835" s="13">
        <f t="shared" si="1223"/>
        <v>6.2102567106227822E-6</v>
      </c>
      <c r="BI835" s="13">
        <f t="shared" si="1224"/>
        <v>2.6083599846179397E-6</v>
      </c>
      <c r="BJ835" s="14">
        <f t="shared" si="1225"/>
        <v>0.70138557809279567</v>
      </c>
      <c r="BK835" s="14">
        <f t="shared" si="1226"/>
        <v>0.19191880105521381</v>
      </c>
      <c r="BL835" s="14">
        <f t="shared" si="1227"/>
        <v>0.10271443378847456</v>
      </c>
      <c r="BM835" s="14">
        <f t="shared" si="1228"/>
        <v>0.51669378291868417</v>
      </c>
      <c r="BN835" s="14">
        <f t="shared" si="1229"/>
        <v>0.4774370289062414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1.4861</v>
      </c>
      <c r="F836" s="10">
        <f>VLOOKUP(B836,home!$B$2:$E$405,3,FALSE)</f>
        <v>1.6449</v>
      </c>
      <c r="G836" s="10">
        <f>VLOOKUP(C836,away!$B$2:$E$405,4,FALSE)</f>
        <v>0.74019999999999997</v>
      </c>
      <c r="H836" s="10">
        <f>VLOOKUP(A836,away!$A$2:$E$405,3,FALSE)</f>
        <v>1.0625</v>
      </c>
      <c r="I836" s="10">
        <f>VLOOKUP(C836,away!$B$2:$E$405,3,FALSE)</f>
        <v>1.1294</v>
      </c>
      <c r="J836" s="10">
        <f>VLOOKUP(B836,home!$B$2:$E$405,4,FALSE)</f>
        <v>1.1503000000000001</v>
      </c>
      <c r="K836" s="12">
        <f t="shared" si="1174"/>
        <v>1.8094084557780001</v>
      </c>
      <c r="L836" s="12">
        <f t="shared" si="1175"/>
        <v>1.38034562125</v>
      </c>
      <c r="M836" s="13">
        <f t="shared" si="1176"/>
        <v>4.118199729303236E-2</v>
      </c>
      <c r="N836" s="13">
        <f t="shared" si="1177"/>
        <v>7.4515054127839458E-2</v>
      </c>
      <c r="O836" s="13">
        <f t="shared" si="1178"/>
        <v>5.6845389637766572E-2</v>
      </c>
      <c r="P836" s="13">
        <f t="shared" si="1179"/>
        <v>0.10285652868256993</v>
      </c>
      <c r="Q836" s="13">
        <f t="shared" si="1180"/>
        <v>6.7414084510834069E-2</v>
      </c>
      <c r="R836" s="13">
        <f t="shared" si="1181"/>
        <v>3.9233142337370609E-2</v>
      </c>
      <c r="S836" s="13">
        <f t="shared" si="1182"/>
        <v>6.4223848939074471E-2</v>
      </c>
      <c r="T836" s="13">
        <f t="shared" si="1183"/>
        <v>9.3054736365107249E-2</v>
      </c>
      <c r="U836" s="13">
        <f t="shared" si="1184"/>
        <v>7.0988779491980236E-2</v>
      </c>
      <c r="V836" s="13">
        <f t="shared" si="1185"/>
        <v>1.7822896180966285E-2</v>
      </c>
      <c r="W836" s="13">
        <f t="shared" si="1186"/>
        <v>4.0659871517478616E-2</v>
      </c>
      <c r="X836" s="13">
        <f t="shared" si="1187"/>
        <v>5.6124675609739202E-2</v>
      </c>
      <c r="Y836" s="13">
        <f t="shared" si="1188"/>
        <v>3.8735725110990098E-2</v>
      </c>
      <c r="Z836" s="13">
        <f t="shared" si="1189"/>
        <v>1.8051765411089171E-2</v>
      </c>
      <c r="AA836" s="13">
        <f t="shared" si="1190"/>
        <v>3.2663016976545577E-2</v>
      </c>
      <c r="AB836" s="13">
        <f t="shared" si="1191"/>
        <v>2.9550369554290974E-2</v>
      </c>
      <c r="AC836" s="13">
        <f t="shared" si="1192"/>
        <v>2.7821641626555285E-3</v>
      </c>
      <c r="AD836" s="13">
        <f t="shared" si="1193"/>
        <v>1.839257883364322E-2</v>
      </c>
      <c r="AE836" s="13">
        <f t="shared" si="1194"/>
        <v>2.5388115656514852E-2</v>
      </c>
      <c r="AF836" s="13">
        <f t="shared" si="1195"/>
        <v>1.7522187139129425E-2</v>
      </c>
      <c r="AG836" s="13">
        <f t="shared" si="1196"/>
        <v>8.0622247640734553E-3</v>
      </c>
      <c r="AH836" s="13">
        <f t="shared" si="1197"/>
        <v>6.2294188352572883E-3</v>
      </c>
      <c r="AI836" s="13">
        <f t="shared" si="1198"/>
        <v>1.1271563115097279E-2</v>
      </c>
      <c r="AJ836" s="13">
        <f t="shared" si="1199"/>
        <v>1.0197430805146219E-2</v>
      </c>
      <c r="AK836" s="13">
        <f t="shared" si="1200"/>
        <v>6.1504391753475418E-3</v>
      </c>
      <c r="AL836" s="13">
        <f t="shared" si="1201"/>
        <v>2.7795033442364156E-4</v>
      </c>
      <c r="AM836" s="13">
        <f t="shared" si="1202"/>
        <v>6.6559375330315007E-3</v>
      </c>
      <c r="AN836" s="13">
        <f t="shared" si="1203"/>
        <v>9.1874942290335587E-3</v>
      </c>
      <c r="AO836" s="13">
        <f t="shared" si="1204"/>
        <v>6.3409587146530597E-3</v>
      </c>
      <c r="AP836" s="13">
        <f t="shared" si="1205"/>
        <v>2.9175715320994599E-3</v>
      </c>
      <c r="AQ836" s="13">
        <f t="shared" si="1206"/>
        <v>1.0068142722542861E-3</v>
      </c>
      <c r="AR836" s="13">
        <f t="shared" si="1207"/>
        <v>1.719750202435933E-3</v>
      </c>
      <c r="AS836" s="13">
        <f t="shared" si="1208"/>
        <v>3.1117305581135042E-3</v>
      </c>
      <c r="AT836" s="13">
        <f t="shared" si="1209"/>
        <v>2.815195791976686E-3</v>
      </c>
      <c r="AU836" s="13">
        <f t="shared" si="1210"/>
        <v>1.6979463568910862E-3</v>
      </c>
      <c r="AV836" s="13">
        <f t="shared" si="1211"/>
        <v>7.6806962390404553E-4</v>
      </c>
      <c r="AW836" s="13">
        <f t="shared" si="1212"/>
        <v>1.9283646323489962E-5</v>
      </c>
      <c r="AX836" s="13">
        <f t="shared" si="1213"/>
        <v>2.0072182755662272E-3</v>
      </c>
      <c r="AY836" s="13">
        <f t="shared" si="1214"/>
        <v>2.7706549575708178E-3</v>
      </c>
      <c r="AZ836" s="13">
        <f t="shared" si="1215"/>
        <v>1.9122307193387418E-3</v>
      </c>
      <c r="BA836" s="13">
        <f t="shared" si="1216"/>
        <v>8.7984643341965671E-4</v>
      </c>
      <c r="BB836" s="13">
        <f t="shared" si="1217"/>
        <v>3.0362304293581331E-4</v>
      </c>
      <c r="BC836" s="13">
        <f t="shared" si="1218"/>
        <v>8.3820947565410041E-5</v>
      </c>
      <c r="BD836" s="13">
        <f t="shared" si="1219"/>
        <v>3.9564161026270746E-4</v>
      </c>
      <c r="BE836" s="13">
        <f t="shared" si="1220"/>
        <v>7.1587727506696689E-4</v>
      </c>
      <c r="BF836" s="13">
        <f t="shared" si="1221"/>
        <v>6.4765719740274177E-4</v>
      </c>
      <c r="BG836" s="13">
        <f t="shared" si="1222"/>
        <v>3.9062546980866741E-4</v>
      </c>
      <c r="BH836" s="13">
        <f t="shared" si="1223"/>
        <v>1.7670025702851418E-4</v>
      </c>
      <c r="BI836" s="13">
        <f t="shared" si="1224"/>
        <v>6.39445878411079E-5</v>
      </c>
      <c r="BJ836" s="14">
        <f t="shared" si="1225"/>
        <v>0.47393542429281821</v>
      </c>
      <c r="BK836" s="14">
        <f t="shared" si="1226"/>
        <v>0.23191604055029302</v>
      </c>
      <c r="BL836" s="14">
        <f t="shared" si="1227"/>
        <v>0.27563268885953418</v>
      </c>
      <c r="BM836" s="14">
        <f t="shared" si="1228"/>
        <v>0.61473835121307452</v>
      </c>
      <c r="BN836" s="14">
        <f t="shared" si="1229"/>
        <v>0.38204619658941302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1.4861</v>
      </c>
      <c r="F837" s="10">
        <f>VLOOKUP(B837,home!$B$2:$E$405,3,FALSE)</f>
        <v>0.67290000000000005</v>
      </c>
      <c r="G837" s="10">
        <f>VLOOKUP(C837,away!$B$2:$E$405,4,FALSE)</f>
        <v>1.4206000000000001</v>
      </c>
      <c r="H837" s="10">
        <f>VLOOKUP(A837,away!$A$2:$E$405,3,FALSE)</f>
        <v>1.0625</v>
      </c>
      <c r="I837" s="10">
        <f>VLOOKUP(C837,away!$B$2:$E$405,3,FALSE)</f>
        <v>0.2092</v>
      </c>
      <c r="J837" s="10">
        <f>VLOOKUP(B837,home!$B$2:$E$405,4,FALSE)</f>
        <v>0.73199999999999998</v>
      </c>
      <c r="K837" s="12">
        <f t="shared" si="1174"/>
        <v>1.4205952978140002</v>
      </c>
      <c r="L837" s="12">
        <f t="shared" si="1175"/>
        <v>0.1627053</v>
      </c>
      <c r="M837" s="13">
        <f t="shared" si="1176"/>
        <v>0.20529637795346076</v>
      </c>
      <c r="N837" s="13">
        <f t="shared" si="1177"/>
        <v>0.29164306917893212</v>
      </c>
      <c r="O837" s="13">
        <f t="shared" si="1178"/>
        <v>3.3402808763831213E-2</v>
      </c>
      <c r="P837" s="13">
        <f t="shared" si="1179"/>
        <v>4.7451873063678901E-2</v>
      </c>
      <c r="Q837" s="13">
        <f t="shared" si="1180"/>
        <v>0.2071533863578171</v>
      </c>
      <c r="R837" s="13">
        <f t="shared" si="1181"/>
        <v>2.717407010380893E-3</v>
      </c>
      <c r="S837" s="13">
        <f t="shared" si="1182"/>
        <v>2.7419873157259692E-3</v>
      </c>
      <c r="T837" s="13">
        <f t="shared" si="1183"/>
        <v>3.3704953873364536E-2</v>
      </c>
      <c r="U837" s="13">
        <f t="shared" si="1184"/>
        <v>3.860335621193897E-3</v>
      </c>
      <c r="V837" s="13">
        <f t="shared" si="1185"/>
        <v>7.0419835267268455E-5</v>
      </c>
      <c r="W837" s="13">
        <f t="shared" si="1186"/>
        <v>9.8093708862053944E-2</v>
      </c>
      <c r="X837" s="13">
        <f t="shared" si="1187"/>
        <v>1.5960366328513144E-2</v>
      </c>
      <c r="Y837" s="13">
        <f t="shared" si="1188"/>
        <v>1.2984180957953146E-3</v>
      </c>
      <c r="Z837" s="13">
        <f t="shared" si="1189"/>
        <v>1.4737884094870876E-4</v>
      </c>
      <c r="AA837" s="13">
        <f t="shared" si="1190"/>
        <v>2.0936568844901309E-4</v>
      </c>
      <c r="AB837" s="13">
        <f t="shared" si="1191"/>
        <v>1.4871195626712949E-4</v>
      </c>
      <c r="AC837" s="13">
        <f t="shared" si="1192"/>
        <v>1.0172954333079823E-6</v>
      </c>
      <c r="AD837" s="13">
        <f t="shared" si="1193"/>
        <v>3.4837865388642343E-2</v>
      </c>
      <c r="AE837" s="13">
        <f t="shared" si="1194"/>
        <v>5.6683053394186687E-3</v>
      </c>
      <c r="AF837" s="13">
        <f t="shared" si="1195"/>
        <v>4.6113166037085808E-4</v>
      </c>
      <c r="AG837" s="13">
        <f t="shared" si="1196"/>
        <v>2.5009521713379523E-5</v>
      </c>
      <c r="AH837" s="13">
        <f t="shared" si="1197"/>
        <v>5.9948296325529851E-6</v>
      </c>
      <c r="AI837" s="13">
        <f t="shared" si="1198"/>
        <v>8.5162267872008008E-6</v>
      </c>
      <c r="AJ837" s="13">
        <f t="shared" si="1199"/>
        <v>6.0490558645075458E-6</v>
      </c>
      <c r="AK837" s="13">
        <f t="shared" si="1200"/>
        <v>2.8644201057778732E-6</v>
      </c>
      <c r="AL837" s="13">
        <f t="shared" si="1201"/>
        <v>9.4054409046678088E-9</v>
      </c>
      <c r="AM837" s="13">
        <f t="shared" si="1202"/>
        <v>9.8981015513964783E-3</v>
      </c>
      <c r="AN837" s="13">
        <f t="shared" si="1203"/>
        <v>1.610473582350429E-3</v>
      </c>
      <c r="AO837" s="13">
        <f t="shared" si="1204"/>
        <v>1.3101629367920064E-4</v>
      </c>
      <c r="AP837" s="13">
        <f t="shared" si="1205"/>
        <v>7.1056817893208132E-6</v>
      </c>
      <c r="AQ837" s="13">
        <f t="shared" si="1206"/>
        <v>2.8903302180899491E-7</v>
      </c>
      <c r="AR837" s="13">
        <f t="shared" si="1207"/>
        <v>1.9507811076268458E-7</v>
      </c>
      <c r="AS837" s="13">
        <f t="shared" si="1208"/>
        <v>2.7712704685590845E-7</v>
      </c>
      <c r="AT837" s="13">
        <f t="shared" si="1209"/>
        <v>1.9684268983029187E-7</v>
      </c>
      <c r="AU837" s="13">
        <f t="shared" si="1210"/>
        <v>9.3211266527324106E-8</v>
      </c>
      <c r="AV837" s="13">
        <f t="shared" si="1211"/>
        <v>3.3103871733001043E-8</v>
      </c>
      <c r="AW837" s="13">
        <f t="shared" si="1212"/>
        <v>6.038773368170896E-11</v>
      </c>
      <c r="AX837" s="13">
        <f t="shared" si="1213"/>
        <v>2.343532753533216E-3</v>
      </c>
      <c r="AY837" s="13">
        <f t="shared" si="1214"/>
        <v>3.8130519972344793E-4</v>
      </c>
      <c r="AZ837" s="13">
        <f t="shared" si="1215"/>
        <v>3.1020188456281753E-5</v>
      </c>
      <c r="BA837" s="13">
        <f t="shared" si="1216"/>
        <v>1.6823830229452865E-6</v>
      </c>
      <c r="BB837" s="13">
        <f t="shared" si="1217"/>
        <v>6.8433158615804922E-8</v>
      </c>
      <c r="BC837" s="13">
        <f t="shared" si="1218"/>
        <v>2.2268875205064244E-9</v>
      </c>
      <c r="BD837" s="13">
        <f t="shared" si="1219"/>
        <v>5.2900404225126354E-9</v>
      </c>
      <c r="BE837" s="13">
        <f t="shared" si="1220"/>
        <v>7.5150065494674374E-9</v>
      </c>
      <c r="BF837" s="13">
        <f t="shared" si="1221"/>
        <v>5.337891483607429E-9</v>
      </c>
      <c r="BG837" s="13">
        <f t="shared" si="1222"/>
        <v>2.5276611806180369E-9</v>
      </c>
      <c r="BH837" s="13">
        <f t="shared" si="1223"/>
        <v>8.97695896913242E-10</v>
      </c>
      <c r="BI837" s="13">
        <f t="shared" si="1224"/>
        <v>2.5505251400437445E-10</v>
      </c>
      <c r="BJ837" s="14">
        <f t="shared" si="1225"/>
        <v>0.70325081193364058</v>
      </c>
      <c r="BK837" s="14">
        <f t="shared" si="1226"/>
        <v>0.25594299006873056</v>
      </c>
      <c r="BL837" s="14">
        <f t="shared" si="1227"/>
        <v>4.0362870758845933E-2</v>
      </c>
      <c r="BM837" s="14">
        <f t="shared" si="1228"/>
        <v>0.21165782413472922</v>
      </c>
      <c r="BN837" s="14">
        <f t="shared" si="1229"/>
        <v>0.78766492232810104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2</v>
      </c>
      <c r="F838" s="10">
        <f>VLOOKUP(B838,home!$B$2:$E$405,3,FALSE)</f>
        <v>0.75</v>
      </c>
      <c r="G838" s="10">
        <f>VLOOKUP(C838,away!$B$2:$E$405,4,FALSE)</f>
        <v>0.5</v>
      </c>
      <c r="H838" s="10">
        <f>VLOOKUP(A838,away!$A$2:$E$405,3,FALSE)</f>
        <v>1.4137999999999999</v>
      </c>
      <c r="I838" s="10">
        <f>VLOOKUP(C838,away!$B$2:$E$405,3,FALSE)</f>
        <v>0.47149999999999997</v>
      </c>
      <c r="J838" s="10">
        <f>VLOOKUP(B838,home!$B$2:$E$405,4,FALSE)</f>
        <v>1.5914999999999999</v>
      </c>
      <c r="K838" s="12">
        <f t="shared" si="1174"/>
        <v>0.75</v>
      </c>
      <c r="L838" s="12">
        <f t="shared" si="1175"/>
        <v>1.0609045630499998</v>
      </c>
      <c r="M838" s="13">
        <f t="shared" si="1176"/>
        <v>0.16350616825110428</v>
      </c>
      <c r="N838" s="13">
        <f t="shared" si="1177"/>
        <v>0.12262962618832823</v>
      </c>
      <c r="O838" s="13">
        <f t="shared" si="1178"/>
        <v>0.17346443998441757</v>
      </c>
      <c r="P838" s="13">
        <f t="shared" si="1179"/>
        <v>0.13009832998831319</v>
      </c>
      <c r="Q838" s="13">
        <f t="shared" si="1180"/>
        <v>4.5986109820623081E-2</v>
      </c>
      <c r="R838" s="13">
        <f t="shared" si="1181"/>
        <v>9.2014607953190705E-2</v>
      </c>
      <c r="S838" s="13">
        <f t="shared" si="1182"/>
        <v>2.5879108486834886E-2</v>
      </c>
      <c r="T838" s="13">
        <f t="shared" si="1183"/>
        <v>4.8786873745617444E-2</v>
      </c>
      <c r="U838" s="13">
        <f t="shared" si="1184"/>
        <v>6.9010955964893039E-2</v>
      </c>
      <c r="V838" s="13">
        <f t="shared" si="1185"/>
        <v>2.2879386901124257E-3</v>
      </c>
      <c r="W838" s="13">
        <f t="shared" si="1186"/>
        <v>1.149652745515577E-2</v>
      </c>
      <c r="X838" s="13">
        <f t="shared" si="1187"/>
        <v>1.2196718436404361E-2</v>
      </c>
      <c r="Y838" s="13">
        <f t="shared" si="1188"/>
        <v>6.4697771217087216E-3</v>
      </c>
      <c r="Z838" s="13">
        <f t="shared" si="1189"/>
        <v>3.2539572481598944E-2</v>
      </c>
      <c r="AA838" s="13">
        <f t="shared" si="1190"/>
        <v>2.4404679361199211E-2</v>
      </c>
      <c r="AB838" s="13">
        <f t="shared" si="1191"/>
        <v>9.151754760449703E-3</v>
      </c>
      <c r="AC838" s="13">
        <f t="shared" si="1192"/>
        <v>1.1377896545244896E-4</v>
      </c>
      <c r="AD838" s="13">
        <f t="shared" si="1193"/>
        <v>2.1555988978417071E-3</v>
      </c>
      <c r="AE838" s="13">
        <f t="shared" si="1194"/>
        <v>2.2868847068258174E-3</v>
      </c>
      <c r="AF838" s="13">
        <f t="shared" si="1195"/>
        <v>1.2130832103203852E-3</v>
      </c>
      <c r="AG838" s="13">
        <f t="shared" si="1196"/>
        <v>4.289885043960798E-4</v>
      </c>
      <c r="AH838" s="13">
        <f t="shared" si="1197"/>
        <v>8.6303452313561298E-3</v>
      </c>
      <c r="AI838" s="13">
        <f t="shared" si="1198"/>
        <v>6.4727589235170973E-3</v>
      </c>
      <c r="AJ838" s="13">
        <f t="shared" si="1199"/>
        <v>2.4272845963189114E-3</v>
      </c>
      <c r="AK838" s="13">
        <f t="shared" si="1200"/>
        <v>6.0682114907972785E-4</v>
      </c>
      <c r="AL838" s="13">
        <f t="shared" si="1201"/>
        <v>3.621258708828345E-6</v>
      </c>
      <c r="AM838" s="13">
        <f t="shared" si="1202"/>
        <v>3.2333983467625619E-4</v>
      </c>
      <c r="AN838" s="13">
        <f t="shared" si="1203"/>
        <v>3.4303270602387278E-4</v>
      </c>
      <c r="AO838" s="13">
        <f t="shared" si="1204"/>
        <v>1.8196248154805789E-4</v>
      </c>
      <c r="AP838" s="13">
        <f t="shared" si="1205"/>
        <v>6.4348275659412005E-5</v>
      </c>
      <c r="AQ838" s="13">
        <f t="shared" si="1206"/>
        <v>1.7066844817867354E-5</v>
      </c>
      <c r="AR838" s="13">
        <f t="shared" si="1207"/>
        <v>1.8311945273285055E-3</v>
      </c>
      <c r="AS838" s="13">
        <f t="shared" si="1208"/>
        <v>1.3733958954963792E-3</v>
      </c>
      <c r="AT838" s="13">
        <f t="shared" si="1209"/>
        <v>5.1502346081114215E-4</v>
      </c>
      <c r="AU838" s="13">
        <f t="shared" si="1210"/>
        <v>1.2875586520278554E-4</v>
      </c>
      <c r="AV838" s="13">
        <f t="shared" si="1211"/>
        <v>2.4141724725522288E-5</v>
      </c>
      <c r="AW838" s="13">
        <f t="shared" si="1212"/>
        <v>8.0037706003761234E-8</v>
      </c>
      <c r="AX838" s="13">
        <f t="shared" si="1213"/>
        <v>4.041747933453201E-5</v>
      </c>
      <c r="AY838" s="13">
        <f t="shared" si="1214"/>
        <v>4.2879088252984077E-5</v>
      </c>
      <c r="AZ838" s="13">
        <f t="shared" si="1215"/>
        <v>2.2745310193507223E-5</v>
      </c>
      <c r="BA838" s="13">
        <f t="shared" si="1216"/>
        <v>8.0435344574264973E-6</v>
      </c>
      <c r="BB838" s="13">
        <f t="shared" si="1217"/>
        <v>2.1333556022334184E-6</v>
      </c>
      <c r="BC838" s="13">
        <f t="shared" si="1218"/>
        <v>4.5265733860354291E-7</v>
      </c>
      <c r="BD838" s="13">
        <f t="shared" si="1219"/>
        <v>3.2378710497916644E-4</v>
      </c>
      <c r="BE838" s="13">
        <f t="shared" si="1220"/>
        <v>2.4284032873437484E-4</v>
      </c>
      <c r="BF838" s="13">
        <f t="shared" si="1221"/>
        <v>9.106512327539057E-5</v>
      </c>
      <c r="BG838" s="13">
        <f t="shared" si="1222"/>
        <v>2.2766280818847643E-5</v>
      </c>
      <c r="BH838" s="13">
        <f t="shared" si="1223"/>
        <v>4.2686776535339328E-6</v>
      </c>
      <c r="BI838" s="13">
        <f t="shared" si="1224"/>
        <v>6.4030164803009019E-7</v>
      </c>
      <c r="BJ838" s="14">
        <f t="shared" si="1225"/>
        <v>0.25469660965512642</v>
      </c>
      <c r="BK838" s="14">
        <f t="shared" si="1226"/>
        <v>0.32193182472877907</v>
      </c>
      <c r="BL838" s="14">
        <f t="shared" si="1227"/>
        <v>0.39074152721509581</v>
      </c>
      <c r="BM838" s="14">
        <f t="shared" si="1228"/>
        <v>0.27216745284407617</v>
      </c>
      <c r="BN838" s="14">
        <f t="shared" si="1229"/>
        <v>0.72769928218597713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2</v>
      </c>
      <c r="F839" s="10">
        <f>VLOOKUP(B839,home!$B$2:$E$405,3,FALSE)</f>
        <v>1</v>
      </c>
      <c r="G839" s="10">
        <f>VLOOKUP(C839,away!$B$2:$E$405,4,FALSE)</f>
        <v>1</v>
      </c>
      <c r="H839" s="10">
        <f>VLOOKUP(A839,away!$A$2:$E$405,3,FALSE)</f>
        <v>1.4137999999999999</v>
      </c>
      <c r="I839" s="10">
        <f>VLOOKUP(C839,away!$B$2:$E$405,3,FALSE)</f>
        <v>1.4146000000000001</v>
      </c>
      <c r="J839" s="10">
        <f>VLOOKUP(B839,home!$B$2:$E$405,4,FALSE)</f>
        <v>0</v>
      </c>
      <c r="K839" s="12">
        <f t="shared" si="1174"/>
        <v>2</v>
      </c>
      <c r="L839" s="12">
        <f t="shared" si="1175"/>
        <v>0</v>
      </c>
      <c r="M839" s="13">
        <f t="shared" si="1176"/>
        <v>0.1353352832366127</v>
      </c>
      <c r="N839" s="13">
        <f t="shared" si="1177"/>
        <v>0.27067056647322535</v>
      </c>
      <c r="O839" s="13">
        <f t="shared" si="1178"/>
        <v>0</v>
      </c>
      <c r="P839" s="13">
        <f t="shared" si="1179"/>
        <v>0</v>
      </c>
      <c r="Q839" s="13">
        <f t="shared" si="1180"/>
        <v>0.27067056647322546</v>
      </c>
      <c r="R839" s="13">
        <f t="shared" si="1181"/>
        <v>0</v>
      </c>
      <c r="S839" s="13">
        <f t="shared" si="1182"/>
        <v>0</v>
      </c>
      <c r="T839" s="13">
        <f t="shared" si="1183"/>
        <v>0</v>
      </c>
      <c r="U839" s="13">
        <f t="shared" si="1184"/>
        <v>0</v>
      </c>
      <c r="V839" s="13">
        <f t="shared" si="1185"/>
        <v>0</v>
      </c>
      <c r="W839" s="13">
        <f t="shared" si="1186"/>
        <v>0.18044704431548364</v>
      </c>
      <c r="X839" s="13">
        <f t="shared" si="1187"/>
        <v>0</v>
      </c>
      <c r="Y839" s="13">
        <f t="shared" si="1188"/>
        <v>0</v>
      </c>
      <c r="Z839" s="13">
        <f t="shared" si="1189"/>
        <v>0</v>
      </c>
      <c r="AA839" s="13">
        <f t="shared" si="1190"/>
        <v>0</v>
      </c>
      <c r="AB839" s="13">
        <f t="shared" si="1191"/>
        <v>0</v>
      </c>
      <c r="AC839" s="13">
        <f t="shared" si="1192"/>
        <v>0</v>
      </c>
      <c r="AD839" s="13">
        <f t="shared" si="1193"/>
        <v>9.022352215774182E-2</v>
      </c>
      <c r="AE839" s="13">
        <f t="shared" si="1194"/>
        <v>0</v>
      </c>
      <c r="AF839" s="13">
        <f t="shared" si="1195"/>
        <v>0</v>
      </c>
      <c r="AG839" s="13">
        <f t="shared" si="1196"/>
        <v>0</v>
      </c>
      <c r="AH839" s="13">
        <f t="shared" si="1197"/>
        <v>0</v>
      </c>
      <c r="AI839" s="13">
        <f t="shared" si="1198"/>
        <v>0</v>
      </c>
      <c r="AJ839" s="13">
        <f t="shared" si="1199"/>
        <v>0</v>
      </c>
      <c r="AK839" s="13">
        <f t="shared" si="1200"/>
        <v>0</v>
      </c>
      <c r="AL839" s="13">
        <f t="shared" si="1201"/>
        <v>0</v>
      </c>
      <c r="AM839" s="13">
        <f t="shared" si="1202"/>
        <v>3.6089408863096716E-2</v>
      </c>
      <c r="AN839" s="13">
        <f t="shared" si="1203"/>
        <v>0</v>
      </c>
      <c r="AO839" s="13">
        <f t="shared" si="1204"/>
        <v>0</v>
      </c>
      <c r="AP839" s="13">
        <f t="shared" si="1205"/>
        <v>0</v>
      </c>
      <c r="AQ839" s="13">
        <f t="shared" si="1206"/>
        <v>0</v>
      </c>
      <c r="AR839" s="13">
        <f t="shared" si="1207"/>
        <v>0</v>
      </c>
      <c r="AS839" s="13">
        <f t="shared" si="1208"/>
        <v>0</v>
      </c>
      <c r="AT839" s="13">
        <f t="shared" si="1209"/>
        <v>0</v>
      </c>
      <c r="AU839" s="13">
        <f t="shared" si="1210"/>
        <v>0</v>
      </c>
      <c r="AV839" s="13">
        <f t="shared" si="1211"/>
        <v>0</v>
      </c>
      <c r="AW839" s="13">
        <f t="shared" si="1212"/>
        <v>0</v>
      </c>
      <c r="AX839" s="13">
        <f t="shared" si="1213"/>
        <v>1.2029802954365572E-2</v>
      </c>
      <c r="AY839" s="13">
        <f t="shared" si="1214"/>
        <v>0</v>
      </c>
      <c r="AZ839" s="13">
        <f t="shared" si="1215"/>
        <v>0</v>
      </c>
      <c r="BA839" s="13">
        <f t="shared" si="1216"/>
        <v>0</v>
      </c>
      <c r="BB839" s="13">
        <f t="shared" si="1217"/>
        <v>0</v>
      </c>
      <c r="BC839" s="13">
        <f t="shared" si="1218"/>
        <v>0</v>
      </c>
      <c r="BD839" s="13">
        <f t="shared" si="1219"/>
        <v>0</v>
      </c>
      <c r="BE839" s="13">
        <f t="shared" si="1220"/>
        <v>0</v>
      </c>
      <c r="BF839" s="13">
        <f t="shared" si="1221"/>
        <v>0</v>
      </c>
      <c r="BG839" s="13">
        <f t="shared" si="1222"/>
        <v>0</v>
      </c>
      <c r="BH839" s="13">
        <f t="shared" si="1223"/>
        <v>0</v>
      </c>
      <c r="BI839" s="13">
        <f t="shared" si="1224"/>
        <v>0</v>
      </c>
      <c r="BJ839" s="14">
        <f t="shared" si="1225"/>
        <v>0.86013091123713858</v>
      </c>
      <c r="BK839" s="14">
        <f t="shared" si="1226"/>
        <v>0.1353352832366127</v>
      </c>
      <c r="BL839" s="14">
        <f t="shared" si="1227"/>
        <v>0</v>
      </c>
      <c r="BM839" s="14">
        <f t="shared" si="1228"/>
        <v>0.31878977829068772</v>
      </c>
      <c r="BN839" s="14">
        <f t="shared" si="1229"/>
        <v>0.67667641618306351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1.5981000000000001</v>
      </c>
      <c r="F840" s="10">
        <f>VLOOKUP(B840,home!$B$2:$E$405,3,FALSE)</f>
        <v>0.88649999999999995</v>
      </c>
      <c r="G840" s="10">
        <f>VLOOKUP(C840,away!$B$2:$E$405,4,FALSE)</f>
        <v>1.1376999999999999</v>
      </c>
      <c r="H840" s="10">
        <f>VLOOKUP(A840,away!$A$2:$E$405,3,FALSE)</f>
        <v>1.1214999999999999</v>
      </c>
      <c r="I840" s="10">
        <f>VLOOKUP(C840,away!$B$2:$E$405,3,FALSE)</f>
        <v>0.97270000000000001</v>
      </c>
      <c r="J840" s="10">
        <f>VLOOKUP(B840,home!$B$2:$E$405,4,FALSE)</f>
        <v>0.66869999999999996</v>
      </c>
      <c r="K840" s="12">
        <f t="shared" si="1174"/>
        <v>1.611797395005</v>
      </c>
      <c r="L840" s="12">
        <f t="shared" si="1175"/>
        <v>0.72947349553499996</v>
      </c>
      <c r="M840" s="13">
        <f t="shared" si="1176"/>
        <v>9.6205294105787847E-2</v>
      </c>
      <c r="N840" s="13">
        <f t="shared" si="1177"/>
        <v>0.15506344242539871</v>
      </c>
      <c r="O840" s="13">
        <f t="shared" si="1178"/>
        <v>7.017921218032179E-2</v>
      </c>
      <c r="P840" s="13">
        <f t="shared" si="1179"/>
        <v>0.11311467137574581</v>
      </c>
      <c r="Q840" s="13">
        <f t="shared" si="1180"/>
        <v>0.12496542628088277</v>
      </c>
      <c r="R840" s="13">
        <f t="shared" si="1181"/>
        <v>2.5596937611535888E-2</v>
      </c>
      <c r="S840" s="13">
        <f t="shared" si="1182"/>
        <v>3.3249024909101164E-2</v>
      </c>
      <c r="T840" s="13">
        <f t="shared" si="1183"/>
        <v>9.1158966330136898E-2</v>
      </c>
      <c r="U840" s="13">
        <f t="shared" si="1184"/>
        <v>4.1257077362379047E-2</v>
      </c>
      <c r="V840" s="13">
        <f t="shared" si="1185"/>
        <v>4.3436654697810448E-3</v>
      </c>
      <c r="W840" s="13">
        <f t="shared" si="1186"/>
        <v>6.7139649515072064E-2</v>
      </c>
      <c r="X840" s="13">
        <f t="shared" si="1187"/>
        <v>4.8976594820754386E-2</v>
      </c>
      <c r="Y840" s="13">
        <f t="shared" si="1188"/>
        <v>1.7863563911648537E-2</v>
      </c>
      <c r="Z840" s="13">
        <f t="shared" si="1189"/>
        <v>6.2240958514927988E-3</v>
      </c>
      <c r="AA840" s="13">
        <f t="shared" si="1190"/>
        <v>1.003198147969752E-2</v>
      </c>
      <c r="AB840" s="13">
        <f t="shared" si="1191"/>
        <v>8.0847608078574353E-3</v>
      </c>
      <c r="AC840" s="13">
        <f t="shared" si="1192"/>
        <v>3.1919520174754232E-4</v>
      </c>
      <c r="AD840" s="13">
        <f t="shared" si="1193"/>
        <v>2.7053878047485474E-2</v>
      </c>
      <c r="AE840" s="13">
        <f t="shared" si="1194"/>
        <v>1.9735086987076825E-2</v>
      </c>
      <c r="AF840" s="13">
        <f t="shared" si="1195"/>
        <v>7.1981114445751112E-3</v>
      </c>
      <c r="AG840" s="13">
        <f t="shared" si="1196"/>
        <v>1.7502771722415649E-3</v>
      </c>
      <c r="AH840" s="13">
        <f t="shared" si="1197"/>
        <v>1.1350782393333358E-3</v>
      </c>
      <c r="AI840" s="13">
        <f t="shared" si="1198"/>
        <v>1.8295161492843325E-3</v>
      </c>
      <c r="AJ840" s="13">
        <f t="shared" si="1199"/>
        <v>1.4744046817680332E-3</v>
      </c>
      <c r="AK840" s="13">
        <f t="shared" si="1200"/>
        <v>7.9214720841896404E-4</v>
      </c>
      <c r="AL840" s="13">
        <f t="shared" si="1201"/>
        <v>1.501192244605007E-5</v>
      </c>
      <c r="AM840" s="13">
        <f t="shared" si="1202"/>
        <v>8.721074032344003E-3</v>
      </c>
      <c r="AN840" s="13">
        <f t="shared" si="1203"/>
        <v>6.3617923591934968E-3</v>
      </c>
      <c r="AO840" s="13">
        <f t="shared" si="1204"/>
        <v>2.3203794550643668E-3</v>
      </c>
      <c r="AP840" s="13">
        <f t="shared" si="1205"/>
        <v>5.6421843735113405E-4</v>
      </c>
      <c r="AQ840" s="13">
        <f t="shared" si="1206"/>
        <v>1.0289559893495678E-4</v>
      </c>
      <c r="AR840" s="13">
        <f t="shared" si="1207"/>
        <v>1.6560189819044037E-4</v>
      </c>
      <c r="AS840" s="13">
        <f t="shared" si="1208"/>
        <v>2.6691670811123498E-4</v>
      </c>
      <c r="AT840" s="13">
        <f t="shared" si="1209"/>
        <v>2.1510782740849933E-4</v>
      </c>
      <c r="AU840" s="13">
        <f t="shared" si="1210"/>
        <v>1.1557007862073479E-4</v>
      </c>
      <c r="AV840" s="13">
        <f t="shared" si="1211"/>
        <v>4.6568887915355856E-5</v>
      </c>
      <c r="AW840" s="13">
        <f t="shared" si="1212"/>
        <v>4.9029083816898487E-7</v>
      </c>
      <c r="AX840" s="13">
        <f t="shared" si="1213"/>
        <v>2.3427674011629691E-3</v>
      </c>
      <c r="AY840" s="13">
        <f t="shared" si="1214"/>
        <v>1.7089867253517984E-3</v>
      </c>
      <c r="AZ840" s="13">
        <f t="shared" si="1215"/>
        <v>6.2333026018264459E-4</v>
      </c>
      <c r="BA840" s="13">
        <f t="shared" si="1216"/>
        <v>1.5156763458939158E-4</v>
      </c>
      <c r="BB840" s="13">
        <f t="shared" si="1217"/>
        <v>2.7641143053473759E-5</v>
      </c>
      <c r="BC840" s="13">
        <f t="shared" si="1218"/>
        <v>4.032696248760098E-6</v>
      </c>
      <c r="BD840" s="13">
        <f t="shared" si="1219"/>
        <v>2.0133699256701951E-5</v>
      </c>
      <c r="BE840" s="13">
        <f t="shared" si="1220"/>
        <v>3.2451444013766304E-5</v>
      </c>
      <c r="BF840" s="13">
        <f t="shared" si="1221"/>
        <v>2.6152576462769571E-5</v>
      </c>
      <c r="BG840" s="13">
        <f t="shared" si="1222"/>
        <v>1.4050884871787025E-5</v>
      </c>
      <c r="BH840" s="13">
        <f t="shared" si="1223"/>
        <v>5.6617949084653738E-6</v>
      </c>
      <c r="BI840" s="13">
        <f t="shared" si="1224"/>
        <v>1.8251332569034113E-6</v>
      </c>
      <c r="BJ840" s="14">
        <f t="shared" si="1225"/>
        <v>0.58383368267874935</v>
      </c>
      <c r="BK840" s="14">
        <f t="shared" si="1226"/>
        <v>0.24895584970996124</v>
      </c>
      <c r="BL840" s="14">
        <f t="shared" si="1227"/>
        <v>0.16129115665361304</v>
      </c>
      <c r="BM840" s="14">
        <f t="shared" si="1228"/>
        <v>0.41347130447963004</v>
      </c>
      <c r="BN840" s="14">
        <f t="shared" si="1229"/>
        <v>0.58512498397967283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1.5981000000000001</v>
      </c>
      <c r="F841" s="10">
        <f>VLOOKUP(B841,home!$B$2:$E$405,3,FALSE)</f>
        <v>0.83430000000000004</v>
      </c>
      <c r="G841" s="10">
        <f>VLOOKUP(C841,away!$B$2:$E$405,4,FALSE)</f>
        <v>1.1552</v>
      </c>
      <c r="H841" s="10">
        <f>VLOOKUP(A841,away!$A$2:$E$405,3,FALSE)</f>
        <v>1.1214999999999999</v>
      </c>
      <c r="I841" s="10">
        <f>VLOOKUP(C841,away!$B$2:$E$405,3,FALSE)</f>
        <v>1.0287999999999999</v>
      </c>
      <c r="J841" s="10">
        <f>VLOOKUP(B841,home!$B$2:$E$405,4,FALSE)</f>
        <v>1.0403</v>
      </c>
      <c r="K841" s="12">
        <f t="shared" si="1174"/>
        <v>1.540222187616</v>
      </c>
      <c r="L841" s="12">
        <f t="shared" si="1175"/>
        <v>1.2002973077599999</v>
      </c>
      <c r="M841" s="13">
        <f t="shared" si="1176"/>
        <v>6.4536811607997763E-2</v>
      </c>
      <c r="N841" s="13">
        <f t="shared" si="1177"/>
        <v>9.9401029156631959E-2</v>
      </c>
      <c r="O841" s="13">
        <f t="shared" si="1178"/>
        <v>7.7463361224494015E-2</v>
      </c>
      <c r="P841" s="13">
        <f t="shared" si="1179"/>
        <v>0.11931078768527859</v>
      </c>
      <c r="Q841" s="13">
        <f t="shared" si="1180"/>
        <v>7.6549835289454762E-2</v>
      </c>
      <c r="R841" s="13">
        <f t="shared" si="1181"/>
        <v>4.6489531963900287E-2</v>
      </c>
      <c r="S841" s="13">
        <f t="shared" si="1182"/>
        <v>5.5143195423670223E-2</v>
      </c>
      <c r="T841" s="13">
        <f t="shared" si="1183"/>
        <v>9.1882561207403984E-2</v>
      </c>
      <c r="U841" s="13">
        <f t="shared" si="1184"/>
        <v>7.1604208622682436E-2</v>
      </c>
      <c r="V841" s="13">
        <f t="shared" si="1185"/>
        <v>1.1327175430846177E-2</v>
      </c>
      <c r="W841" s="13">
        <f t="shared" si="1186"/>
        <v>3.9301251590389503E-2</v>
      </c>
      <c r="X841" s="13">
        <f t="shared" si="1187"/>
        <v>4.7173186475542937E-2</v>
      </c>
      <c r="Y841" s="13">
        <f t="shared" si="1188"/>
        <v>2.8310924362527322E-2</v>
      </c>
      <c r="Z841" s="13">
        <f t="shared" si="1189"/>
        <v>1.8600420018430656E-2</v>
      </c>
      <c r="AA841" s="13">
        <f t="shared" si="1190"/>
        <v>2.8648779611363698E-2</v>
      </c>
      <c r="AB841" s="13">
        <f t="shared" si="1191"/>
        <v>2.2062743002771636E-2</v>
      </c>
      <c r="AC841" s="13">
        <f t="shared" si="1192"/>
        <v>1.3088017028874584E-3</v>
      </c>
      <c r="AD841" s="13">
        <f t="shared" si="1193"/>
        <v>1.5133164925149134E-2</v>
      </c>
      <c r="AE841" s="13">
        <f t="shared" si="1194"/>
        <v>1.8164297117544564E-2</v>
      </c>
      <c r="AF841" s="13">
        <f t="shared" si="1195"/>
        <v>1.0901278463770737E-2</v>
      </c>
      <c r="AG841" s="13">
        <f t="shared" si="1196"/>
        <v>4.3615917304020277E-3</v>
      </c>
      <c r="AH841" s="13">
        <f t="shared" si="1197"/>
        <v>5.5815085178318813E-3</v>
      </c>
      <c r="AI841" s="13">
        <f t="shared" si="1198"/>
        <v>8.596763259532356E-3</v>
      </c>
      <c r="AJ841" s="13">
        <f t="shared" si="1199"/>
        <v>6.6204627570068926E-3</v>
      </c>
      <c r="AK841" s="13">
        <f t="shared" si="1200"/>
        <v>3.3989945435424712E-3</v>
      </c>
      <c r="AL841" s="13">
        <f t="shared" si="1201"/>
        <v>9.6784553314366141E-5</v>
      </c>
      <c r="AM841" s="13">
        <f t="shared" si="1202"/>
        <v>4.6616872773133818E-3</v>
      </c>
      <c r="AN841" s="13">
        <f t="shared" si="1203"/>
        <v>5.5954106885782954E-3</v>
      </c>
      <c r="AO841" s="13">
        <f t="shared" si="1204"/>
        <v>3.3580781926560287E-3</v>
      </c>
      <c r="AP841" s="13">
        <f t="shared" si="1205"/>
        <v>1.3435640712975323E-3</v>
      </c>
      <c r="AQ841" s="13">
        <f t="shared" si="1206"/>
        <v>4.0316908439537322E-4</v>
      </c>
      <c r="AR841" s="13">
        <f t="shared" si="1207"/>
        <v>1.3398939294386231E-3</v>
      </c>
      <c r="AS841" s="13">
        <f t="shared" si="1208"/>
        <v>2.063734359173354E-3</v>
      </c>
      <c r="AT841" s="13">
        <f t="shared" si="1209"/>
        <v>1.5893047246721441E-3</v>
      </c>
      <c r="AU841" s="13">
        <f t="shared" si="1210"/>
        <v>8.1596079994099161E-4</v>
      </c>
      <c r="AV841" s="13">
        <f t="shared" si="1211"/>
        <v>3.1419023207350391E-4</v>
      </c>
      <c r="AW841" s="13">
        <f t="shared" si="1212"/>
        <v>4.9702216473173576E-6</v>
      </c>
      <c r="AX841" s="13">
        <f t="shared" si="1213"/>
        <v>1.1966723627075482E-3</v>
      </c>
      <c r="AY841" s="13">
        <f t="shared" si="1214"/>
        <v>1.436362615228668E-3</v>
      </c>
      <c r="AZ841" s="13">
        <f t="shared" si="1215"/>
        <v>8.620310900130417E-4</v>
      </c>
      <c r="BA841" s="13">
        <f t="shared" si="1216"/>
        <v>3.4489786551602402E-4</v>
      </c>
      <c r="BB841" s="13">
        <f t="shared" si="1217"/>
        <v>1.0349499485776353E-4</v>
      </c>
      <c r="BC841" s="13">
        <f t="shared" si="1218"/>
        <v>2.4844952738881723E-5</v>
      </c>
      <c r="BD841" s="13">
        <f t="shared" si="1219"/>
        <v>2.6804517936485756E-4</v>
      </c>
      <c r="BE841" s="13">
        <f t="shared" si="1220"/>
        <v>4.1284913254126395E-4</v>
      </c>
      <c r="BF841" s="13">
        <f t="shared" si="1221"/>
        <v>3.1793969703903683E-4</v>
      </c>
      <c r="BG841" s="13">
        <f t="shared" si="1222"/>
        <v>1.6323259190114458E-4</v>
      </c>
      <c r="BH841" s="13">
        <f t="shared" si="1223"/>
        <v>6.2853614947052674E-5</v>
      </c>
      <c r="BI841" s="13">
        <f t="shared" si="1224"/>
        <v>1.9361706462664627E-5</v>
      </c>
      <c r="BJ841" s="14">
        <f t="shared" si="1225"/>
        <v>0.45050933351411937</v>
      </c>
      <c r="BK841" s="14">
        <f t="shared" si="1226"/>
        <v>0.25315991901922319</v>
      </c>
      <c r="BL841" s="14">
        <f t="shared" si="1227"/>
        <v>0.27783371947068036</v>
      </c>
      <c r="BM841" s="14">
        <f t="shared" si="1228"/>
        <v>0.51492064270111493</v>
      </c>
      <c r="BN841" s="14">
        <f t="shared" si="1229"/>
        <v>0.48375135692775734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1.5981000000000001</v>
      </c>
      <c r="F842" s="10">
        <f>VLOOKUP(B842,home!$B$2:$E$405,3,FALSE)</f>
        <v>1.0808</v>
      </c>
      <c r="G842" s="10">
        <f>VLOOKUP(C842,away!$B$2:$E$405,4,FALSE)</f>
        <v>1.2515000000000001</v>
      </c>
      <c r="H842" s="10">
        <f>VLOOKUP(A842,away!$A$2:$E$405,3,FALSE)</f>
        <v>1.1214999999999999</v>
      </c>
      <c r="I842" s="10">
        <f>VLOOKUP(C842,away!$B$2:$E$405,3,FALSE)</f>
        <v>1.2969999999999999</v>
      </c>
      <c r="J842" s="10">
        <f>VLOOKUP(B842,home!$B$2:$E$405,4,FALSE)</f>
        <v>0.81059999999999999</v>
      </c>
      <c r="K842" s="12">
        <f t="shared" si="1174"/>
        <v>2.1616239397200001</v>
      </c>
      <c r="L842" s="12">
        <f t="shared" si="1175"/>
        <v>1.1790870062999999</v>
      </c>
      <c r="M842" s="13">
        <f t="shared" si="1176"/>
        <v>3.5411772911126738E-2</v>
      </c>
      <c r="N842" s="13">
        <f t="shared" si="1177"/>
        <v>7.6546936072619753E-2</v>
      </c>
      <c r="O842" s="13">
        <f t="shared" si="1178"/>
        <v>4.1753561309555855E-2</v>
      </c>
      <c r="P842" s="13">
        <f t="shared" si="1179"/>
        <v>9.0255497695302681E-2</v>
      </c>
      <c r="Q842" s="13">
        <f t="shared" si="1180"/>
        <v>8.2732844763395666E-2</v>
      </c>
      <c r="R842" s="13">
        <f t="shared" si="1181"/>
        <v>2.4615540803423864E-2</v>
      </c>
      <c r="S842" s="13">
        <f t="shared" si="1182"/>
        <v>5.7509510217626104E-2</v>
      </c>
      <c r="T842" s="13">
        <f t="shared" si="1183"/>
        <v>9.7549222254754805E-2</v>
      </c>
      <c r="U842" s="13">
        <f t="shared" si="1184"/>
        <v>5.3209542289835508E-2</v>
      </c>
      <c r="V842" s="13">
        <f t="shared" si="1185"/>
        <v>1.6286327148669233E-2</v>
      </c>
      <c r="W842" s="13">
        <f t="shared" si="1186"/>
        <v>5.9612432613898175E-2</v>
      </c>
      <c r="X842" s="13">
        <f t="shared" si="1187"/>
        <v>7.0288244708981665E-2</v>
      </c>
      <c r="Y842" s="13">
        <f t="shared" si="1188"/>
        <v>4.1437978015997516E-2</v>
      </c>
      <c r="Z842" s="13">
        <f t="shared" si="1189"/>
        <v>9.6746214381215091E-3</v>
      </c>
      <c r="AA842" s="13">
        <f t="shared" si="1190"/>
        <v>2.0912893308371792E-2</v>
      </c>
      <c r="AB842" s="13">
        <f t="shared" si="1191"/>
        <v>2.2602905412093331E-2</v>
      </c>
      <c r="AC842" s="13">
        <f t="shared" si="1192"/>
        <v>2.5943535892017492E-3</v>
      </c>
      <c r="AD842" s="13">
        <f t="shared" si="1193"/>
        <v>3.2214915360786897E-2</v>
      </c>
      <c r="AE842" s="13">
        <f t="shared" si="1194"/>
        <v>3.7984188110958099E-2</v>
      </c>
      <c r="AF842" s="13">
        <f t="shared" si="1195"/>
        <v>2.2393331323242827E-2</v>
      </c>
      <c r="AG842" s="13">
        <f t="shared" si="1196"/>
        <v>8.8012286636687965E-3</v>
      </c>
      <c r="AH842" s="13">
        <f t="shared" si="1197"/>
        <v>2.8518051071401247E-3</v>
      </c>
      <c r="AI842" s="13">
        <f t="shared" si="1198"/>
        <v>6.1645301910098534E-3</v>
      </c>
      <c r="AJ842" s="13">
        <f t="shared" si="1199"/>
        <v>6.662698019006803E-3</v>
      </c>
      <c r="AK842" s="13">
        <f t="shared" si="1200"/>
        <v>4.8007491803367082E-3</v>
      </c>
      <c r="AL842" s="13">
        <f t="shared" si="1201"/>
        <v>2.644935908503183E-4</v>
      </c>
      <c r="AM842" s="13">
        <f t="shared" si="1202"/>
        <v>1.3927306451986095E-2</v>
      </c>
      <c r="AN842" s="13">
        <f t="shared" si="1203"/>
        <v>1.6421506070294956E-2</v>
      </c>
      <c r="AO842" s="13">
        <f t="shared" si="1204"/>
        <v>9.6811922156806798E-3</v>
      </c>
      <c r="AP842" s="13">
        <f t="shared" si="1205"/>
        <v>3.8049893156672644E-3</v>
      </c>
      <c r="AQ842" s="13">
        <f t="shared" si="1206"/>
        <v>1.1216033653034007E-3</v>
      </c>
      <c r="AR842" s="13">
        <f t="shared" si="1207"/>
        <v>6.7250526926577981E-4</v>
      </c>
      <c r="AS842" s="13">
        <f t="shared" si="1208"/>
        <v>1.4537034896327545E-3</v>
      </c>
      <c r="AT842" s="13">
        <f t="shared" si="1209"/>
        <v>1.5711801322223337E-3</v>
      </c>
      <c r="AU842" s="13">
        <f t="shared" si="1210"/>
        <v>1.1321001958080773E-3</v>
      </c>
      <c r="AV842" s="13">
        <f t="shared" si="1211"/>
        <v>6.1179372135510988E-4</v>
      </c>
      <c r="AW842" s="13">
        <f t="shared" si="1212"/>
        <v>1.8725725245327773E-5</v>
      </c>
      <c r="AX842" s="13">
        <f t="shared" si="1213"/>
        <v>5.0175998404049914E-3</v>
      </c>
      <c r="AY842" s="13">
        <f t="shared" si="1214"/>
        <v>5.9161867746344776E-3</v>
      </c>
      <c r="AZ842" s="13">
        <f t="shared" si="1215"/>
        <v>3.4878494764077105E-3</v>
      </c>
      <c r="BA842" s="13">
        <f t="shared" si="1216"/>
        <v>1.3708259991875294E-3</v>
      </c>
      <c r="BB842" s="13">
        <f t="shared" si="1217"/>
        <v>4.0408078088505781E-4</v>
      </c>
      <c r="BC842" s="13">
        <f t="shared" si="1218"/>
        <v>9.5289279647425783E-5</v>
      </c>
      <c r="BD842" s="13">
        <f t="shared" si="1219"/>
        <v>1.3215703744326045E-4</v>
      </c>
      <c r="BE842" s="13">
        <f t="shared" si="1220"/>
        <v>2.8567381593982424E-4</v>
      </c>
      <c r="BF842" s="13">
        <f t="shared" si="1221"/>
        <v>3.0875967974334454E-4</v>
      </c>
      <c r="BG842" s="13">
        <f t="shared" si="1222"/>
        <v>2.2247410511783133E-4</v>
      </c>
      <c r="BH842" s="13">
        <f t="shared" si="1223"/>
        <v>1.20226337897622E-4</v>
      </c>
      <c r="BI842" s="13">
        <f t="shared" si="1224"/>
        <v>5.1976826036873084E-5</v>
      </c>
      <c r="BJ842" s="14">
        <f t="shared" si="1225"/>
        <v>0.59080975145840375</v>
      </c>
      <c r="BK842" s="14">
        <f t="shared" si="1226"/>
        <v>0.20823814192741127</v>
      </c>
      <c r="BL842" s="14">
        <f t="shared" si="1227"/>
        <v>0.19013677623123665</v>
      </c>
      <c r="BM842" s="14">
        <f t="shared" si="1228"/>
        <v>0.64164567645035941</v>
      </c>
      <c r="BN842" s="14">
        <f t="shared" si="1229"/>
        <v>0.35131615355542456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1.5981000000000001</v>
      </c>
      <c r="F843" s="10">
        <f>VLOOKUP(B843,home!$B$2:$E$405,3,FALSE)</f>
        <v>0.91449999999999998</v>
      </c>
      <c r="G843" s="10">
        <f>VLOOKUP(C843,away!$B$2:$E$405,4,FALSE)</f>
        <v>1.1472</v>
      </c>
      <c r="H843" s="10">
        <f>VLOOKUP(A843,away!$A$2:$E$405,3,FALSE)</f>
        <v>1.1214999999999999</v>
      </c>
      <c r="I843" s="10">
        <f>VLOOKUP(C843,away!$B$2:$E$405,3,FALSE)</f>
        <v>0.89170000000000005</v>
      </c>
      <c r="J843" s="10">
        <f>VLOOKUP(B843,home!$B$2:$E$405,4,FALSE)</f>
        <v>0.75449999999999995</v>
      </c>
      <c r="K843" s="12">
        <f t="shared" si="1174"/>
        <v>1.6765897226399999</v>
      </c>
      <c r="L843" s="12">
        <f t="shared" si="1175"/>
        <v>0.75453134947499989</v>
      </c>
      <c r="M843" s="13">
        <f t="shared" si="1176"/>
        <v>8.7938192246067734E-2</v>
      </c>
      <c r="N843" s="13">
        <f t="shared" si="1177"/>
        <v>0.1474362693472977</v>
      </c>
      <c r="O843" s="13">
        <f t="shared" si="1178"/>
        <v>6.6352122865817445E-2</v>
      </c>
      <c r="P843" s="13">
        <f t="shared" si="1179"/>
        <v>0.11124528727217607</v>
      </c>
      <c r="Q843" s="13">
        <f t="shared" si="1180"/>
        <v>0.12359506696603111</v>
      </c>
      <c r="R843" s="13">
        <f t="shared" si="1181"/>
        <v>2.5032378403238117E-2</v>
      </c>
      <c r="S843" s="13">
        <f t="shared" si="1182"/>
        <v>3.518242081222215E-2</v>
      </c>
      <c r="T843" s="13">
        <f t="shared" si="1183"/>
        <v>9.325635266633242E-2</v>
      </c>
      <c r="U843" s="13">
        <f t="shared" si="1184"/>
        <v>4.1969028364104516E-2</v>
      </c>
      <c r="V843" s="13">
        <f t="shared" si="1185"/>
        <v>4.9452391380053577E-3</v>
      </c>
      <c r="W843" s="13">
        <f t="shared" si="1186"/>
        <v>6.9072739681416764E-2</v>
      </c>
      <c r="X843" s="13">
        <f t="shared" si="1187"/>
        <v>5.2117547483754759E-2</v>
      </c>
      <c r="Y843" s="13">
        <f t="shared" si="1188"/>
        <v>1.9662161717122432E-2</v>
      </c>
      <c r="Z843" s="13">
        <f t="shared" si="1189"/>
        <v>6.2959047523880344E-3</v>
      </c>
      <c r="AA843" s="13">
        <f t="shared" si="1190"/>
        <v>1.0555649202574112E-2</v>
      </c>
      <c r="AB843" s="13">
        <f t="shared" si="1191"/>
        <v>8.8487464844144367E-3</v>
      </c>
      <c r="AC843" s="13">
        <f t="shared" si="1192"/>
        <v>3.9099517974342825E-4</v>
      </c>
      <c r="AD843" s="13">
        <f t="shared" si="1193"/>
        <v>2.8951661366112866E-2</v>
      </c>
      <c r="AE843" s="13">
        <f t="shared" si="1194"/>
        <v>2.1844936120116357E-2</v>
      </c>
      <c r="AF843" s="13">
        <f t="shared" si="1195"/>
        <v>8.2413445649532815E-3</v>
      </c>
      <c r="AG843" s="13">
        <f t="shared" si="1196"/>
        <v>2.072784278694219E-3</v>
      </c>
      <c r="AH843" s="13">
        <f t="shared" si="1197"/>
        <v>1.187614377246352E-3</v>
      </c>
      <c r="AI843" s="13">
        <f t="shared" si="1198"/>
        <v>1.9911420593507374E-3</v>
      </c>
      <c r="AJ843" s="13">
        <f t="shared" si="1199"/>
        <v>1.6691641565118461E-3</v>
      </c>
      <c r="AK843" s="13">
        <f t="shared" si="1200"/>
        <v>9.3283449006894171E-4</v>
      </c>
      <c r="AL843" s="13">
        <f t="shared" si="1201"/>
        <v>1.9784973960293711E-5</v>
      </c>
      <c r="AM843" s="13">
        <f t="shared" si="1202"/>
        <v>9.7080115799556745E-3</v>
      </c>
      <c r="AN843" s="13">
        <f t="shared" si="1203"/>
        <v>7.3249990781428798E-3</v>
      </c>
      <c r="AO843" s="13">
        <f t="shared" si="1204"/>
        <v>2.7634707196671385E-3</v>
      </c>
      <c r="AP843" s="13">
        <f t="shared" si="1205"/>
        <v>6.9504176378169856E-4</v>
      </c>
      <c r="AQ843" s="13">
        <f t="shared" si="1206"/>
        <v>1.3110769999192224E-4</v>
      </c>
      <c r="AR843" s="13">
        <f t="shared" si="1207"/>
        <v>1.7921845574392036E-4</v>
      </c>
      <c r="AS843" s="13">
        <f t="shared" si="1208"/>
        <v>3.0047582100766856E-4</v>
      </c>
      <c r="AT843" s="13">
        <f t="shared" si="1209"/>
        <v>2.5188733670163669E-4</v>
      </c>
      <c r="AU843" s="13">
        <f t="shared" si="1210"/>
        <v>1.4077057332570844E-4</v>
      </c>
      <c r="AV843" s="13">
        <f t="shared" si="1211"/>
        <v>5.9003624122005831E-5</v>
      </c>
      <c r="AW843" s="13">
        <f t="shared" si="1212"/>
        <v>6.9524371343764794E-7</v>
      </c>
      <c r="AX843" s="13">
        <f t="shared" si="1213"/>
        <v>2.712725407037298E-3</v>
      </c>
      <c r="AY843" s="13">
        <f t="shared" si="1214"/>
        <v>2.0468363621269706E-3</v>
      </c>
      <c r="AZ843" s="13">
        <f t="shared" si="1215"/>
        <v>7.7220110123508133E-4</v>
      </c>
      <c r="BA843" s="13">
        <f t="shared" si="1216"/>
        <v>1.9421664632699568E-4</v>
      </c>
      <c r="BB843" s="13">
        <f t="shared" si="1217"/>
        <v>3.6635637060904203E-5</v>
      </c>
      <c r="BC843" s="13">
        <f t="shared" si="1218"/>
        <v>5.528547334088075E-6</v>
      </c>
      <c r="BD843" s="13">
        <f t="shared" si="1219"/>
        <v>2.2537657210547625E-5</v>
      </c>
      <c r="BE843" s="13">
        <f t="shared" si="1220"/>
        <v>3.7786404451587443E-5</v>
      </c>
      <c r="BF843" s="13">
        <f t="shared" si="1221"/>
        <v>3.1676148679524929E-5</v>
      </c>
      <c r="BG843" s="13">
        <f t="shared" si="1222"/>
        <v>1.7702635109636033E-5</v>
      </c>
      <c r="BH843" s="13">
        <f t="shared" si="1223"/>
        <v>7.420014022115451E-6</v>
      </c>
      <c r="BI843" s="13">
        <f t="shared" si="1224"/>
        <v>2.4880638502646905E-6</v>
      </c>
      <c r="BJ843" s="14">
        <f t="shared" si="1225"/>
        <v>0.59264163873449249</v>
      </c>
      <c r="BK843" s="14">
        <f t="shared" si="1226"/>
        <v>0.24176875598430198</v>
      </c>
      <c r="BL843" s="14">
        <f t="shared" si="1227"/>
        <v>0.15958964713755119</v>
      </c>
      <c r="BM843" s="14">
        <f t="shared" si="1228"/>
        <v>0.43665048838969212</v>
      </c>
      <c r="BN843" s="14">
        <f t="shared" si="1229"/>
        <v>0.56159931710062816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1.5476000000000001</v>
      </c>
      <c r="F844" s="10">
        <f>VLOOKUP(B844,home!$B$2:$E$405,3,FALSE)</f>
        <v>0.6462</v>
      </c>
      <c r="G844" s="10">
        <f>VLOOKUP(C844,away!$B$2:$E$405,4,FALSE)</f>
        <v>1.9384999999999999</v>
      </c>
      <c r="H844" s="10">
        <f>VLOOKUP(A844,away!$A$2:$E$405,3,FALSE)</f>
        <v>1.3095000000000001</v>
      </c>
      <c r="I844" s="10">
        <f>VLOOKUP(C844,away!$B$2:$E$405,3,FALSE)</f>
        <v>0.57269999999999999</v>
      </c>
      <c r="J844" s="10">
        <f>VLOOKUP(B844,home!$B$2:$E$405,4,FALSE)</f>
        <v>0.9546</v>
      </c>
      <c r="K844" s="12">
        <f t="shared" si="1174"/>
        <v>1.9386146041199999</v>
      </c>
      <c r="L844" s="12">
        <f t="shared" si="1175"/>
        <v>0.71590289049</v>
      </c>
      <c r="M844" s="13">
        <f t="shared" si="1176"/>
        <v>7.0332766418298817E-2</v>
      </c>
      <c r="N844" s="13">
        <f t="shared" si="1177"/>
        <v>0.13634812812667477</v>
      </c>
      <c r="O844" s="13">
        <f t="shared" si="1178"/>
        <v>5.0351430775018129E-2</v>
      </c>
      <c r="P844" s="13">
        <f t="shared" si="1179"/>
        <v>9.7612019038787329E-2</v>
      </c>
      <c r="Q844" s="13">
        <f t="shared" si="1180"/>
        <v>0.13216323621539833</v>
      </c>
      <c r="R844" s="13">
        <f t="shared" si="1181"/>
        <v>1.8023367416071304E-2</v>
      </c>
      <c r="S844" s="13">
        <f t="shared" si="1182"/>
        <v>3.3867949271897284E-2</v>
      </c>
      <c r="T844" s="13">
        <f t="shared" si="1183"/>
        <v>9.4616042823116323E-2</v>
      </c>
      <c r="U844" s="13">
        <f t="shared" si="1184"/>
        <v>3.4940363288216369E-2</v>
      </c>
      <c r="V844" s="13">
        <f t="shared" si="1185"/>
        <v>5.2226628062996975E-3</v>
      </c>
      <c r="W844" s="13">
        <f t="shared" si="1186"/>
        <v>8.5404526618310814E-2</v>
      </c>
      <c r="X844" s="13">
        <f t="shared" si="1187"/>
        <v>6.1141347466978864E-2</v>
      </c>
      <c r="Y844" s="13">
        <f t="shared" si="1188"/>
        <v>2.1885633690031797E-2</v>
      </c>
      <c r="Z844" s="13">
        <f t="shared" si="1189"/>
        <v>4.3009936098429109E-3</v>
      </c>
      <c r="AA844" s="13">
        <f t="shared" si="1190"/>
        <v>8.3379690242682616E-3</v>
      </c>
      <c r="AB844" s="13">
        <f t="shared" si="1191"/>
        <v>8.0820542595733211E-3</v>
      </c>
      <c r="AC844" s="13">
        <f t="shared" si="1192"/>
        <v>4.530202344183073E-4</v>
      </c>
      <c r="AD844" s="13">
        <f t="shared" si="1193"/>
        <v>4.1391615640053156E-2</v>
      </c>
      <c r="AE844" s="13">
        <f t="shared" si="1194"/>
        <v>2.9632377278765148E-2</v>
      </c>
      <c r="AF844" s="13">
        <f t="shared" si="1195"/>
        <v>1.0606952272979083E-2</v>
      </c>
      <c r="AG844" s="13">
        <f t="shared" si="1196"/>
        <v>2.5311825971717338E-3</v>
      </c>
      <c r="AH844" s="13">
        <f t="shared" si="1197"/>
        <v>7.6977343931638955E-4</v>
      </c>
      <c r="AI844" s="13">
        <f t="shared" si="1198"/>
        <v>1.4922940313224331E-3</v>
      </c>
      <c r="AJ844" s="13">
        <f t="shared" si="1199"/>
        <v>1.4464915013813889E-3</v>
      </c>
      <c r="AK844" s="13">
        <f t="shared" si="1200"/>
        <v>9.3472984977114183E-4</v>
      </c>
      <c r="AL844" s="13">
        <f t="shared" si="1201"/>
        <v>2.5149142852706422E-5</v>
      </c>
      <c r="AM844" s="13">
        <f t="shared" si="1202"/>
        <v>1.6048478113585774E-2</v>
      </c>
      <c r="AN844" s="13">
        <f t="shared" si="1203"/>
        <v>1.1489151869481559E-2</v>
      </c>
      <c r="AO844" s="13">
        <f t="shared" si="1204"/>
        <v>4.1125585163202171E-3</v>
      </c>
      <c r="AP844" s="13">
        <f t="shared" si="1205"/>
        <v>9.8139750971430306E-4</v>
      </c>
      <c r="AQ844" s="13">
        <f t="shared" si="1206"/>
        <v>1.7564632848103933E-4</v>
      </c>
      <c r="AR844" s="13">
        <f t="shared" si="1207"/>
        <v>1.1021660604580642E-4</v>
      </c>
      <c r="AS844" s="13">
        <f t="shared" si="1208"/>
        <v>2.1366752209694097E-4</v>
      </c>
      <c r="AT844" s="13">
        <f t="shared" si="1209"/>
        <v>2.0710948938163133E-4</v>
      </c>
      <c r="AU844" s="13">
        <f t="shared" si="1210"/>
        <v>1.3383516025568883E-4</v>
      </c>
      <c r="AV844" s="13">
        <f t="shared" si="1211"/>
        <v>6.4863699054104742E-5</v>
      </c>
      <c r="AW844" s="13">
        <f t="shared" si="1212"/>
        <v>9.695412315393306E-7</v>
      </c>
      <c r="AX844" s="13">
        <f t="shared" si="1213"/>
        <v>5.1853023408162564E-3</v>
      </c>
      <c r="AY844" s="13">
        <f t="shared" si="1214"/>
        <v>3.7121729338549215E-3</v>
      </c>
      <c r="AZ844" s="13">
        <f t="shared" si="1215"/>
        <v>1.3287776666727406E-3</v>
      </c>
      <c r="BA844" s="13">
        <f t="shared" si="1216"/>
        <v>3.1709192412985763E-4</v>
      </c>
      <c r="BB844" s="13">
        <f t="shared" si="1217"/>
        <v>5.6751756258900195E-5</v>
      </c>
      <c r="BC844" s="13">
        <f t="shared" si="1218"/>
        <v>8.1257492692261238E-6</v>
      </c>
      <c r="BD844" s="13">
        <f t="shared" si="1219"/>
        <v>1.3150731141365063E-5</v>
      </c>
      <c r="BE844" s="13">
        <f t="shared" si="1220"/>
        <v>2.5494199445505982E-5</v>
      </c>
      <c r="BF844" s="13">
        <f t="shared" si="1221"/>
        <v>2.4711713682702953E-5</v>
      </c>
      <c r="BG844" s="13">
        <f t="shared" si="1222"/>
        <v>1.5968829679373324E-5</v>
      </c>
      <c r="BH844" s="13">
        <f t="shared" si="1223"/>
        <v>7.7393516067845049E-6</v>
      </c>
      <c r="BI844" s="13">
        <f t="shared" si="1224"/>
        <v>3.0007240102664071E-6</v>
      </c>
      <c r="BJ844" s="14">
        <f t="shared" si="1225"/>
        <v>0.65913649743806468</v>
      </c>
      <c r="BK844" s="14">
        <f t="shared" si="1226"/>
        <v>0.21122573984640908</v>
      </c>
      <c r="BL844" s="14">
        <f t="shared" si="1227"/>
        <v>0.12519823161133892</v>
      </c>
      <c r="BM844" s="14">
        <f t="shared" si="1228"/>
        <v>0.49131931112278371</v>
      </c>
      <c r="BN844" s="14">
        <f t="shared" si="1229"/>
        <v>0.50483094799024864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1.5476000000000001</v>
      </c>
      <c r="F845" s="10">
        <f>VLOOKUP(B845,home!$B$2:$E$405,3,FALSE)</f>
        <v>0.48459999999999998</v>
      </c>
      <c r="G845" s="10">
        <f>VLOOKUP(C845,away!$B$2:$E$405,4,FALSE)</f>
        <v>0.80769999999999997</v>
      </c>
      <c r="H845" s="10">
        <f>VLOOKUP(A845,away!$A$2:$E$405,3,FALSE)</f>
        <v>1.3095000000000001</v>
      </c>
      <c r="I845" s="10">
        <f>VLOOKUP(C845,away!$B$2:$E$405,3,FALSE)</f>
        <v>0.9546</v>
      </c>
      <c r="J845" s="10">
        <f>VLOOKUP(B845,home!$B$2:$E$405,4,FALSE)</f>
        <v>1.3364</v>
      </c>
      <c r="K845" s="12">
        <f t="shared" si="1174"/>
        <v>0.60574831359199999</v>
      </c>
      <c r="L845" s="12">
        <f t="shared" si="1175"/>
        <v>1.67056508268</v>
      </c>
      <c r="M845" s="13">
        <f t="shared" si="1176"/>
        <v>0.10266198398300616</v>
      </c>
      <c r="N845" s="13">
        <f t="shared" si="1177"/>
        <v>6.2187323667714907E-2</v>
      </c>
      <c r="O845" s="13">
        <f t="shared" si="1178"/>
        <v>0.17150352576066349</v>
      </c>
      <c r="P845" s="13">
        <f t="shared" si="1179"/>
        <v>0.10388797150460406</v>
      </c>
      <c r="Q845" s="13">
        <f t="shared" si="1180"/>
        <v>1.8834933219259081E-2</v>
      </c>
      <c r="R845" s="13">
        <f t="shared" si="1181"/>
        <v>0.14325390084613721</v>
      </c>
      <c r="S845" s="13">
        <f t="shared" si="1182"/>
        <v>2.6282149936650269E-2</v>
      </c>
      <c r="T845" s="13">
        <f t="shared" si="1183"/>
        <v>3.1464981770703823E-2</v>
      </c>
      <c r="U845" s="13">
        <f t="shared" si="1184"/>
        <v>8.6775808853023204E-2</v>
      </c>
      <c r="V845" s="13">
        <f t="shared" si="1185"/>
        <v>2.955112320783626E-3</v>
      </c>
      <c r="W845" s="13">
        <f t="shared" si="1186"/>
        <v>3.8030763447280433E-3</v>
      </c>
      <c r="X845" s="13">
        <f t="shared" si="1187"/>
        <v>6.3532865482689551E-3</v>
      </c>
      <c r="Y845" s="13">
        <f t="shared" si="1188"/>
        <v>5.3067893338993302E-3</v>
      </c>
      <c r="Z845" s="13">
        <f t="shared" si="1189"/>
        <v>7.977165490375325E-2</v>
      </c>
      <c r="AA845" s="13">
        <f t="shared" si="1190"/>
        <v>4.8321545430391535E-2</v>
      </c>
      <c r="AB845" s="13">
        <f t="shared" si="1191"/>
        <v>1.463534732730944E-2</v>
      </c>
      <c r="AC845" s="13">
        <f t="shared" si="1192"/>
        <v>1.8690013860516043E-4</v>
      </c>
      <c r="AD845" s="13">
        <f t="shared" si="1193"/>
        <v>5.7592677057015981E-4</v>
      </c>
      <c r="AE845" s="13">
        <f t="shared" si="1194"/>
        <v>9.6212315309516421E-4</v>
      </c>
      <c r="AF845" s="13">
        <f t="shared" si="1195"/>
        <v>8.0364467239938287E-4</v>
      </c>
      <c r="AG845" s="13">
        <f t="shared" si="1196"/>
        <v>4.4751357619740557E-4</v>
      </c>
      <c r="AH845" s="13">
        <f t="shared" si="1197"/>
        <v>3.3315935317452264E-2</v>
      </c>
      <c r="AI845" s="13">
        <f t="shared" si="1198"/>
        <v>2.0181071634286864E-2</v>
      </c>
      <c r="AJ845" s="13">
        <f t="shared" si="1199"/>
        <v>6.1123250544743062E-3</v>
      </c>
      <c r="AK845" s="13">
        <f t="shared" si="1200"/>
        <v>1.2341768646246469E-3</v>
      </c>
      <c r="AL845" s="13">
        <f t="shared" si="1201"/>
        <v>7.5652838647005074E-6</v>
      </c>
      <c r="AM845" s="13">
        <f t="shared" si="1202"/>
        <v>6.9773334005072214E-5</v>
      </c>
      <c r="AN845" s="13">
        <f t="shared" si="1203"/>
        <v>1.165608954910427E-4</v>
      </c>
      <c r="AO845" s="13">
        <f t="shared" si="1204"/>
        <v>9.7361281006624306E-5</v>
      </c>
      <c r="AP845" s="13">
        <f t="shared" si="1205"/>
        <v>5.4216118818220695E-5</v>
      </c>
      <c r="AQ845" s="13">
        <f t="shared" si="1206"/>
        <v>2.2642888754037403E-5</v>
      </c>
      <c r="AR845" s="13">
        <f t="shared" si="1207"/>
        <v>1.1131287647632234E-2</v>
      </c>
      <c r="AS845" s="13">
        <f t="shared" si="1208"/>
        <v>6.742758720660688E-3</v>
      </c>
      <c r="AT845" s="13">
        <f t="shared" si="1209"/>
        <v>2.042207361998981E-3</v>
      </c>
      <c r="AU845" s="13">
        <f t="shared" si="1210"/>
        <v>4.1235455517868333E-4</v>
      </c>
      <c r="AV845" s="13">
        <f t="shared" si="1211"/>
        <v>6.2445769100366661E-5</v>
      </c>
      <c r="AW845" s="13">
        <f t="shared" si="1212"/>
        <v>2.1265634292370416E-7</v>
      </c>
      <c r="AX845" s="13">
        <f t="shared" si="1213"/>
        <v>7.0441799012106377E-6</v>
      </c>
      <c r="AY845" s="13">
        <f t="shared" si="1214"/>
        <v>1.1767760979078743E-5</v>
      </c>
      <c r="AZ845" s="13">
        <f t="shared" si="1215"/>
        <v>9.8294052964865798E-6</v>
      </c>
      <c r="BA845" s="13">
        <f t="shared" si="1216"/>
        <v>5.4735537572734454E-6</v>
      </c>
      <c r="BB845" s="13">
        <f t="shared" si="1217"/>
        <v>2.285981946268236E-6</v>
      </c>
      <c r="BC845" s="13">
        <f t="shared" si="1218"/>
        <v>7.637763238145166E-7</v>
      </c>
      <c r="BD845" s="13">
        <f t="shared" si="1219"/>
        <v>3.099256744900269E-3</v>
      </c>
      <c r="BE845" s="13">
        <f t="shared" si="1220"/>
        <v>1.8773695466119697E-3</v>
      </c>
      <c r="BF845" s="13">
        <f t="shared" si="1221"/>
        <v>5.6860671842458906E-4</v>
      </c>
      <c r="BG845" s="13">
        <f t="shared" si="1222"/>
        <v>1.1481085359425866E-4</v>
      </c>
      <c r="BH845" s="13">
        <f t="shared" si="1223"/>
        <v>1.7386620236695045E-5</v>
      </c>
      <c r="BI845" s="13">
        <f t="shared" si="1224"/>
        <v>2.1063831774885133E-6</v>
      </c>
      <c r="BJ845" s="14">
        <f t="shared" si="1225"/>
        <v>0.13113731823311536</v>
      </c>
      <c r="BK845" s="14">
        <f t="shared" si="1226"/>
        <v>0.23599345092849308</v>
      </c>
      <c r="BL845" s="14">
        <f t="shared" si="1227"/>
        <v>0.5514042280098792</v>
      </c>
      <c r="BM845" s="14">
        <f t="shared" si="1228"/>
        <v>0.39596545798921978</v>
      </c>
      <c r="BN845" s="14">
        <f t="shared" si="1229"/>
        <v>0.60232963898138492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1.5476000000000001</v>
      </c>
      <c r="F846" s="10">
        <f>VLOOKUP(B846,home!$B$2:$E$405,3,FALSE)</f>
        <v>1.2923</v>
      </c>
      <c r="G846" s="10">
        <f>VLOOKUP(C846,away!$B$2:$E$405,4,FALSE)</f>
        <v>1.6153999999999999</v>
      </c>
      <c r="H846" s="10">
        <f>VLOOKUP(A846,away!$A$2:$E$405,3,FALSE)</f>
        <v>1.3095000000000001</v>
      </c>
      <c r="I846" s="10">
        <f>VLOOKUP(C846,away!$B$2:$E$405,3,FALSE)</f>
        <v>0.57269999999999999</v>
      </c>
      <c r="J846" s="10">
        <f>VLOOKUP(B846,home!$B$2:$E$405,4,FALSE)</f>
        <v>1.3364</v>
      </c>
      <c r="K846" s="12">
        <f t="shared" si="1174"/>
        <v>3.2307410055920003</v>
      </c>
      <c r="L846" s="12">
        <f t="shared" si="1175"/>
        <v>1.0022340486600001</v>
      </c>
      <c r="M846" s="13">
        <f t="shared" si="1176"/>
        <v>1.4509160734444625E-2</v>
      </c>
      <c r="N846" s="13">
        <f t="shared" si="1177"/>
        <v>4.68753405414956E-2</v>
      </c>
      <c r="O846" s="13">
        <f t="shared" si="1178"/>
        <v>1.4541574905541137E-2</v>
      </c>
      <c r="P846" s="13">
        <f t="shared" si="1179"/>
        <v>4.6980062333219372E-2</v>
      </c>
      <c r="Q846" s="13">
        <f t="shared" si="1180"/>
        <v>7.5721042419249499E-2</v>
      </c>
      <c r="R846" s="13">
        <f t="shared" si="1181"/>
        <v>7.2870307457365757E-3</v>
      </c>
      <c r="S846" s="13">
        <f t="shared" si="1182"/>
        <v>3.8029874663830128E-2</v>
      </c>
      <c r="T846" s="13">
        <f t="shared" si="1183"/>
        <v>7.5890206912600025E-2</v>
      </c>
      <c r="U846" s="13">
        <f t="shared" si="1184"/>
        <v>2.354250903926081E-2</v>
      </c>
      <c r="V846" s="13">
        <f t="shared" si="1185"/>
        <v>1.3682129019739286E-2</v>
      </c>
      <c r="W846" s="13">
        <f t="shared" si="1186"/>
        <v>8.1545025576680183E-2</v>
      </c>
      <c r="X846" s="13">
        <f t="shared" si="1187"/>
        <v>8.1727201131799432E-2</v>
      </c>
      <c r="Y846" s="13">
        <f t="shared" si="1188"/>
        <v>4.0954891837986743E-2</v>
      </c>
      <c r="Z846" s="13">
        <f t="shared" si="1189"/>
        <v>2.4344367756698234E-3</v>
      </c>
      <c r="AA846" s="13">
        <f t="shared" si="1190"/>
        <v>7.865034716677672E-3</v>
      </c>
      <c r="AB846" s="13">
        <f t="shared" si="1191"/>
        <v>1.2704945084787611E-2</v>
      </c>
      <c r="AC846" s="13">
        <f t="shared" si="1192"/>
        <v>2.768885490532412E-3</v>
      </c>
      <c r="AD846" s="13">
        <f t="shared" si="1193"/>
        <v>6.5862714483157281E-2</v>
      </c>
      <c r="AE846" s="13">
        <f t="shared" si="1194"/>
        <v>6.6009854992192335E-2</v>
      </c>
      <c r="AF846" s="13">
        <f t="shared" si="1195"/>
        <v>3.3078662110142223E-2</v>
      </c>
      <c r="AG846" s="13">
        <f t="shared" si="1196"/>
        <v>1.1050853816967998E-2</v>
      </c>
      <c r="AH846" s="13">
        <f t="shared" si="1197"/>
        <v>6.0996885647159071E-4</v>
      </c>
      <c r="AI846" s="13">
        <f t="shared" si="1198"/>
        <v>1.9706513967368295E-3</v>
      </c>
      <c r="AJ846" s="13">
        <f t="shared" si="1199"/>
        <v>3.183332137582413E-3</v>
      </c>
      <c r="AK846" s="13">
        <f t="shared" si="1200"/>
        <v>3.4281738904354446E-3</v>
      </c>
      <c r="AL846" s="13">
        <f t="shared" si="1201"/>
        <v>3.5862146769094597E-4</v>
      </c>
      <c r="AM846" s="13">
        <f t="shared" si="1202"/>
        <v>4.2557074484066849E-2</v>
      </c>
      <c r="AN846" s="13">
        <f t="shared" si="1203"/>
        <v>4.2652149059291503E-2</v>
      </c>
      <c r="AO846" s="13">
        <f t="shared" si="1204"/>
        <v>2.1373718017871766E-2</v>
      </c>
      <c r="AP846" s="13">
        <f t="shared" si="1205"/>
        <v>7.1404893146562731E-3</v>
      </c>
      <c r="AQ846" s="13">
        <f t="shared" si="1206"/>
        <v>1.7891103788103559E-3</v>
      </c>
      <c r="AR846" s="13">
        <f t="shared" si="1207"/>
        <v>1.2226631131560659E-4</v>
      </c>
      <c r="AS846" s="13">
        <f t="shared" si="1208"/>
        <v>3.9501078556980745E-4</v>
      </c>
      <c r="AT846" s="13">
        <f t="shared" si="1209"/>
        <v>6.3808877129574307E-4</v>
      </c>
      <c r="AU846" s="13">
        <f t="shared" si="1210"/>
        <v>6.8716651954432403E-4</v>
      </c>
      <c r="AV846" s="13">
        <f t="shared" si="1211"/>
        <v>5.5501426309044607E-4</v>
      </c>
      <c r="AW846" s="13">
        <f t="shared" si="1212"/>
        <v>3.2255596643226052E-5</v>
      </c>
      <c r="AX846" s="13">
        <f t="shared" si="1213"/>
        <v>2.2915147602284636E-2</v>
      </c>
      <c r="AY846" s="13">
        <f t="shared" si="1214"/>
        <v>2.2966341157079222E-2</v>
      </c>
      <c r="AZ846" s="13">
        <f t="shared" si="1215"/>
        <v>1.1508824540383151E-2</v>
      </c>
      <c r="BA846" s="13">
        <f t="shared" si="1216"/>
        <v>3.8448452714752572E-3</v>
      </c>
      <c r="BB846" s="13">
        <f t="shared" si="1217"/>
        <v>9.6335871072547575E-4</v>
      </c>
      <c r="BC846" s="13">
        <f t="shared" si="1218"/>
        <v>1.9310218019245434E-4</v>
      </c>
      <c r="BD846" s="13">
        <f t="shared" si="1219"/>
        <v>2.0423243367427387E-5</v>
      </c>
      <c r="BE846" s="13">
        <f t="shared" si="1220"/>
        <v>6.5982209814332513E-5</v>
      </c>
      <c r="BF846" s="13">
        <f t="shared" si="1221"/>
        <v>1.0658571544336952E-4</v>
      </c>
      <c r="BG846" s="13">
        <f t="shared" si="1222"/>
        <v>1.1478361383108477E-4</v>
      </c>
      <c r="BH846" s="13">
        <f t="shared" si="1223"/>
        <v>9.2709031993530664E-5</v>
      </c>
      <c r="BI846" s="13">
        <f t="shared" si="1224"/>
        <v>5.9903774250048012E-5</v>
      </c>
      <c r="BJ846" s="14">
        <f t="shared" si="1225"/>
        <v>0.75661995453910824</v>
      </c>
      <c r="BK846" s="14">
        <f t="shared" si="1226"/>
        <v>0.13929507486653597</v>
      </c>
      <c r="BL846" s="14">
        <f t="shared" si="1227"/>
        <v>7.7991155012745811E-2</v>
      </c>
      <c r="BM846" s="14">
        <f t="shared" si="1228"/>
        <v>0.74749232395393705</v>
      </c>
      <c r="BN846" s="14">
        <f t="shared" si="1229"/>
        <v>0.20591421167968682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1.1616</v>
      </c>
      <c r="F847" s="10">
        <f>VLOOKUP(B847,home!$B$2:$E$405,3,FALSE)</f>
        <v>0.8609</v>
      </c>
      <c r="G847" s="10">
        <f>VLOOKUP(C847,away!$B$2:$E$405,4,FALSE)</f>
        <v>1.3774</v>
      </c>
      <c r="H847" s="10">
        <f>VLOOKUP(A847,away!$A$2:$E$405,3,FALSE)</f>
        <v>1.0606</v>
      </c>
      <c r="I847" s="10">
        <f>VLOOKUP(C847,away!$B$2:$E$405,3,FALSE)</f>
        <v>0.94289999999999996</v>
      </c>
      <c r="J847" s="10">
        <f>VLOOKUP(B847,home!$B$2:$E$405,4,FALSE)</f>
        <v>0.77139999999999997</v>
      </c>
      <c r="K847" s="12">
        <f t="shared" si="1174"/>
        <v>1.3774295314560001</v>
      </c>
      <c r="L847" s="12">
        <f t="shared" si="1175"/>
        <v>0.77143065543599987</v>
      </c>
      <c r="M847" s="13">
        <f t="shared" si="1176"/>
        <v>0.1166170036387483</v>
      </c>
      <c r="N847" s="13">
        <f t="shared" si="1177"/>
        <v>0.16063170468192375</v>
      </c>
      <c r="O847" s="13">
        <f t="shared" si="1178"/>
        <v>8.9961931552021979E-2</v>
      </c>
      <c r="P847" s="13">
        <f t="shared" si="1179"/>
        <v>0.1239162212265784</v>
      </c>
      <c r="Q847" s="13">
        <f t="shared" si="1180"/>
        <v>0.11062942685850043</v>
      </c>
      <c r="R847" s="13">
        <f t="shared" si="1181"/>
        <v>3.4699695910732437E-2</v>
      </c>
      <c r="S847" s="13">
        <f t="shared" si="1182"/>
        <v>3.291807670397956E-2</v>
      </c>
      <c r="T847" s="13">
        <f t="shared" si="1183"/>
        <v>8.5342931271961991E-2</v>
      </c>
      <c r="U847" s="13">
        <f t="shared" si="1184"/>
        <v>4.7796385879985866E-2</v>
      </c>
      <c r="V847" s="13">
        <f t="shared" si="1185"/>
        <v>3.88649601108851E-3</v>
      </c>
      <c r="W847" s="13">
        <f t="shared" si="1186"/>
        <v>5.0794746534316676E-2</v>
      </c>
      <c r="X847" s="13">
        <f t="shared" si="1187"/>
        <v>3.9184624611673394E-2</v>
      </c>
      <c r="Y847" s="13">
        <f t="shared" si="1188"/>
        <v>1.5114110323598409E-2</v>
      </c>
      <c r="Z847" s="13">
        <f t="shared" si="1189"/>
        <v>8.922803053282068E-3</v>
      </c>
      <c r="AA847" s="13">
        <f t="shared" si="1190"/>
        <v>1.2290532428956486E-2</v>
      </c>
      <c r="AB847" s="13">
        <f t="shared" si="1191"/>
        <v>8.4646711624811553E-3</v>
      </c>
      <c r="AC847" s="13">
        <f t="shared" si="1192"/>
        <v>2.5810981915110547E-4</v>
      </c>
      <c r="AD847" s="13">
        <f t="shared" si="1193"/>
        <v>1.7491545979797525E-2</v>
      </c>
      <c r="AE847" s="13">
        <f t="shared" si="1194"/>
        <v>1.3493514779784133E-2</v>
      </c>
      <c r="AF847" s="13">
        <f t="shared" si="1195"/>
        <v>5.2046554753521126E-3</v>
      </c>
      <c r="AG847" s="13">
        <f t="shared" si="1196"/>
        <v>1.3383435948898148E-3</v>
      </c>
      <c r="AH847" s="13">
        <f t="shared" si="1197"/>
        <v>1.7208309519299312E-3</v>
      </c>
      <c r="AI847" s="13">
        <f t="shared" si="1198"/>
        <v>2.370323371831828E-3</v>
      </c>
      <c r="AJ847" s="13">
        <f t="shared" si="1199"/>
        <v>1.6324767057307608E-3</v>
      </c>
      <c r="AK847" s="13">
        <f t="shared" si="1200"/>
        <v>7.4954054129585193E-4</v>
      </c>
      <c r="AL847" s="13">
        <f t="shared" si="1201"/>
        <v>1.0970610615158429E-5</v>
      </c>
      <c r="AM847" s="13">
        <f t="shared" si="1202"/>
        <v>4.8186743966787153E-3</v>
      </c>
      <c r="AN847" s="13">
        <f t="shared" si="1203"/>
        <v>3.7172731481625323E-3</v>
      </c>
      <c r="AO847" s="13">
        <f t="shared" si="1204"/>
        <v>1.4338092305608324E-3</v>
      </c>
      <c r="AP847" s="13">
        <f t="shared" si="1205"/>
        <v>3.6869479816724316E-4</v>
      </c>
      <c r="AQ847" s="13">
        <f t="shared" si="1206"/>
        <v>7.1105617451500008E-5</v>
      </c>
      <c r="AR847" s="13">
        <f t="shared" si="1207"/>
        <v>2.6550034982837265E-4</v>
      </c>
      <c r="AS847" s="13">
        <f t="shared" si="1208"/>
        <v>3.6570802246549947E-4</v>
      </c>
      <c r="AT847" s="13">
        <f t="shared" si="1209"/>
        <v>2.5186851501717667E-4</v>
      </c>
      <c r="AU847" s="13">
        <f t="shared" si="1210"/>
        <v>1.156437102095427E-4</v>
      </c>
      <c r="AV847" s="13">
        <f t="shared" si="1211"/>
        <v>3.9822765392440961E-5</v>
      </c>
      <c r="AW847" s="13">
        <f t="shared" si="1212"/>
        <v>3.2381322562098525E-7</v>
      </c>
      <c r="AX847" s="13">
        <f t="shared" si="1213"/>
        <v>1.1062307360760319E-3</v>
      </c>
      <c r="AY847" s="13">
        <f t="shared" si="1214"/>
        <v>8.5338030179458188E-4</v>
      </c>
      <c r="AZ847" s="13">
        <f t="shared" si="1215"/>
        <v>3.2916186277478284E-4</v>
      </c>
      <c r="BA847" s="13">
        <f t="shared" si="1216"/>
        <v>8.4641850514961768E-5</v>
      </c>
      <c r="BB847" s="13">
        <f t="shared" si="1217"/>
        <v>1.6323829555018217E-5</v>
      </c>
      <c r="BC847" s="13">
        <f t="shared" si="1218"/>
        <v>2.5185405065706511E-6</v>
      </c>
      <c r="BD847" s="13">
        <f t="shared" si="1219"/>
        <v>3.4135851481098104E-5</v>
      </c>
      <c r="BE847" s="13">
        <f t="shared" si="1220"/>
        <v>4.7019729911460576E-5</v>
      </c>
      <c r="BF847" s="13">
        <f t="shared" si="1221"/>
        <v>3.2383182270565413E-5</v>
      </c>
      <c r="BG847" s="13">
        <f t="shared" si="1222"/>
        <v>1.4868517193999718E-5</v>
      </c>
      <c r="BH847" s="13">
        <f t="shared" si="1223"/>
        <v>5.1200836679941275E-6</v>
      </c>
      <c r="BI847" s="13">
        <f t="shared" si="1224"/>
        <v>1.4105108895641334E-6</v>
      </c>
      <c r="BJ847" s="14">
        <f t="shared" si="1225"/>
        <v>0.51202741842404098</v>
      </c>
      <c r="BK847" s="14">
        <f t="shared" si="1226"/>
        <v>0.27846025831195564</v>
      </c>
      <c r="BL847" s="14">
        <f t="shared" si="1227"/>
        <v>0.20085986974329401</v>
      </c>
      <c r="BM847" s="14">
        <f t="shared" si="1228"/>
        <v>0.36296130917549851</v>
      </c>
      <c r="BN847" s="14">
        <f t="shared" si="1229"/>
        <v>0.63645598386850533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1.1616</v>
      </c>
      <c r="F848" s="10">
        <f>VLOOKUP(B848,home!$B$2:$E$405,3,FALSE)</f>
        <v>0.77480000000000004</v>
      </c>
      <c r="G848" s="10">
        <f>VLOOKUP(C848,away!$B$2:$E$405,4,FALSE)</f>
        <v>1.1191</v>
      </c>
      <c r="H848" s="10">
        <f>VLOOKUP(A848,away!$A$2:$E$405,3,FALSE)</f>
        <v>1.0606</v>
      </c>
      <c r="I848" s="10">
        <f>VLOOKUP(C848,away!$B$2:$E$405,3,FALSE)</f>
        <v>0.47139999999999999</v>
      </c>
      <c r="J848" s="10">
        <f>VLOOKUP(B848,home!$B$2:$E$405,4,FALSE)</f>
        <v>0.66</v>
      </c>
      <c r="K848" s="12">
        <f t="shared" si="1174"/>
        <v>1.007198594688</v>
      </c>
      <c r="L848" s="12">
        <f t="shared" si="1175"/>
        <v>0.32997811440000002</v>
      </c>
      <c r="M848" s="13">
        <f t="shared" si="1176"/>
        <v>0.26258597964177149</v>
      </c>
      <c r="N848" s="13">
        <f t="shared" si="1177"/>
        <v>0.26447622967996404</v>
      </c>
      <c r="O848" s="13">
        <f t="shared" si="1178"/>
        <v>8.6647626430068569E-2</v>
      </c>
      <c r="P848" s="13">
        <f t="shared" si="1179"/>
        <v>8.7271367573415859E-2</v>
      </c>
      <c r="Q848" s="13">
        <f t="shared" si="1180"/>
        <v>0.1331900434310202</v>
      </c>
      <c r="R848" s="13">
        <f t="shared" si="1181"/>
        <v>1.4295910193314816E-2</v>
      </c>
      <c r="S848" s="13">
        <f t="shared" si="1182"/>
        <v>7.2512359651919133E-3</v>
      </c>
      <c r="T848" s="13">
        <f t="shared" si="1183"/>
        <v>4.3949799388222167E-2</v>
      </c>
      <c r="U848" s="13">
        <f t="shared" si="1184"/>
        <v>1.4398820656492537E-2</v>
      </c>
      <c r="V848" s="13">
        <f t="shared" si="1185"/>
        <v>2.6777484470384303E-4</v>
      </c>
      <c r="W848" s="13">
        <f t="shared" si="1186"/>
        <v>4.4716274856719092E-2</v>
      </c>
      <c r="X848" s="13">
        <f t="shared" si="1187"/>
        <v>1.47553920602123E-2</v>
      </c>
      <c r="Y848" s="13">
        <f t="shared" si="1188"/>
        <v>2.434478224630793E-3</v>
      </c>
      <c r="Z848" s="13">
        <f t="shared" si="1189"/>
        <v>1.5724458297405881E-3</v>
      </c>
      <c r="AA848" s="13">
        <f t="shared" si="1190"/>
        <v>1.5837652299377262E-3</v>
      </c>
      <c r="AB848" s="13">
        <f t="shared" si="1191"/>
        <v>7.9758305695449736E-4</v>
      </c>
      <c r="AC848" s="13">
        <f t="shared" si="1192"/>
        <v>5.5622440626267178E-6</v>
      </c>
      <c r="AD848" s="13">
        <f t="shared" si="1193"/>
        <v>1.1259542298842452E-2</v>
      </c>
      <c r="AE848" s="13">
        <f t="shared" si="1194"/>
        <v>3.7154025367790743E-3</v>
      </c>
      <c r="AF848" s="13">
        <f t="shared" si="1195"/>
        <v>6.1300076166166792E-4</v>
      </c>
      <c r="AG848" s="13">
        <f t="shared" si="1196"/>
        <v>6.742561181962701E-5</v>
      </c>
      <c r="AH848" s="13">
        <f t="shared" si="1197"/>
        <v>1.2971817747348564E-4</v>
      </c>
      <c r="AI848" s="13">
        <f t="shared" si="1198"/>
        <v>1.3065196605678331E-4</v>
      </c>
      <c r="AJ848" s="13">
        <f t="shared" si="1199"/>
        <v>6.5796238302808196E-5</v>
      </c>
      <c r="AK848" s="13">
        <f t="shared" si="1200"/>
        <v>2.2089959584781729E-5</v>
      </c>
      <c r="AL848" s="13">
        <f t="shared" si="1201"/>
        <v>7.3945249747877478E-8</v>
      </c>
      <c r="AM848" s="13">
        <f t="shared" si="1202"/>
        <v>2.2681190360448432E-3</v>
      </c>
      <c r="AN848" s="13">
        <f t="shared" si="1203"/>
        <v>7.4842964274882313E-4</v>
      </c>
      <c r="AO848" s="13">
        <f t="shared" si="1204"/>
        <v>1.2348270113766115E-4</v>
      </c>
      <c r="AP848" s="13">
        <f t="shared" si="1205"/>
        <v>1.3582196294141392E-5</v>
      </c>
      <c r="AQ848" s="13">
        <f t="shared" si="1206"/>
        <v>1.1204568806378609E-6</v>
      </c>
      <c r="AR848" s="13">
        <f t="shared" si="1207"/>
        <v>8.5608319212210742E-6</v>
      </c>
      <c r="AS848" s="13">
        <f t="shared" si="1208"/>
        <v>8.6224578804140362E-6</v>
      </c>
      <c r="AT848" s="13">
        <f t="shared" si="1209"/>
        <v>4.3422637299547433E-6</v>
      </c>
      <c r="AU848" s="13">
        <f t="shared" si="1210"/>
        <v>1.4578406421916972E-6</v>
      </c>
      <c r="AV848" s="13">
        <f t="shared" si="1211"/>
        <v>3.6708376152363213E-7</v>
      </c>
      <c r="AW848" s="13">
        <f t="shared" si="1212"/>
        <v>6.8266561255466995E-10</v>
      </c>
      <c r="AX848" s="13">
        <f t="shared" si="1213"/>
        <v>3.8074105094824435E-4</v>
      </c>
      <c r="AY848" s="13">
        <f t="shared" si="1214"/>
        <v>1.2563621406657603E-4</v>
      </c>
      <c r="AZ848" s="13">
        <f t="shared" si="1215"/>
        <v>2.072860050902176E-5</v>
      </c>
      <c r="BA848" s="13">
        <f t="shared" si="1216"/>
        <v>2.279994836705961E-6</v>
      </c>
      <c r="BB848" s="13">
        <f t="shared" si="1217"/>
        <v>1.8808709926449218E-7</v>
      </c>
      <c r="BC848" s="13">
        <f t="shared" si="1218"/>
        <v>1.2412925271652558E-8</v>
      </c>
      <c r="BD848" s="13">
        <f t="shared" si="1219"/>
        <v>4.708145291766433E-7</v>
      </c>
      <c r="BE848" s="13">
        <f t="shared" si="1220"/>
        <v>4.7420373214540754E-7</v>
      </c>
      <c r="BF848" s="13">
        <f t="shared" si="1221"/>
        <v>2.3880866630632956E-7</v>
      </c>
      <c r="BG848" s="13">
        <f t="shared" si="1222"/>
        <v>8.0175917701016914E-8</v>
      </c>
      <c r="BH848" s="13">
        <f t="shared" si="1223"/>
        <v>2.0188267909071239E-8</v>
      </c>
      <c r="BI848" s="13">
        <f t="shared" si="1224"/>
        <v>4.0667190134402819E-9</v>
      </c>
      <c r="BJ848" s="14">
        <f t="shared" si="1225"/>
        <v>0.52286190924336251</v>
      </c>
      <c r="BK848" s="14">
        <f t="shared" si="1226"/>
        <v>0.35750763042846206</v>
      </c>
      <c r="BL848" s="14">
        <f t="shared" si="1227"/>
        <v>0.11809660064395355</v>
      </c>
      <c r="BM848" s="14">
        <f t="shared" si="1228"/>
        <v>0.15144579366456287</v>
      </c>
      <c r="BN848" s="14">
        <f t="shared" si="1229"/>
        <v>0.84846715694955488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1.1616</v>
      </c>
      <c r="F849" s="10">
        <f>VLOOKUP(B849,home!$B$2:$E$405,3,FALSE)</f>
        <v>1.4635</v>
      </c>
      <c r="G849" s="10">
        <f>VLOOKUP(C849,away!$B$2:$E$405,4,FALSE)</f>
        <v>0.62609999999999999</v>
      </c>
      <c r="H849" s="10">
        <f>VLOOKUP(A849,away!$A$2:$E$405,3,FALSE)</f>
        <v>1.0606</v>
      </c>
      <c r="I849" s="10">
        <f>VLOOKUP(C849,away!$B$2:$E$405,3,FALSE)</f>
        <v>1.1143000000000001</v>
      </c>
      <c r="J849" s="10">
        <f>VLOOKUP(B849,home!$B$2:$E$405,4,FALSE)</f>
        <v>0.66</v>
      </c>
      <c r="K849" s="12">
        <f t="shared" si="1174"/>
        <v>1.0643710017599999</v>
      </c>
      <c r="L849" s="12">
        <f t="shared" si="1175"/>
        <v>0.78000554280000012</v>
      </c>
      <c r="M849" s="13">
        <f t="shared" si="1176"/>
        <v>0.15812387335395695</v>
      </c>
      <c r="N849" s="13">
        <f t="shared" si="1177"/>
        <v>0.1683024654839225</v>
      </c>
      <c r="O849" s="13">
        <f t="shared" si="1178"/>
        <v>0.12333749766509165</v>
      </c>
      <c r="P849" s="13">
        <f t="shared" si="1179"/>
        <v>0.13127685594436525</v>
      </c>
      <c r="Q849" s="13">
        <f t="shared" si="1180"/>
        <v>8.9568131892900194E-2</v>
      </c>
      <c r="R849" s="13">
        <f t="shared" si="1181"/>
        <v>4.810196590692678E-2</v>
      </c>
      <c r="S849" s="13">
        <f t="shared" si="1182"/>
        <v>2.7247012960624466E-2</v>
      </c>
      <c r="T849" s="13">
        <f t="shared" si="1183"/>
        <v>6.9863639334703617E-2</v>
      </c>
      <c r="U849" s="13">
        <f t="shared" si="1184"/>
        <v>5.1198337638981024E-2</v>
      </c>
      <c r="V849" s="13">
        <f t="shared" si="1185"/>
        <v>2.5134318356282411E-3</v>
      </c>
      <c r="W849" s="13">
        <f t="shared" si="1186"/>
        <v>3.1777907422872662E-2</v>
      </c>
      <c r="X849" s="13">
        <f t="shared" si="1187"/>
        <v>2.4786943928425943E-2</v>
      </c>
      <c r="Y849" s="13">
        <f t="shared" si="1188"/>
        <v>9.6669768266225229E-3</v>
      </c>
      <c r="Z849" s="13">
        <f t="shared" si="1189"/>
        <v>1.2506600008993174E-2</v>
      </c>
      <c r="AA849" s="13">
        <f t="shared" si="1190"/>
        <v>1.3311662380183688E-2</v>
      </c>
      <c r="AB849" s="13">
        <f t="shared" si="1191"/>
        <v>7.0842737113435078E-3</v>
      </c>
      <c r="AC849" s="13">
        <f t="shared" si="1192"/>
        <v>1.3041809485068699E-4</v>
      </c>
      <c r="AD849" s="13">
        <f t="shared" si="1193"/>
        <v>8.4558707893798764E-3</v>
      </c>
      <c r="AE849" s="13">
        <f t="shared" si="1194"/>
        <v>6.5956260849169149E-3</v>
      </c>
      <c r="AF849" s="13">
        <f t="shared" si="1195"/>
        <v>2.5723124522357291E-3</v>
      </c>
      <c r="AG849" s="13">
        <f t="shared" si="1196"/>
        <v>6.6880599018577633E-4</v>
      </c>
      <c r="AH849" s="13">
        <f t="shared" si="1197"/>
        <v>2.4388043321493017E-3</v>
      </c>
      <c r="AI849" s="13">
        <f t="shared" si="1198"/>
        <v>2.5957926101063799E-3</v>
      </c>
      <c r="AJ849" s="13">
        <f t="shared" si="1199"/>
        <v>1.3814431903900659E-3</v>
      </c>
      <c r="AK849" s="13">
        <f t="shared" si="1200"/>
        <v>4.901226908100016E-4</v>
      </c>
      <c r="AL849" s="13">
        <f t="shared" si="1201"/>
        <v>4.3310038103930044E-6</v>
      </c>
      <c r="AM849" s="13">
        <f t="shared" si="1202"/>
        <v>1.8000367325690764E-3</v>
      </c>
      <c r="AN849" s="13">
        <f t="shared" si="1203"/>
        <v>1.4040386286474809E-3</v>
      </c>
      <c r="AO849" s="13">
        <f t="shared" si="1204"/>
        <v>5.4757895632517309E-4</v>
      </c>
      <c r="AP849" s="13">
        <f t="shared" si="1205"/>
        <v>1.4237154035142473E-4</v>
      </c>
      <c r="AQ849" s="13">
        <f t="shared" si="1206"/>
        <v>2.776264765277129E-5</v>
      </c>
      <c r="AR849" s="13">
        <f t="shared" si="1207"/>
        <v>3.804561793762216E-4</v>
      </c>
      <c r="AS849" s="13">
        <f t="shared" si="1208"/>
        <v>4.0494652476845124E-4</v>
      </c>
      <c r="AT849" s="13">
        <f t="shared" si="1209"/>
        <v>2.155066691135135E-4</v>
      </c>
      <c r="AU849" s="13">
        <f t="shared" si="1210"/>
        <v>7.64596830967704E-5</v>
      </c>
      <c r="AV849" s="13">
        <f t="shared" si="1211"/>
        <v>2.0345367372990406E-5</v>
      </c>
      <c r="AW849" s="13">
        <f t="shared" si="1212"/>
        <v>9.9879598481127409E-8</v>
      </c>
      <c r="AX849" s="13">
        <f t="shared" si="1213"/>
        <v>3.1931781670822395E-4</v>
      </c>
      <c r="AY849" s="13">
        <f t="shared" si="1214"/>
        <v>2.4906966694720914E-4</v>
      </c>
      <c r="AZ849" s="13">
        <f t="shared" si="1215"/>
        <v>9.7137860381086568E-5</v>
      </c>
      <c r="BA849" s="13">
        <f t="shared" si="1216"/>
        <v>2.525602317099335E-5</v>
      </c>
      <c r="BB849" s="13">
        <f t="shared" si="1217"/>
        <v>4.9249595156150121E-6</v>
      </c>
      <c r="BC849" s="13">
        <f t="shared" si="1218"/>
        <v>7.6829914404906267E-7</v>
      </c>
      <c r="BD849" s="13">
        <f t="shared" si="1219"/>
        <v>4.9459654784327313E-5</v>
      </c>
      <c r="BE849" s="13">
        <f t="shared" si="1220"/>
        <v>5.2643422309498234E-5</v>
      </c>
      <c r="BF849" s="13">
        <f t="shared" si="1221"/>
        <v>2.8016066069817678E-5</v>
      </c>
      <c r="BG849" s="13">
        <f t="shared" si="1222"/>
        <v>9.9398294360353972E-6</v>
      </c>
      <c r="BH849" s="13">
        <f t="shared" si="1223"/>
        <v>2.6449165535391319E-6</v>
      </c>
      <c r="BI849" s="13">
        <f t="shared" si="1224"/>
        <v>5.630344963324106E-7</v>
      </c>
      <c r="BJ849" s="14">
        <f t="shared" si="1225"/>
        <v>0.4168769433375788</v>
      </c>
      <c r="BK849" s="14">
        <f t="shared" si="1226"/>
        <v>0.31954499286018323</v>
      </c>
      <c r="BL849" s="14">
        <f t="shared" si="1227"/>
        <v>0.25118088147335998</v>
      </c>
      <c r="BM849" s="14">
        <f t="shared" si="1228"/>
        <v>0.28114965764560307</v>
      </c>
      <c r="BN849" s="14">
        <f t="shared" si="1229"/>
        <v>0.71871079024716344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1.1616</v>
      </c>
      <c r="F850" s="10">
        <f>VLOOKUP(B850,home!$B$2:$E$405,3,FALSE)</f>
        <v>1.5651999999999999</v>
      </c>
      <c r="G850" s="10">
        <f>VLOOKUP(C850,away!$B$2:$E$405,4,FALSE)</f>
        <v>0.57389999999999997</v>
      </c>
      <c r="H850" s="10">
        <f>VLOOKUP(A850,away!$A$2:$E$405,3,FALSE)</f>
        <v>1.0606</v>
      </c>
      <c r="I850" s="10">
        <f>VLOOKUP(C850,away!$B$2:$E$405,3,FALSE)</f>
        <v>2.3048000000000002</v>
      </c>
      <c r="J850" s="10">
        <f>VLOOKUP(B850,home!$B$2:$E$405,4,FALSE)</f>
        <v>1.3714</v>
      </c>
      <c r="K850" s="12">
        <f t="shared" si="1174"/>
        <v>1.0434284340479998</v>
      </c>
      <c r="L850" s="12">
        <f t="shared" si="1175"/>
        <v>3.3523473648320006</v>
      </c>
      <c r="M850" s="13">
        <f t="shared" si="1176"/>
        <v>1.2329311548096897E-2</v>
      </c>
      <c r="N850" s="13">
        <f t="shared" si="1177"/>
        <v>1.2864754241520664E-2</v>
      </c>
      <c r="O850" s="13">
        <f t="shared" si="1178"/>
        <v>4.133213507845538E-2</v>
      </c>
      <c r="P850" s="13">
        <f t="shared" si="1179"/>
        <v>4.3127124980773097E-2</v>
      </c>
      <c r="Q850" s="13">
        <f t="shared" si="1180"/>
        <v>6.7117251863211339E-3</v>
      </c>
      <c r="R850" s="13">
        <f t="shared" si="1181"/>
        <v>6.9279837056570107E-2</v>
      </c>
      <c r="S850" s="13">
        <f t="shared" si="1182"/>
        <v>3.7713965249631422E-2</v>
      </c>
      <c r="T850" s="13">
        <f t="shared" si="1183"/>
        <v>2.250003424184022E-2</v>
      </c>
      <c r="U850" s="13">
        <f t="shared" si="1184"/>
        <v>7.2288551891037528E-2</v>
      </c>
      <c r="V850" s="13">
        <f t="shared" si="1185"/>
        <v>1.4657886943253512E-2</v>
      </c>
      <c r="W850" s="13">
        <f t="shared" si="1186"/>
        <v>2.3344016336411936E-3</v>
      </c>
      <c r="X850" s="13">
        <f t="shared" si="1187"/>
        <v>7.8257251649965724E-3</v>
      </c>
      <c r="Y850" s="13">
        <f t="shared" si="1188"/>
        <v>1.3117274567387868E-2</v>
      </c>
      <c r="Z850" s="13">
        <f t="shared" si="1189"/>
        <v>7.7416693064194395E-2</v>
      </c>
      <c r="AA850" s="13">
        <f t="shared" si="1190"/>
        <v>8.077877881314699E-2</v>
      </c>
      <c r="AB850" s="13">
        <f t="shared" si="1191"/>
        <v>4.214343734065585E-2</v>
      </c>
      <c r="AC850" s="13">
        <f t="shared" si="1192"/>
        <v>3.2045205833761315E-3</v>
      </c>
      <c r="AD850" s="13">
        <f t="shared" si="1193"/>
        <v>6.0894526025733083E-4</v>
      </c>
      <c r="AE850" s="13">
        <f t="shared" si="1194"/>
        <v>2.0413960385505998E-3</v>
      </c>
      <c r="AF850" s="13">
        <f t="shared" si="1195"/>
        <v>3.4217343152067943E-3</v>
      </c>
      <c r="AG850" s="13">
        <f t="shared" si="1196"/>
        <v>3.823614004912909E-3</v>
      </c>
      <c r="AH850" s="13">
        <f t="shared" si="1197"/>
        <v>6.4881911746939983E-2</v>
      </c>
      <c r="AI850" s="13">
        <f t="shared" si="1198"/>
        <v>6.7699631572150101E-2</v>
      </c>
      <c r="AJ850" s="13">
        <f t="shared" si="1199"/>
        <v>3.5319860278477548E-2</v>
      </c>
      <c r="AK850" s="13">
        <f t="shared" si="1200"/>
        <v>1.2284582167055327E-2</v>
      </c>
      <c r="AL850" s="13">
        <f t="shared" si="1201"/>
        <v>4.4836813203590314E-4</v>
      </c>
      <c r="AM850" s="13">
        <f t="shared" si="1202"/>
        <v>1.270781598662517E-4</v>
      </c>
      <c r="AN850" s="13">
        <f t="shared" si="1203"/>
        <v>4.2601013435532856E-4</v>
      </c>
      <c r="AO850" s="13">
        <f t="shared" si="1204"/>
        <v>7.1406697564890625E-4</v>
      </c>
      <c r="AP850" s="13">
        <f t="shared" si="1205"/>
        <v>7.9793351471005574E-4</v>
      </c>
      <c r="AQ850" s="13">
        <f t="shared" si="1206"/>
        <v>6.6873757883734804E-4</v>
      </c>
      <c r="AR850" s="13">
        <f t="shared" si="1207"/>
        <v>4.3501341174023329E-2</v>
      </c>
      <c r="AS850" s="13">
        <f t="shared" si="1208"/>
        <v>4.5390536300198937E-2</v>
      </c>
      <c r="AT850" s="13">
        <f t="shared" si="1209"/>
        <v>2.3680888106157729E-2</v>
      </c>
      <c r="AU850" s="13">
        <f t="shared" si="1210"/>
        <v>8.2364373311580221E-3</v>
      </c>
      <c r="AV850" s="13">
        <f t="shared" si="1211"/>
        <v>2.1485332266461756E-3</v>
      </c>
      <c r="AW850" s="13">
        <f t="shared" si="1212"/>
        <v>4.3565621811699123E-5</v>
      </c>
      <c r="AX850" s="13">
        <f t="shared" si="1213"/>
        <v>2.2099494225157388E-5</v>
      </c>
      <c r="AY850" s="13">
        <f t="shared" si="1214"/>
        <v>7.4085181229826386E-5</v>
      </c>
      <c r="AZ850" s="13">
        <f t="shared" si="1215"/>
        <v>1.2417963103445484E-4</v>
      </c>
      <c r="BA850" s="13">
        <f t="shared" si="1216"/>
        <v>1.3876441962138827E-4</v>
      </c>
      <c r="BB850" s="13">
        <f t="shared" si="1217"/>
        <v>1.1629663411255076E-4</v>
      </c>
      <c r="BC850" s="13">
        <f t="shared" si="1218"/>
        <v>7.7973342981208166E-5</v>
      </c>
      <c r="BD850" s="13">
        <f t="shared" si="1219"/>
        <v>2.4305267741899131E-2</v>
      </c>
      <c r="BE850" s="13">
        <f t="shared" si="1220"/>
        <v>2.5360807459047174E-2</v>
      </c>
      <c r="BF850" s="13">
        <f t="shared" si="1221"/>
        <v>1.323109380659321E-2</v>
      </c>
      <c r="BG850" s="13">
        <f t="shared" si="1222"/>
        <v>4.6018998304519143E-3</v>
      </c>
      <c r="BH850" s="13">
        <f t="shared" si="1223"/>
        <v>1.2004382834335493E-3</v>
      </c>
      <c r="BI850" s="13">
        <f t="shared" si="1224"/>
        <v>2.505142876508675E-4</v>
      </c>
      <c r="BJ850" s="14">
        <f t="shared" si="1225"/>
        <v>7.8536829721257737E-2</v>
      </c>
      <c r="BK850" s="14">
        <f t="shared" si="1226"/>
        <v>0.11155526261839678</v>
      </c>
      <c r="BL850" s="14">
        <f t="shared" si="1227"/>
        <v>0.67791648349174882</v>
      </c>
      <c r="BM850" s="14">
        <f t="shared" si="1228"/>
        <v>0.75974986124444244</v>
      </c>
      <c r="BN850" s="14">
        <f t="shared" si="1229"/>
        <v>0.18564488809173729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1.1616</v>
      </c>
      <c r="F851" s="10">
        <f>VLOOKUP(B851,home!$B$2:$E$405,3,FALSE)</f>
        <v>0.70440000000000003</v>
      </c>
      <c r="G851" s="10">
        <f>VLOOKUP(C851,away!$B$2:$E$405,4,FALSE)</f>
        <v>0.39129999999999998</v>
      </c>
      <c r="H851" s="10">
        <f>VLOOKUP(A851,away!$A$2:$E$405,3,FALSE)</f>
        <v>1.0606</v>
      </c>
      <c r="I851" s="10">
        <f>VLOOKUP(C851,away!$B$2:$E$405,3,FALSE)</f>
        <v>0.77139999999999997</v>
      </c>
      <c r="J851" s="10">
        <f>VLOOKUP(B851,home!$B$2:$E$405,4,FALSE)</f>
        <v>0.77139999999999997</v>
      </c>
      <c r="K851" s="12">
        <f t="shared" si="1174"/>
        <v>0.32017380595200001</v>
      </c>
      <c r="L851" s="12">
        <f t="shared" si="1175"/>
        <v>0.63111847237599994</v>
      </c>
      <c r="M851" s="13">
        <f t="shared" si="1176"/>
        <v>0.386241569197805</v>
      </c>
      <c r="N851" s="13">
        <f t="shared" si="1177"/>
        <v>0.12366443322693398</v>
      </c>
      <c r="O851" s="13">
        <f t="shared" si="1178"/>
        <v>0.24376418912022779</v>
      </c>
      <c r="P851" s="13">
        <f t="shared" si="1179"/>
        <v>7.8046908185426436E-2</v>
      </c>
      <c r="Q851" s="13">
        <f t="shared" si="1180"/>
        <v>1.9797056123582211E-2</v>
      </c>
      <c r="R851" s="13">
        <f t="shared" si="1181"/>
        <v>7.6922041328766247E-2</v>
      </c>
      <c r="S851" s="13">
        <f t="shared" si="1182"/>
        <v>3.9426879206422554E-3</v>
      </c>
      <c r="T851" s="13">
        <f t="shared" si="1183"/>
        <v>1.2494287818257141E-2</v>
      </c>
      <c r="U851" s="13">
        <f t="shared" si="1184"/>
        <v>2.4628422733828124E-2</v>
      </c>
      <c r="V851" s="13">
        <f t="shared" si="1185"/>
        <v>8.8521055412507836E-5</v>
      </c>
      <c r="W851" s="13">
        <f t="shared" si="1186"/>
        <v>2.1128329352442209E-3</v>
      </c>
      <c r="X851" s="13">
        <f t="shared" si="1187"/>
        <v>1.3334478944770328E-3</v>
      </c>
      <c r="Y851" s="13">
        <f t="shared" si="1188"/>
        <v>4.2078179907766917E-4</v>
      </c>
      <c r="Z851" s="13">
        <f t="shared" si="1189"/>
        <v>1.6182307071818162E-2</v>
      </c>
      <c r="AA851" s="13">
        <f t="shared" si="1190"/>
        <v>5.1811508442679843E-3</v>
      </c>
      <c r="AB851" s="13">
        <f t="shared" si="1191"/>
        <v>8.294343925103493E-4</v>
      </c>
      <c r="AC851" s="13">
        <f t="shared" si="1192"/>
        <v>1.1179523443395311E-6</v>
      </c>
      <c r="AD851" s="13">
        <f t="shared" si="1193"/>
        <v>1.6911844055446945E-4</v>
      </c>
      <c r="AE851" s="13">
        <f t="shared" si="1194"/>
        <v>1.0673377185334813E-4</v>
      </c>
      <c r="AF851" s="13">
        <f t="shared" si="1195"/>
        <v>3.3680827521506779E-5</v>
      </c>
      <c r="AG851" s="13">
        <f t="shared" si="1196"/>
        <v>7.0855308045776321E-6</v>
      </c>
      <c r="AH851" s="13">
        <f t="shared" si="1197"/>
        <v>2.5532382296713048E-3</v>
      </c>
      <c r="AI851" s="13">
        <f t="shared" si="1198"/>
        <v>8.1748000149600816E-4</v>
      </c>
      <c r="AJ851" s="13">
        <f t="shared" si="1199"/>
        <v>1.308678416843118E-4</v>
      </c>
      <c r="AK851" s="13">
        <f t="shared" si="1200"/>
        <v>1.3966818316263297E-5</v>
      </c>
      <c r="AL851" s="13">
        <f t="shared" si="1201"/>
        <v>9.0360780332958071E-9</v>
      </c>
      <c r="AM851" s="13">
        <f t="shared" si="1202"/>
        <v>1.0829458953798318E-5</v>
      </c>
      <c r="AN851" s="13">
        <f t="shared" si="1203"/>
        <v>6.8346715915797898E-6</v>
      </c>
      <c r="AO851" s="13">
        <f t="shared" si="1204"/>
        <v>2.1567437470347402E-6</v>
      </c>
      <c r="AP851" s="13">
        <f t="shared" si="1205"/>
        <v>4.5372027297835174E-7</v>
      </c>
      <c r="AQ851" s="13">
        <f t="shared" si="1206"/>
        <v>7.1587811392029752E-8</v>
      </c>
      <c r="AR851" s="13">
        <f t="shared" si="1207"/>
        <v>3.2227916222443134E-4</v>
      </c>
      <c r="AS851" s="13">
        <f t="shared" si="1208"/>
        <v>1.031853459484182E-4</v>
      </c>
      <c r="AT851" s="13">
        <f t="shared" si="1209"/>
        <v>1.6518622465389417E-5</v>
      </c>
      <c r="AU851" s="13">
        <f t="shared" si="1210"/>
        <v>1.7629434079426459E-6</v>
      </c>
      <c r="AV851" s="13">
        <f t="shared" si="1211"/>
        <v>1.4111207514974659E-7</v>
      </c>
      <c r="AW851" s="13">
        <f t="shared" si="1212"/>
        <v>5.0719406430145667E-11</v>
      </c>
      <c r="AX851" s="13">
        <f t="shared" si="1213"/>
        <v>5.7788484827309453E-7</v>
      </c>
      <c r="AY851" s="13">
        <f t="shared" si="1214"/>
        <v>3.6471380265135199E-7</v>
      </c>
      <c r="AZ851" s="13">
        <f t="shared" si="1215"/>
        <v>1.1508880899188156E-7</v>
      </c>
      <c r="BA851" s="13">
        <f t="shared" si="1216"/>
        <v>2.4211557772843181E-8</v>
      </c>
      <c r="BB851" s="13">
        <f t="shared" si="1217"/>
        <v>3.8200903388600141E-9</v>
      </c>
      <c r="BC851" s="13">
        <f t="shared" si="1218"/>
        <v>4.8218591579992973E-10</v>
      </c>
      <c r="BD851" s="13">
        <f t="shared" si="1219"/>
        <v>3.3899388756950014E-5</v>
      </c>
      <c r="BE851" s="13">
        <f t="shared" si="1220"/>
        <v>1.0853696317759121E-5</v>
      </c>
      <c r="BF851" s="13">
        <f t="shared" si="1221"/>
        <v>1.7375346293520729E-6</v>
      </c>
      <c r="BG851" s="13">
        <f t="shared" si="1222"/>
        <v>1.8543769175101691E-7</v>
      </c>
      <c r="BH851" s="13">
        <f t="shared" si="1223"/>
        <v>1.484307288371922E-8</v>
      </c>
      <c r="BI851" s="13">
        <f t="shared" si="1224"/>
        <v>9.5047262744066292E-10</v>
      </c>
      <c r="BJ851" s="14">
        <f t="shared" si="1225"/>
        <v>0.16016089075197695</v>
      </c>
      <c r="BK851" s="14">
        <f t="shared" si="1226"/>
        <v>0.46832117806151125</v>
      </c>
      <c r="BL851" s="14">
        <f t="shared" si="1227"/>
        <v>0.35533137034783108</v>
      </c>
      <c r="BM851" s="14">
        <f t="shared" si="1228"/>
        <v>7.1559184387312402E-2</v>
      </c>
      <c r="BN851" s="14">
        <f t="shared" si="1229"/>
        <v>0.92843619718274162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1.3125</v>
      </c>
      <c r="F852" s="10">
        <f>VLOOKUP(B852,home!$B$2:$E$405,3,FALSE)</f>
        <v>0.95240000000000002</v>
      </c>
      <c r="G852" s="10">
        <f>VLOOKUP(C852,away!$B$2:$E$405,4,FALSE)</f>
        <v>0.76190000000000002</v>
      </c>
      <c r="H852" s="10">
        <f>VLOOKUP(A852,away!$A$2:$E$405,3,FALSE)</f>
        <v>1.2082999999999999</v>
      </c>
      <c r="I852" s="10">
        <f>VLOOKUP(C852,away!$B$2:$E$405,3,FALSE)</f>
        <v>1.1587000000000001</v>
      </c>
      <c r="J852" s="10">
        <f>VLOOKUP(B852,home!$B$2:$E$405,4,FALSE)</f>
        <v>1.4482999999999999</v>
      </c>
      <c r="K852" s="12">
        <f t="shared" si="1174"/>
        <v>0.95239404750000001</v>
      </c>
      <c r="L852" s="12">
        <f t="shared" si="1175"/>
        <v>2.0277028572429998</v>
      </c>
      <c r="M852" s="13">
        <f t="shared" si="1176"/>
        <v>5.0787912036864676E-2</v>
      </c>
      <c r="N852" s="13">
        <f t="shared" si="1177"/>
        <v>4.8370105108863519E-2</v>
      </c>
      <c r="O852" s="13">
        <f t="shared" si="1178"/>
        <v>0.10298279435055666</v>
      </c>
      <c r="P852" s="13">
        <f t="shared" si="1179"/>
        <v>9.8080200334386775E-2</v>
      </c>
      <c r="Q852" s="13">
        <f t="shared" si="1180"/>
        <v>2.3033700091315477E-2</v>
      </c>
      <c r="R852" s="13">
        <f t="shared" si="1181"/>
        <v>0.10440925317574601</v>
      </c>
      <c r="S852" s="13">
        <f t="shared" si="1182"/>
        <v>4.7352437380428811E-2</v>
      </c>
      <c r="T852" s="13">
        <f t="shared" si="1183"/>
        <v>4.6705499488038739E-2</v>
      </c>
      <c r="U852" s="13">
        <f t="shared" si="1184"/>
        <v>9.943875122850096E-2</v>
      </c>
      <c r="V852" s="13">
        <f t="shared" si="1185"/>
        <v>1.0160634157773709E-2</v>
      </c>
      <c r="W852" s="13">
        <f t="shared" si="1186"/>
        <v>7.3123862862896896E-3</v>
      </c>
      <c r="X852" s="13">
        <f t="shared" si="1187"/>
        <v>1.4827346565974132E-2</v>
      </c>
      <c r="Y852" s="13">
        <f t="shared" si="1188"/>
        <v>1.5032726498578966E-2</v>
      </c>
      <c r="Z852" s="13">
        <f t="shared" si="1189"/>
        <v>7.0570313662355985E-2</v>
      </c>
      <c r="AA852" s="13">
        <f t="shared" si="1190"/>
        <v>6.7210746662235754E-2</v>
      </c>
      <c r="AB852" s="13">
        <f t="shared" si="1191"/>
        <v>3.2005557524571911E-2</v>
      </c>
      <c r="AC852" s="13">
        <f t="shared" si="1192"/>
        <v>1.2263708451376949E-3</v>
      </c>
      <c r="AD852" s="13">
        <f t="shared" si="1193"/>
        <v>1.7410682930207324E-3</v>
      </c>
      <c r="AE852" s="13">
        <f t="shared" si="1194"/>
        <v>3.5303691524133317E-3</v>
      </c>
      <c r="AF852" s="13">
        <f t="shared" si="1195"/>
        <v>3.5792698087355307E-3</v>
      </c>
      <c r="AG852" s="13">
        <f t="shared" si="1196"/>
        <v>2.419231872672214E-3</v>
      </c>
      <c r="AH852" s="13">
        <f t="shared" si="1197"/>
        <v>3.5773906662423471E-2</v>
      </c>
      <c r="AI852" s="13">
        <f t="shared" si="1198"/>
        <v>3.4070855761112705E-2</v>
      </c>
      <c r="AJ852" s="13">
        <f t="shared" si="1199"/>
        <v>1.6224440110057411E-2</v>
      </c>
      <c r="AK852" s="13">
        <f t="shared" si="1200"/>
        <v>5.1506867282796421E-3</v>
      </c>
      <c r="AL852" s="13">
        <f t="shared" si="1201"/>
        <v>9.4733327952563627E-5</v>
      </c>
      <c r="AM852" s="13">
        <f t="shared" si="1202"/>
        <v>3.3163661571278643E-4</v>
      </c>
      <c r="AN852" s="13">
        <f t="shared" si="1203"/>
        <v>6.7246051324721572E-4</v>
      </c>
      <c r="AO852" s="13">
        <f t="shared" si="1204"/>
        <v>6.8177505204723688E-4</v>
      </c>
      <c r="AP852" s="13">
        <f t="shared" si="1205"/>
        <v>4.6081240701105903E-4</v>
      </c>
      <c r="AQ852" s="13">
        <f t="shared" si="1206"/>
        <v>2.3359765858733711E-4</v>
      </c>
      <c r="AR852" s="13">
        <f t="shared" si="1207"/>
        <v>1.4507770550828091E-2</v>
      </c>
      <c r="AS852" s="13">
        <f t="shared" si="1208"/>
        <v>1.381711431510447E-2</v>
      </c>
      <c r="AT852" s="13">
        <f t="shared" si="1209"/>
        <v>6.5796687136662679E-3</v>
      </c>
      <c r="AU852" s="13">
        <f t="shared" si="1210"/>
        <v>2.0888124391392456E-3</v>
      </c>
      <c r="AV852" s="13">
        <f t="shared" si="1211"/>
        <v>4.9734313334504326E-4</v>
      </c>
      <c r="AW852" s="13">
        <f t="shared" si="1212"/>
        <v>5.0818434125221362E-6</v>
      </c>
      <c r="AX852" s="13">
        <f t="shared" si="1213"/>
        <v>5.2641456456317107E-5</v>
      </c>
      <c r="AY852" s="13">
        <f t="shared" si="1214"/>
        <v>1.0674123166590716E-4</v>
      </c>
      <c r="AZ852" s="13">
        <f t="shared" si="1215"/>
        <v>1.0821975021729847E-4</v>
      </c>
      <c r="BA852" s="13">
        <f t="shared" si="1216"/>
        <v>7.3145832241913288E-5</v>
      </c>
      <c r="BB852" s="13">
        <f t="shared" si="1217"/>
        <v>3.7079503258086173E-5</v>
      </c>
      <c r="BC852" s="13">
        <f t="shared" si="1218"/>
        <v>1.5037242940314489E-5</v>
      </c>
      <c r="BD852" s="13">
        <f t="shared" si="1219"/>
        <v>4.9029079663566611E-3</v>
      </c>
      <c r="BE852" s="13">
        <f t="shared" si="1220"/>
        <v>4.669500362598414E-3</v>
      </c>
      <c r="BF852" s="13">
        <f t="shared" si="1221"/>
        <v>2.2236021750689106E-3</v>
      </c>
      <c r="BG852" s="13">
        <f t="shared" si="1222"/>
        <v>7.0591515851456117E-4</v>
      </c>
      <c r="BH852" s="13">
        <f t="shared" si="1223"/>
        <v>1.6807734875232174E-4</v>
      </c>
      <c r="BI852" s="13">
        <f t="shared" si="1224"/>
        <v>3.2015173294258566E-5</v>
      </c>
      <c r="BJ852" s="14">
        <f t="shared" si="1225"/>
        <v>0.16932485042928774</v>
      </c>
      <c r="BK852" s="14">
        <f t="shared" si="1226"/>
        <v>0.20780902931421011</v>
      </c>
      <c r="BL852" s="14">
        <f t="shared" si="1227"/>
        <v>0.5474597195401526</v>
      </c>
      <c r="BM852" s="14">
        <f t="shared" si="1228"/>
        <v>0.56739828846001994</v>
      </c>
      <c r="BN852" s="14">
        <f t="shared" si="1229"/>
        <v>0.42766396509773313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1.3125</v>
      </c>
      <c r="F853" s="10">
        <f>VLOOKUP(B853,home!$B$2:$E$405,3,FALSE)</f>
        <v>0.57140000000000002</v>
      </c>
      <c r="G853" s="10">
        <f>VLOOKUP(C853,away!$B$2:$E$405,4,FALSE)</f>
        <v>0.1905</v>
      </c>
      <c r="H853" s="10">
        <f>VLOOKUP(A853,away!$A$2:$E$405,3,FALSE)</f>
        <v>1.2082999999999999</v>
      </c>
      <c r="I853" s="10">
        <f>VLOOKUP(C853,away!$B$2:$E$405,3,FALSE)</f>
        <v>2.2759</v>
      </c>
      <c r="J853" s="10">
        <f>VLOOKUP(B853,home!$B$2:$E$405,4,FALSE)</f>
        <v>0.8276</v>
      </c>
      <c r="K853" s="12">
        <f t="shared" si="1174"/>
        <v>0.14286785625000001</v>
      </c>
      <c r="L853" s="12">
        <f t="shared" si="1175"/>
        <v>2.275875147172</v>
      </c>
      <c r="M853" s="13">
        <f t="shared" si="1176"/>
        <v>8.9033461907560757E-2</v>
      </c>
      <c r="N853" s="13">
        <f t="shared" si="1177"/>
        <v>1.2720019837249241E-2</v>
      </c>
      <c r="O853" s="13">
        <f t="shared" si="1178"/>
        <v>0.20262904322210251</v>
      </c>
      <c r="P853" s="13">
        <f t="shared" si="1179"/>
        <v>2.8949177019130374E-2</v>
      </c>
      <c r="Q853" s="13">
        <f t="shared" si="1180"/>
        <v>9.0864098280263631E-4</v>
      </c>
      <c r="R853" s="13">
        <f t="shared" si="1181"/>
        <v>0.23057920178221208</v>
      </c>
      <c r="S853" s="13">
        <f t="shared" si="1182"/>
        <v>2.3532019089492983E-3</v>
      </c>
      <c r="T853" s="13">
        <f t="shared" si="1183"/>
        <v>2.0679534304624608E-3</v>
      </c>
      <c r="U853" s="13">
        <f t="shared" si="1184"/>
        <v>3.2942356254460819E-2</v>
      </c>
      <c r="V853" s="13">
        <f t="shared" si="1185"/>
        <v>8.5015799633547906E-5</v>
      </c>
      <c r="W853" s="13">
        <f t="shared" si="1186"/>
        <v>4.3271863104635254E-5</v>
      </c>
      <c r="X853" s="13">
        <f t="shared" si="1187"/>
        <v>9.8481357811668391E-5</v>
      </c>
      <c r="Y853" s="13">
        <f t="shared" si="1188"/>
        <v>1.1206563735166461E-4</v>
      </c>
      <c r="Z853" s="13">
        <f t="shared" si="1189"/>
        <v>0.17492315826363142</v>
      </c>
      <c r="AA853" s="13">
        <f t="shared" si="1190"/>
        <v>2.4990896629604492E-2</v>
      </c>
      <c r="AB853" s="13">
        <f t="shared" si="1191"/>
        <v>1.7851979136184718E-3</v>
      </c>
      <c r="AC853" s="13">
        <f t="shared" si="1192"/>
        <v>1.7276772829872804E-6</v>
      </c>
      <c r="AD853" s="13">
        <f t="shared" si="1193"/>
        <v>1.5455395794256774E-6</v>
      </c>
      <c r="AE853" s="13">
        <f t="shared" si="1194"/>
        <v>3.5174551177855645E-6</v>
      </c>
      <c r="AF853" s="13">
        <f t="shared" si="1195"/>
        <v>4.0026443419305642E-6</v>
      </c>
      <c r="AG853" s="13">
        <f t="shared" si="1196"/>
        <v>3.0365062602561321E-6</v>
      </c>
      <c r="AH853" s="13">
        <f t="shared" si="1197"/>
        <v>9.9525817139258274E-2</v>
      </c>
      <c r="AI853" s="13">
        <f t="shared" si="1198"/>
        <v>1.4219040136215336E-2</v>
      </c>
      <c r="AJ853" s="13">
        <f t="shared" si="1199"/>
        <v>1.0157218910968964E-3</v>
      </c>
      <c r="AK853" s="13">
        <f t="shared" si="1200"/>
        <v>4.8371336375736511E-5</v>
      </c>
      <c r="AL853" s="13">
        <f t="shared" si="1201"/>
        <v>2.2470129511107651E-8</v>
      </c>
      <c r="AM853" s="13">
        <f t="shared" si="1202"/>
        <v>4.4161585292414665E-8</v>
      </c>
      <c r="AN853" s="13">
        <f t="shared" si="1203"/>
        <v>1.0050625442672306E-7</v>
      </c>
      <c r="AO853" s="13">
        <f t="shared" si="1204"/>
        <v>1.1436984329256242E-7</v>
      </c>
      <c r="AP853" s="13">
        <f t="shared" si="1205"/>
        <v>8.6763827978499703E-8</v>
      </c>
      <c r="AQ853" s="13">
        <f t="shared" si="1206"/>
        <v>4.9365909942443514E-8</v>
      </c>
      <c r="AR853" s="13">
        <f t="shared" si="1207"/>
        <v>4.5301666745844571E-2</v>
      </c>
      <c r="AS853" s="13">
        <f t="shared" si="1208"/>
        <v>6.4721520125307266E-3</v>
      </c>
      <c r="AT853" s="13">
        <f t="shared" si="1209"/>
        <v>4.6233124167719395E-4</v>
      </c>
      <c r="AU853" s="13">
        <f t="shared" si="1210"/>
        <v>2.2017424458607117E-5</v>
      </c>
      <c r="AV853" s="13">
        <f t="shared" si="1211"/>
        <v>7.8639555813687913E-7</v>
      </c>
      <c r="AW853" s="13">
        <f t="shared" si="1212"/>
        <v>2.0294858900453976E-10</v>
      </c>
      <c r="AX853" s="13">
        <f t="shared" si="1213"/>
        <v>1.0515451698881335E-9</v>
      </c>
      <c r="AY853" s="13">
        <f t="shared" si="1214"/>
        <v>2.3931855182771619E-9</v>
      </c>
      <c r="AZ853" s="13">
        <f t="shared" si="1215"/>
        <v>2.7232957218094678E-9</v>
      </c>
      <c r="BA853" s="13">
        <f t="shared" si="1216"/>
        <v>2.0659603505553338E-9</v>
      </c>
      <c r="BB853" s="13">
        <f t="shared" si="1217"/>
        <v>1.1754669542179089E-9</v>
      </c>
      <c r="BC853" s="13">
        <f t="shared" si="1218"/>
        <v>5.3504320548530082E-10</v>
      </c>
      <c r="BD853" s="13">
        <f t="shared" si="1219"/>
        <v>1.7183489578722663E-2</v>
      </c>
      <c r="BE853" s="13">
        <f t="shared" si="1220"/>
        <v>2.4549683190063223E-3</v>
      </c>
      <c r="BF853" s="13">
        <f t="shared" si="1221"/>
        <v>1.7536803044904969E-4</v>
      </c>
      <c r="BG853" s="13">
        <f t="shared" si="1222"/>
        <v>8.3514848550134824E-6</v>
      </c>
      <c r="BH853" s="13">
        <f t="shared" si="1223"/>
        <v>2.9828968443502969E-7</v>
      </c>
      <c r="BI853" s="13">
        <f t="shared" si="1224"/>
        <v>8.523201551344344E-9</v>
      </c>
      <c r="BJ853" s="14">
        <f t="shared" si="1225"/>
        <v>1.5962940365999555E-2</v>
      </c>
      <c r="BK853" s="14">
        <f t="shared" si="1226"/>
        <v>0.120422609175872</v>
      </c>
      <c r="BL853" s="14">
        <f t="shared" si="1227"/>
        <v>0.67981708435093269</v>
      </c>
      <c r="BM853" s="14">
        <f t="shared" si="1228"/>
        <v>0.42630624521514138</v>
      </c>
      <c r="BN853" s="14">
        <f t="shared" si="1229"/>
        <v>0.56481954475105756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1.3125</v>
      </c>
      <c r="F854" s="10">
        <f>VLOOKUP(B854,home!$B$2:$E$405,3,FALSE)</f>
        <v>0.9143</v>
      </c>
      <c r="G854" s="10">
        <f>VLOOKUP(C854,away!$B$2:$E$405,4,FALSE)</f>
        <v>1.7142999999999999</v>
      </c>
      <c r="H854" s="10">
        <f>VLOOKUP(A854,away!$A$2:$E$405,3,FALSE)</f>
        <v>1.2082999999999999</v>
      </c>
      <c r="I854" s="10">
        <f>VLOOKUP(C854,away!$B$2:$E$405,3,FALSE)</f>
        <v>0.4138</v>
      </c>
      <c r="J854" s="10">
        <f>VLOOKUP(B854,home!$B$2:$E$405,4,FALSE)</f>
        <v>1.3242</v>
      </c>
      <c r="K854" s="12">
        <f t="shared" si="1174"/>
        <v>2.057192143125</v>
      </c>
      <c r="L854" s="12">
        <f t="shared" si="1175"/>
        <v>0.66209276986800003</v>
      </c>
      <c r="M854" s="13">
        <f t="shared" si="1176"/>
        <v>6.5921877453906916E-2</v>
      </c>
      <c r="N854" s="13">
        <f t="shared" si="1177"/>
        <v>0.13561396835822639</v>
      </c>
      <c r="O854" s="13">
        <f t="shared" si="1178"/>
        <v>4.3646398438356097E-2</v>
      </c>
      <c r="P854" s="13">
        <f t="shared" si="1179"/>
        <v>8.9789027943089433E-2</v>
      </c>
      <c r="Q854" s="13">
        <f t="shared" si="1180"/>
        <v>0.13949199510227289</v>
      </c>
      <c r="R854" s="13">
        <f t="shared" si="1181"/>
        <v>1.4448982418406767E-2</v>
      </c>
      <c r="S854" s="13">
        <f t="shared" si="1182"/>
        <v>3.0574332263981541E-2</v>
      </c>
      <c r="T854" s="13">
        <f t="shared" si="1183"/>
        <v>9.2356641411677362E-2</v>
      </c>
      <c r="U854" s="13">
        <f t="shared" si="1184"/>
        <v>2.9724333107297662E-2</v>
      </c>
      <c r="V854" s="13">
        <f t="shared" si="1185"/>
        <v>4.6270924177745799E-3</v>
      </c>
      <c r="W854" s="13">
        <f t="shared" si="1186"/>
        <v>9.5653945451075598E-2</v>
      </c>
      <c r="X854" s="13">
        <f t="shared" si="1187"/>
        <v>6.3331785692505221E-2</v>
      </c>
      <c r="Y854" s="13">
        <f t="shared" si="1188"/>
        <v>2.0965758704918673E-2</v>
      </c>
      <c r="Z854" s="13">
        <f t="shared" si="1189"/>
        <v>3.1888555970589903E-3</v>
      </c>
      <c r="AA854" s="13">
        <f t="shared" si="1190"/>
        <v>6.5600886798299358E-3</v>
      </c>
      <c r="AB854" s="13">
        <f t="shared" si="1191"/>
        <v>6.7476814451747002E-3</v>
      </c>
      <c r="AC854" s="13">
        <f t="shared" si="1192"/>
        <v>3.9389629289354018E-4</v>
      </c>
      <c r="AD854" s="13">
        <f t="shared" si="1193"/>
        <v>4.9194636260215023E-2</v>
      </c>
      <c r="AE854" s="13">
        <f t="shared" si="1194"/>
        <v>3.2571412984174514E-2</v>
      </c>
      <c r="AF854" s="13">
        <f t="shared" si="1195"/>
        <v>1.078264852060332E-2</v>
      </c>
      <c r="AG854" s="13">
        <f t="shared" si="1196"/>
        <v>2.3797045418397821E-3</v>
      </c>
      <c r="AH854" s="13">
        <f t="shared" si="1197"/>
        <v>5.2782955874146526E-4</v>
      </c>
      <c r="AI854" s="13">
        <f t="shared" si="1198"/>
        <v>1.0858468211520781E-3</v>
      </c>
      <c r="AJ854" s="13">
        <f t="shared" si="1199"/>
        <v>1.1168977745556563E-3</v>
      </c>
      <c r="AK854" s="13">
        <f t="shared" si="1200"/>
        <v>7.6589110882989788E-4</v>
      </c>
      <c r="AL854" s="13">
        <f t="shared" si="1201"/>
        <v>2.1460290037416909E-5</v>
      </c>
      <c r="AM854" s="13">
        <f t="shared" si="1202"/>
        <v>2.0240563839681317E-2</v>
      </c>
      <c r="AN854" s="13">
        <f t="shared" si="1203"/>
        <v>1.3401130976304685E-2</v>
      </c>
      <c r="AO854" s="13">
        <f t="shared" si="1204"/>
        <v>4.4363959637327109E-3</v>
      </c>
      <c r="AP854" s="13">
        <f t="shared" si="1205"/>
        <v>9.7910189728633553E-4</v>
      </c>
      <c r="AQ854" s="13">
        <f t="shared" si="1206"/>
        <v>1.6206407178933092E-4</v>
      </c>
      <c r="AR854" s="13">
        <f t="shared" si="1207"/>
        <v>6.9894426913068216E-5</v>
      </c>
      <c r="AS854" s="13">
        <f t="shared" si="1208"/>
        <v>1.4378626589378848E-4</v>
      </c>
      <c r="AT854" s="13">
        <f t="shared" si="1209"/>
        <v>1.4789798824299194E-4</v>
      </c>
      <c r="AU854" s="13">
        <f t="shared" si="1210"/>
        <v>1.0141819313249223E-4</v>
      </c>
      <c r="AV854" s="13">
        <f t="shared" si="1211"/>
        <v>5.215917752052422E-5</v>
      </c>
      <c r="AW854" s="13">
        <f t="shared" si="1212"/>
        <v>8.1194533095621413E-7</v>
      </c>
      <c r="AX854" s="13">
        <f t="shared" si="1213"/>
        <v>6.939788150568723E-3</v>
      </c>
      <c r="AY854" s="13">
        <f t="shared" si="1214"/>
        <v>4.5947835589071713E-3</v>
      </c>
      <c r="AZ854" s="13">
        <f t="shared" si="1215"/>
        <v>1.5210864867303976E-3</v>
      </c>
      <c r="BA854" s="13">
        <f t="shared" si="1216"/>
        <v>3.3570012173603795E-4</v>
      </c>
      <c r="BB854" s="13">
        <f t="shared" si="1217"/>
        <v>5.5566155861309525E-5</v>
      </c>
      <c r="BC854" s="13">
        <f t="shared" si="1218"/>
        <v>7.3579900090262879E-6</v>
      </c>
      <c r="BD854" s="13">
        <f t="shared" si="1219"/>
        <v>7.7127657855349682E-6</v>
      </c>
      <c r="BE854" s="13">
        <f t="shared" si="1220"/>
        <v>1.5866641175765859E-5</v>
      </c>
      <c r="BF854" s="13">
        <f t="shared" si="1221"/>
        <v>1.6320364782284572E-5</v>
      </c>
      <c r="BG854" s="13">
        <f t="shared" si="1222"/>
        <v>1.1191375401016591E-5</v>
      </c>
      <c r="BH854" s="13">
        <f t="shared" si="1223"/>
        <v>5.7557023864334333E-6</v>
      </c>
      <c r="BI854" s="13">
        <f t="shared" si="1224"/>
        <v>2.3681171455073343E-6</v>
      </c>
      <c r="BJ854" s="14">
        <f t="shared" si="1225"/>
        <v>0.69501603624011588</v>
      </c>
      <c r="BK854" s="14">
        <f t="shared" si="1226"/>
        <v>0.19592247022059059</v>
      </c>
      <c r="BL854" s="14">
        <f t="shared" si="1227"/>
        <v>0.10519832037072366</v>
      </c>
      <c r="BM854" s="14">
        <f t="shared" si="1228"/>
        <v>0.50581946110065457</v>
      </c>
      <c r="BN854" s="14">
        <f t="shared" si="1229"/>
        <v>0.48891224971425845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1.2796000000000001</v>
      </c>
      <c r="F855" s="10">
        <f>VLOOKUP(B855,home!$B$2:$E$405,3,FALSE)</f>
        <v>0.66990000000000005</v>
      </c>
      <c r="G855" s="10">
        <f>VLOOKUP(C855,away!$B$2:$E$405,4,FALSE)</f>
        <v>1.5629999999999999</v>
      </c>
      <c r="H855" s="10">
        <f>VLOOKUP(A855,away!$A$2:$E$405,3,FALSE)</f>
        <v>1.129</v>
      </c>
      <c r="I855" s="10">
        <f>VLOOKUP(C855,away!$B$2:$E$405,3,FALSE)</f>
        <v>0.82250000000000001</v>
      </c>
      <c r="J855" s="10">
        <f>VLOOKUP(B855,home!$B$2:$E$405,4,FALSE)</f>
        <v>1.2020999999999999</v>
      </c>
      <c r="K855" s="12">
        <f t="shared" si="1174"/>
        <v>1.3398099145200002</v>
      </c>
      <c r="L855" s="12">
        <f t="shared" si="1175"/>
        <v>1.1162730652499999</v>
      </c>
      <c r="M855" s="13">
        <f t="shared" si="1176"/>
        <v>8.5770257671462166E-2</v>
      </c>
      <c r="N855" s="13">
        <f t="shared" si="1177"/>
        <v>0.11491584159916012</v>
      </c>
      <c r="O855" s="13">
        <f t="shared" si="1178"/>
        <v>9.574302843820541E-2</v>
      </c>
      <c r="P855" s="13">
        <f t="shared" si="1179"/>
        <v>0.12827745874767793</v>
      </c>
      <c r="Q855" s="13">
        <f t="shared" si="1180"/>
        <v>7.6982691954982321E-2</v>
      </c>
      <c r="R855" s="13">
        <f t="shared" si="1181"/>
        <v>5.343768191551674E-2</v>
      </c>
      <c r="S855" s="13">
        <f t="shared" si="1182"/>
        <v>4.7962740434430426E-2</v>
      </c>
      <c r="T855" s="13">
        <f t="shared" si="1183"/>
        <v>8.5933705519784645E-2</v>
      </c>
      <c r="U855" s="13">
        <f t="shared" si="1184"/>
        <v>7.1596336039375444E-2</v>
      </c>
      <c r="V855" s="13">
        <f t="shared" si="1185"/>
        <v>7.97030815490345E-3</v>
      </c>
      <c r="W855" s="13">
        <f t="shared" si="1186"/>
        <v>3.438072464257478E-2</v>
      </c>
      <c r="X855" s="13">
        <f t="shared" si="1187"/>
        <v>3.8378276882283159E-2</v>
      </c>
      <c r="Y855" s="13">
        <f t="shared" si="1188"/>
        <v>2.1420318387199721E-2</v>
      </c>
      <c r="Z855" s="13">
        <f t="shared" si="1189"/>
        <v>1.9883681663896105E-2</v>
      </c>
      <c r="AA855" s="13">
        <f t="shared" si="1190"/>
        <v>2.6640353830447536E-2</v>
      </c>
      <c r="AB855" s="13">
        <f t="shared" si="1191"/>
        <v>1.7846505094177244E-2</v>
      </c>
      <c r="AC855" s="13">
        <f t="shared" si="1192"/>
        <v>7.4502142650019324E-4</v>
      </c>
      <c r="AD855" s="13">
        <f t="shared" si="1193"/>
        <v>1.1515908936125949E-2</v>
      </c>
      <c r="AE855" s="13">
        <f t="shared" si="1194"/>
        <v>1.285489896726918E-2</v>
      </c>
      <c r="AF855" s="13">
        <f t="shared" si="1195"/>
        <v>7.1747887368363138E-3</v>
      </c>
      <c r="AG855" s="13">
        <f t="shared" si="1196"/>
        <v>2.6696744719298142E-3</v>
      </c>
      <c r="AH855" s="13">
        <f t="shared" si="1197"/>
        <v>5.5489045698531398E-3</v>
      </c>
      <c r="AI855" s="13">
        <f t="shared" si="1198"/>
        <v>7.4344773574145737E-3</v>
      </c>
      <c r="AJ855" s="13">
        <f t="shared" si="1199"/>
        <v>4.9803932363692502E-3</v>
      </c>
      <c r="AK855" s="13">
        <f t="shared" si="1200"/>
        <v>2.2242600787652899E-3</v>
      </c>
      <c r="AL855" s="13">
        <f t="shared" si="1201"/>
        <v>4.4569974673546021E-5</v>
      </c>
      <c r="AM855" s="13">
        <f t="shared" si="1202"/>
        <v>3.0858257934662028E-3</v>
      </c>
      <c r="AN855" s="13">
        <f t="shared" si="1203"/>
        <v>3.444624217300032E-3</v>
      </c>
      <c r="AO855" s="13">
        <f t="shared" si="1204"/>
        <v>1.9225706168399445E-3</v>
      </c>
      <c r="AP855" s="13">
        <f t="shared" si="1205"/>
        <v>7.1537126520650229E-4</v>
      </c>
      <c r="AQ855" s="13">
        <f t="shared" si="1206"/>
        <v>1.9963741875095854E-4</v>
      </c>
      <c r="AR855" s="13">
        <f t="shared" si="1207"/>
        <v>1.2388185425939383E-3</v>
      </c>
      <c r="AS855" s="13">
        <f t="shared" si="1208"/>
        <v>1.6597813656585756E-3</v>
      </c>
      <c r="AT855" s="13">
        <f t="shared" si="1209"/>
        <v>1.1118957648224531E-3</v>
      </c>
      <c r="AU855" s="13">
        <f t="shared" si="1210"/>
        <v>4.9657632320730682E-4</v>
      </c>
      <c r="AV855" s="13">
        <f t="shared" si="1211"/>
        <v>1.6632947028725952E-4</v>
      </c>
      <c r="AW855" s="13">
        <f t="shared" si="1212"/>
        <v>1.8516270618963341E-6</v>
      </c>
      <c r="AX855" s="13">
        <f t="shared" si="1213"/>
        <v>6.8906999876125984E-4</v>
      </c>
      <c r="AY855" s="13">
        <f t="shared" si="1214"/>
        <v>7.6919027968904525E-4</v>
      </c>
      <c r="AZ855" s="13">
        <f t="shared" si="1215"/>
        <v>4.2931319563449771E-4</v>
      </c>
      <c r="BA855" s="13">
        <f t="shared" si="1216"/>
        <v>1.5974358561439777E-4</v>
      </c>
      <c r="BB855" s="13">
        <f t="shared" si="1217"/>
        <v>4.4579365491952473E-5</v>
      </c>
      <c r="BC855" s="13">
        <f t="shared" si="1218"/>
        <v>9.9525489929203621E-6</v>
      </c>
      <c r="BD855" s="13">
        <f t="shared" si="1219"/>
        <v>2.30476628638312E-4</v>
      </c>
      <c r="BE855" s="13">
        <f t="shared" si="1220"/>
        <v>3.0879487211475464E-4</v>
      </c>
      <c r="BF855" s="13">
        <f t="shared" si="1221"/>
        <v>2.0686321560614196E-4</v>
      </c>
      <c r="BG855" s="13">
        <f t="shared" si="1222"/>
        <v>9.2385795739532444E-5</v>
      </c>
      <c r="BH855" s="13">
        <f t="shared" si="1223"/>
        <v>3.0944851273161304E-5</v>
      </c>
      <c r="BI855" s="13">
        <f t="shared" si="1224"/>
        <v>8.2920437078256731E-6</v>
      </c>
      <c r="BJ855" s="14">
        <f t="shared" si="1225"/>
        <v>0.41769670838389372</v>
      </c>
      <c r="BK855" s="14">
        <f t="shared" si="1226"/>
        <v>0.27153954668933677</v>
      </c>
      <c r="BL855" s="14">
        <f t="shared" si="1227"/>
        <v>0.29100309943377395</v>
      </c>
      <c r="BM855" s="14">
        <f t="shared" si="1228"/>
        <v>0.44422873719126865</v>
      </c>
      <c r="BN855" s="14">
        <f t="shared" si="1229"/>
        <v>0.5551269603270047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1.2796000000000001</v>
      </c>
      <c r="F856" s="10">
        <f>VLOOKUP(B856,home!$B$2:$E$405,3,FALSE)</f>
        <v>1.2374000000000001</v>
      </c>
      <c r="G856" s="10">
        <f>VLOOKUP(C856,away!$B$2:$E$405,4,FALSE)</f>
        <v>0.83730000000000004</v>
      </c>
      <c r="H856" s="10">
        <f>VLOOKUP(A856,away!$A$2:$E$405,3,FALSE)</f>
        <v>1.129</v>
      </c>
      <c r="I856" s="10">
        <f>VLOOKUP(C856,away!$B$2:$E$405,3,FALSE)</f>
        <v>0.75919999999999999</v>
      </c>
      <c r="J856" s="10">
        <f>VLOOKUP(B856,home!$B$2:$E$405,4,FALSE)</f>
        <v>1.4024000000000001</v>
      </c>
      <c r="K856" s="12">
        <f t="shared" si="1174"/>
        <v>1.3257615955920004</v>
      </c>
      <c r="L856" s="12">
        <f t="shared" si="1175"/>
        <v>1.2020486483200001</v>
      </c>
      <c r="M856" s="13">
        <f t="shared" si="1176"/>
        <v>7.983364523377684E-2</v>
      </c>
      <c r="N856" s="13">
        <f t="shared" si="1177"/>
        <v>0.10584038088705766</v>
      </c>
      <c r="O856" s="13">
        <f t="shared" si="1178"/>
        <v>9.5963925343719877E-2</v>
      </c>
      <c r="P856" s="13">
        <f t="shared" si="1179"/>
        <v>0.12722528678296163</v>
      </c>
      <c r="Q856" s="13">
        <f t="shared" si="1180"/>
        <v>7.0159556121445338E-2</v>
      </c>
      <c r="R856" s="13">
        <f t="shared" si="1181"/>
        <v>5.7676653373449953E-2</v>
      </c>
      <c r="S856" s="13">
        <f t="shared" si="1182"/>
        <v>5.0687506344000023E-2</v>
      </c>
      <c r="T856" s="13">
        <f t="shared" si="1183"/>
        <v>8.4335199602514552E-2</v>
      </c>
      <c r="U856" s="13">
        <f t="shared" si="1184"/>
        <v>7.6465492004791719E-2</v>
      </c>
      <c r="V856" s="13">
        <f t="shared" si="1185"/>
        <v>8.9752363764881472E-3</v>
      </c>
      <c r="W856" s="13">
        <f t="shared" si="1186"/>
        <v>3.1004948356531281E-2</v>
      </c>
      <c r="X856" s="13">
        <f t="shared" si="1187"/>
        <v>3.7269456263199836E-2</v>
      </c>
      <c r="Y856" s="13">
        <f t="shared" si="1188"/>
        <v>2.2399849762400368E-2</v>
      </c>
      <c r="Z856" s="13">
        <f t="shared" si="1189"/>
        <v>2.3110047742392233E-2</v>
      </c>
      <c r="AA856" s="13">
        <f t="shared" si="1190"/>
        <v>3.0638413769161224E-2</v>
      </c>
      <c r="AB856" s="13">
        <f t="shared" si="1191"/>
        <v>2.0309616162505553E-2</v>
      </c>
      <c r="AC856" s="13">
        <f t="shared" si="1192"/>
        <v>8.9395033463007367E-4</v>
      </c>
      <c r="AD856" s="13">
        <f t="shared" si="1193"/>
        <v>1.027629245110062E-2</v>
      </c>
      <c r="AE856" s="13">
        <f t="shared" si="1194"/>
        <v>1.235260345058652E-2</v>
      </c>
      <c r="AF856" s="13">
        <f t="shared" si="1195"/>
        <v>7.4242151405052494E-3</v>
      </c>
      <c r="AG856" s="13">
        <f t="shared" si="1196"/>
        <v>2.9747559248270716E-3</v>
      </c>
      <c r="AH856" s="13">
        <f t="shared" si="1197"/>
        <v>6.9448504128383154E-3</v>
      </c>
      <c r="AI856" s="13">
        <f t="shared" si="1198"/>
        <v>9.2072159644722845E-3</v>
      </c>
      <c r="AJ856" s="13">
        <f t="shared" si="1199"/>
        <v>6.1032866640094597E-3</v>
      </c>
      <c r="AK856" s="13">
        <f t="shared" si="1200"/>
        <v>2.697167688677519E-3</v>
      </c>
      <c r="AL856" s="13">
        <f t="shared" si="1201"/>
        <v>5.6985040510171332E-5</v>
      </c>
      <c r="AM856" s="13">
        <f t="shared" si="1202"/>
        <v>2.7247827753482368E-3</v>
      </c>
      <c r="AN856" s="13">
        <f t="shared" si="1203"/>
        <v>3.2753214520729666E-3</v>
      </c>
      <c r="AO856" s="13">
        <f t="shared" si="1204"/>
        <v>1.9685478621389052E-3</v>
      </c>
      <c r="AP856" s="13">
        <f t="shared" si="1205"/>
        <v>7.8876343227909896E-4</v>
      </c>
      <c r="AQ856" s="13">
        <f t="shared" si="1206"/>
        <v>2.3703300440383382E-4</v>
      </c>
      <c r="AR856" s="13">
        <f t="shared" si="1207"/>
        <v>1.6696096103073761E-3</v>
      </c>
      <c r="AS856" s="13">
        <f t="shared" si="1208"/>
        <v>2.2135043009768444E-3</v>
      </c>
      <c r="AT856" s="13">
        <f t="shared" si="1209"/>
        <v>1.4672894969564086E-3</v>
      </c>
      <c r="AU856" s="13">
        <f t="shared" si="1210"/>
        <v>6.4842535489343723E-4</v>
      </c>
      <c r="AV856" s="13">
        <f t="shared" si="1211"/>
        <v>2.1491435828145807E-4</v>
      </c>
      <c r="AW856" s="13">
        <f t="shared" si="1212"/>
        <v>2.5225851762733361E-6</v>
      </c>
      <c r="AX856" s="13">
        <f t="shared" si="1213"/>
        <v>6.0206872664787955E-4</v>
      </c>
      <c r="AY856" s="13">
        <f t="shared" si="1214"/>
        <v>7.2371589906282733E-4</v>
      </c>
      <c r="AZ856" s="13">
        <f t="shared" si="1215"/>
        <v>4.3497085911808268E-4</v>
      </c>
      <c r="BA856" s="13">
        <f t="shared" si="1216"/>
        <v>1.7428537775382685E-4</v>
      </c>
      <c r="BB856" s="13">
        <f t="shared" si="1217"/>
        <v>5.2374875687732061E-5</v>
      </c>
      <c r="BC856" s="13">
        <f t="shared" si="1218"/>
        <v>1.2591429705273254E-5</v>
      </c>
      <c r="BD856" s="13">
        <f t="shared" si="1219"/>
        <v>3.3449199588201061E-4</v>
      </c>
      <c r="BE856" s="13">
        <f t="shared" si="1220"/>
        <v>4.4345664217328715E-4</v>
      </c>
      <c r="BF856" s="13">
        <f t="shared" si="1221"/>
        <v>2.9395889275176404E-4</v>
      </c>
      <c r="BG856" s="13">
        <f t="shared" si="1222"/>
        <v>1.2990647023101211E-4</v>
      </c>
      <c r="BH856" s="13">
        <f t="shared" si="1223"/>
        <v>4.3056252312797821E-5</v>
      </c>
      <c r="BI856" s="13">
        <f t="shared" si="1224"/>
        <v>1.1416465153285319E-5</v>
      </c>
      <c r="BJ856" s="14">
        <f t="shared" si="1225"/>
        <v>0.39503171365438711</v>
      </c>
      <c r="BK856" s="14">
        <f t="shared" si="1226"/>
        <v>0.26839632601142976</v>
      </c>
      <c r="BL856" s="14">
        <f t="shared" si="1227"/>
        <v>0.31347665122354557</v>
      </c>
      <c r="BM856" s="14">
        <f t="shared" si="1228"/>
        <v>0.46259409757545672</v>
      </c>
      <c r="BN856" s="14">
        <f t="shared" si="1229"/>
        <v>0.5366994477424113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1.875</v>
      </c>
      <c r="F860" s="10">
        <f>VLOOKUP(B860,home!$B$2:$E$405,3,FALSE)</f>
        <v>1.3867</v>
      </c>
      <c r="G860" s="10">
        <f>VLOOKUP(C860,away!$B$2:$E$405,4,FALSE)</f>
        <v>1.1733</v>
      </c>
      <c r="H860" s="10">
        <f>VLOOKUP(A860,away!$A$2:$E$405,3,FALSE)</f>
        <v>1.2222</v>
      </c>
      <c r="I860" s="10">
        <f>VLOOKUP(C860,away!$B$2:$E$405,3,FALSE)</f>
        <v>0.73640000000000005</v>
      </c>
      <c r="J860" s="10">
        <f>VLOOKUP(B860,home!$B$2:$E$405,4,FALSE)</f>
        <v>0.81820000000000004</v>
      </c>
      <c r="K860" s="12">
        <f t="shared" si="1230"/>
        <v>3.0506533312499999</v>
      </c>
      <c r="L860" s="12">
        <f t="shared" si="1231"/>
        <v>0.73640297505600005</v>
      </c>
      <c r="M860" s="13">
        <f t="shared" si="1232"/>
        <v>2.2662214377137901E-2</v>
      </c>
      <c r="N860" s="13">
        <f t="shared" si="1233"/>
        <v>6.9134559783117375E-2</v>
      </c>
      <c r="O860" s="13">
        <f t="shared" si="1234"/>
        <v>1.6688522088681206E-2</v>
      </c>
      <c r="P860" s="13">
        <f t="shared" si="1235"/>
        <v>5.0910895503474524E-2</v>
      </c>
      <c r="Q860" s="13">
        <f t="shared" si="1236"/>
        <v>0.10545278755343467</v>
      </c>
      <c r="R860" s="13">
        <f t="shared" si="1237"/>
        <v>6.1447386576963066E-3</v>
      </c>
      <c r="S860" s="13">
        <f t="shared" si="1238"/>
        <v>2.8592961369879242E-2</v>
      </c>
      <c r="T860" s="13">
        <f t="shared" si="1239"/>
        <v>7.7655746482297616E-2</v>
      </c>
      <c r="U860" s="13">
        <f t="shared" si="1240"/>
        <v>1.8745467455761888E-2</v>
      </c>
      <c r="V860" s="13">
        <f t="shared" si="1241"/>
        <v>7.1371532278923597E-3</v>
      </c>
      <c r="W860" s="13">
        <f t="shared" si="1242"/>
        <v>0.10723329921316133</v>
      </c>
      <c r="X860" s="13">
        <f t="shared" si="1243"/>
        <v>7.8966920565642224E-2</v>
      </c>
      <c r="Y860" s="13">
        <f t="shared" si="1244"/>
        <v>2.9075737617774888E-2</v>
      </c>
      <c r="Z860" s="13">
        <f t="shared" si="1245"/>
        <v>1.5083346094897239E-3</v>
      </c>
      <c r="AA860" s="13">
        <f t="shared" si="1246"/>
        <v>4.6014060010794939E-3</v>
      </c>
      <c r="AB860" s="13">
        <f t="shared" si="1247"/>
        <v>7.0186472728134509E-3</v>
      </c>
      <c r="AC860" s="13">
        <f t="shared" si="1248"/>
        <v>1.002105465430812E-3</v>
      </c>
      <c r="AD860" s="13">
        <f t="shared" si="1249"/>
        <v>8.1782905366389658E-2</v>
      </c>
      <c r="AE860" s="13">
        <f t="shared" si="1250"/>
        <v>6.0225174820532648E-2</v>
      </c>
      <c r="AF860" s="13">
        <f t="shared" si="1251"/>
        <v>2.2174998955553978E-2</v>
      </c>
      <c r="AG860" s="13">
        <f t="shared" si="1252"/>
        <v>5.4432450675778793E-3</v>
      </c>
      <c r="AH860" s="13">
        <f t="shared" si="1253"/>
        <v>2.7768552345204067E-4</v>
      </c>
      <c r="AI860" s="13">
        <f t="shared" si="1254"/>
        <v>8.4712226715886779E-4</v>
      </c>
      <c r="AJ860" s="13">
        <f t="shared" si="1255"/>
        <v>1.2921381831421264E-3</v>
      </c>
      <c r="AK860" s="13">
        <f t="shared" si="1256"/>
        <v>1.3139552176126168E-3</v>
      </c>
      <c r="AL860" s="13">
        <f t="shared" si="1257"/>
        <v>9.0049605541595915E-5</v>
      </c>
      <c r="AM860" s="13">
        <f t="shared" si="1258"/>
        <v>4.9898258539056009E-2</v>
      </c>
      <c r="AN860" s="13">
        <f t="shared" si="1259"/>
        <v>3.6745226038274299E-2</v>
      </c>
      <c r="AO860" s="13">
        <f t="shared" si="1260"/>
        <v>1.3529646886845197E-2</v>
      </c>
      <c r="AP860" s="13">
        <f t="shared" si="1261"/>
        <v>3.3210907396433171E-3</v>
      </c>
      <c r="AQ860" s="13">
        <f t="shared" si="1262"/>
        <v>6.1141527527606759E-4</v>
      </c>
      <c r="AR860" s="13">
        <f t="shared" si="1263"/>
        <v>4.0897689120013106E-5</v>
      </c>
      <c r="AS860" s="13">
        <f t="shared" si="1264"/>
        <v>1.2476467155439483E-4</v>
      </c>
      <c r="AT860" s="13">
        <f t="shared" si="1265"/>
        <v>1.9030688044986341E-4</v>
      </c>
      <c r="AU860" s="13">
        <f t="shared" si="1266"/>
        <v>1.9352010626805707E-4</v>
      </c>
      <c r="AV860" s="13">
        <f t="shared" si="1267"/>
        <v>1.475906892126256E-4</v>
      </c>
      <c r="AW860" s="13">
        <f t="shared" si="1268"/>
        <v>5.6193710101209889E-6</v>
      </c>
      <c r="AX860" s="13">
        <f t="shared" si="1269"/>
        <v>2.5370381439290827E-2</v>
      </c>
      <c r="AY860" s="13">
        <f t="shared" si="1270"/>
        <v>1.8682824370199289E-2</v>
      </c>
      <c r="AZ860" s="13">
        <f t="shared" si="1271"/>
        <v>6.8790437243317487E-3</v>
      </c>
      <c r="BA860" s="13">
        <f t="shared" si="1272"/>
        <v>1.6885827547127351E-3</v>
      </c>
      <c r="BB860" s="13">
        <f t="shared" si="1273"/>
        <v>3.1086934104967854E-4</v>
      </c>
      <c r="BC860" s="13">
        <f t="shared" si="1274"/>
        <v>4.5785021520536339E-5</v>
      </c>
      <c r="BD860" s="13">
        <f t="shared" si="1275"/>
        <v>5.0195299901488403E-6</v>
      </c>
      <c r="BE860" s="13">
        <f t="shared" si="1276"/>
        <v>1.5312845885756837E-5</v>
      </c>
      <c r="BF860" s="13">
        <f t="shared" si="1277"/>
        <v>2.335709215615098E-5</v>
      </c>
      <c r="BG860" s="13">
        <f t="shared" si="1278"/>
        <v>2.3751463664825074E-5</v>
      </c>
      <c r="BH860" s="13">
        <f t="shared" si="1279"/>
        <v>1.8114370437790488E-5</v>
      </c>
      <c r="BI860" s="13">
        <f t="shared" si="1280"/>
        <v>1.1052132903908412E-5</v>
      </c>
      <c r="BJ860" s="14">
        <f t="shared" si="1281"/>
        <v>0.79422849955568209</v>
      </c>
      <c r="BK860" s="14">
        <f t="shared" si="1282"/>
        <v>0.12907820391955571</v>
      </c>
      <c r="BL860" s="14">
        <f t="shared" si="1283"/>
        <v>5.7723370139041524E-2</v>
      </c>
      <c r="BM860" s="14">
        <f t="shared" si="1284"/>
        <v>0.6928674852610377</v>
      </c>
      <c r="BN860" s="14">
        <f t="shared" si="1285"/>
        <v>0.27099371796354199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1.875</v>
      </c>
      <c r="F861" s="10">
        <f>VLOOKUP(B861,home!$B$2:$E$405,3,FALSE)</f>
        <v>1.0667</v>
      </c>
      <c r="G861" s="10">
        <f>VLOOKUP(C861,away!$B$2:$E$405,4,FALSE)</f>
        <v>1.0667</v>
      </c>
      <c r="H861" s="10">
        <f>VLOOKUP(A861,away!$A$2:$E$405,3,FALSE)</f>
        <v>1.2222</v>
      </c>
      <c r="I861" s="10">
        <f>VLOOKUP(C861,away!$B$2:$E$405,3,FALSE)</f>
        <v>0.72729999999999995</v>
      </c>
      <c r="J861" s="10">
        <f>VLOOKUP(B861,home!$B$2:$E$405,4,FALSE)</f>
        <v>0.72729999999999995</v>
      </c>
      <c r="K861" s="12">
        <f t="shared" si="1230"/>
        <v>2.1334666687499997</v>
      </c>
      <c r="L861" s="12">
        <f t="shared" si="1231"/>
        <v>0.64650137743799996</v>
      </c>
      <c r="M861" s="13">
        <f t="shared" si="1232"/>
        <v>6.204048977583225E-2</v>
      </c>
      <c r="N861" s="13">
        <f t="shared" si="1233"/>
        <v>0.13236131704966325</v>
      </c>
      <c r="O861" s="13">
        <f t="shared" si="1234"/>
        <v>4.010926209700371E-2</v>
      </c>
      <c r="P861" s="13">
        <f t="shared" si="1235"/>
        <v>8.5571773792115141E-2</v>
      </c>
      <c r="Q861" s="13">
        <f t="shared" si="1236"/>
        <v>0.14119422907865381</v>
      </c>
      <c r="R861" s="13">
        <f t="shared" si="1237"/>
        <v>1.2965346596867327E-2</v>
      </c>
      <c r="S861" s="13">
        <f t="shared" si="1238"/>
        <v>2.9507054571889423E-2</v>
      </c>
      <c r="T861" s="13">
        <f t="shared" si="1239"/>
        <v>9.1282263585646214E-2</v>
      </c>
      <c r="U861" s="13">
        <f t="shared" si="1240"/>
        <v>2.7661134813207682E-2</v>
      </c>
      <c r="V861" s="13">
        <f t="shared" si="1241"/>
        <v>4.5220844362567235E-3</v>
      </c>
      <c r="W861" s="13">
        <f t="shared" si="1242"/>
        <v>0.10041106051971996</v>
      </c>
      <c r="X861" s="13">
        <f t="shared" si="1243"/>
        <v>6.4915888936009344E-2</v>
      </c>
      <c r="Y861" s="13">
        <f t="shared" si="1244"/>
        <v>2.0984105807371124E-2</v>
      </c>
      <c r="Z861" s="13">
        <f t="shared" si="1245"/>
        <v>2.7940381446119383E-3</v>
      </c>
      <c r="AA861" s="13">
        <f t="shared" si="1246"/>
        <v>5.9609872527456613E-3</v>
      </c>
      <c r="AB861" s="13">
        <f t="shared" si="1247"/>
        <v>6.3587838082882504E-3</v>
      </c>
      <c r="AC861" s="13">
        <f t="shared" si="1248"/>
        <v>3.8982887208659786E-4</v>
      </c>
      <c r="AD861" s="13">
        <f t="shared" si="1249"/>
        <v>5.3555912698165384E-2</v>
      </c>
      <c r="AE861" s="13">
        <f t="shared" si="1250"/>
        <v>3.4623971329313198E-2</v>
      </c>
      <c r="AF861" s="13">
        <f t="shared" si="1251"/>
        <v>1.1192222578387399E-2</v>
      </c>
      <c r="AG861" s="13">
        <f t="shared" si="1252"/>
        <v>2.4119291045067129E-3</v>
      </c>
      <c r="AH861" s="13">
        <f t="shared" si="1253"/>
        <v>4.5158737727648288E-4</v>
      </c>
      <c r="AI861" s="13">
        <f t="shared" si="1254"/>
        <v>9.6344661744760722E-4</v>
      </c>
      <c r="AJ861" s="13">
        <f t="shared" si="1255"/>
        <v>1.0277406227222011E-3</v>
      </c>
      <c r="AK861" s="13">
        <f t="shared" si="1256"/>
        <v>7.3088345423272813E-4</v>
      </c>
      <c r="AL861" s="13">
        <f t="shared" si="1257"/>
        <v>2.1507469190112292E-5</v>
      </c>
      <c r="AM861" s="13">
        <f t="shared" si="1258"/>
        <v>2.2851950931204131E-2</v>
      </c>
      <c r="AN861" s="13">
        <f t="shared" si="1259"/>
        <v>1.4773817754169059E-2</v>
      </c>
      <c r="AO861" s="13">
        <f t="shared" si="1260"/>
        <v>4.7756467640441358E-3</v>
      </c>
      <c r="AP861" s="13">
        <f t="shared" si="1261"/>
        <v>1.0291540703706206E-3</v>
      </c>
      <c r="AQ861" s="13">
        <f t="shared" si="1262"/>
        <v>1.6633738102263262E-4</v>
      </c>
      <c r="AR861" s="13">
        <f t="shared" si="1263"/>
        <v>5.8390372288572008E-5</v>
      </c>
      <c r="AS861" s="13">
        <f t="shared" si="1264"/>
        <v>1.2457391305357201E-4</v>
      </c>
      <c r="AT861" s="13">
        <f t="shared" si="1265"/>
        <v>1.328871456477782E-4</v>
      </c>
      <c r="AU861" s="13">
        <f t="shared" si="1266"/>
        <v>9.4503431981620464E-5</v>
      </c>
      <c r="AV861" s="13">
        <f t="shared" si="1267"/>
        <v>5.0404980553817498E-5</v>
      </c>
      <c r="AW861" s="13">
        <f t="shared" si="1268"/>
        <v>8.2402829678341952E-7</v>
      </c>
      <c r="AX861" s="13">
        <f t="shared" si="1269"/>
        <v>8.125645937939097E-3</v>
      </c>
      <c r="AY861" s="13">
        <f t="shared" si="1270"/>
        <v>5.2532412914511164E-3</v>
      </c>
      <c r="AZ861" s="13">
        <f t="shared" si="1271"/>
        <v>1.6981138654686616E-3</v>
      </c>
      <c r="BA861" s="13">
        <f t="shared" si="1272"/>
        <v>3.6594431769068554E-4</v>
      </c>
      <c r="BB861" s="13">
        <f t="shared" si="1273"/>
        <v>5.9145876363159305E-5</v>
      </c>
      <c r="BC861" s="13">
        <f t="shared" si="1274"/>
        <v>7.6475781077120292E-6</v>
      </c>
      <c r="BD861" s="13">
        <f t="shared" si="1275"/>
        <v>6.291576018946567E-6</v>
      </c>
      <c r="BE861" s="13">
        <f t="shared" si="1276"/>
        <v>1.3422867730329317E-5</v>
      </c>
      <c r="BF861" s="13">
        <f t="shared" si="1277"/>
        <v>1.431862045084878E-5</v>
      </c>
      <c r="BG861" s="13">
        <f t="shared" si="1278"/>
        <v>1.0182766491455989E-5</v>
      </c>
      <c r="BH861" s="13">
        <f t="shared" si="1279"/>
        <v>5.4311482262964325E-6</v>
      </c>
      <c r="BI861" s="13">
        <f t="shared" si="1280"/>
        <v>2.3174347427688222E-6</v>
      </c>
      <c r="BJ861" s="14">
        <f t="shared" si="1281"/>
        <v>0.71203954645526735</v>
      </c>
      <c r="BK861" s="14">
        <f t="shared" si="1282"/>
        <v>0.18730598020882136</v>
      </c>
      <c r="BL861" s="14">
        <f t="shared" si="1283"/>
        <v>9.6741896896977653E-2</v>
      </c>
      <c r="BM861" s="14">
        <f t="shared" si="1284"/>
        <v>0.51938662605238861</v>
      </c>
      <c r="BN861" s="14">
        <f t="shared" si="1285"/>
        <v>0.47424241839013553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1.875</v>
      </c>
      <c r="F862" s="10">
        <f>VLOOKUP(B862,home!$B$2:$E$405,3,FALSE)</f>
        <v>1.837</v>
      </c>
      <c r="G862" s="10">
        <f>VLOOKUP(C862,away!$B$2:$E$405,4,FALSE)</f>
        <v>0.8296</v>
      </c>
      <c r="H862" s="10">
        <f>VLOOKUP(A862,away!$A$2:$E$405,3,FALSE)</f>
        <v>1.2222</v>
      </c>
      <c r="I862" s="10">
        <f>VLOOKUP(C862,away!$B$2:$E$405,3,FALSE)</f>
        <v>0.81820000000000004</v>
      </c>
      <c r="J862" s="10">
        <f>VLOOKUP(B862,home!$B$2:$E$405,4,FALSE)</f>
        <v>0.81820000000000004</v>
      </c>
      <c r="K862" s="12">
        <f t="shared" si="1230"/>
        <v>2.8574535000000001</v>
      </c>
      <c r="L862" s="12">
        <f t="shared" si="1231"/>
        <v>0.81820330552800014</v>
      </c>
      <c r="M862" s="13">
        <f t="shared" si="1232"/>
        <v>2.5332761359633606E-2</v>
      </c>
      <c r="N862" s="13">
        <f t="shared" si="1233"/>
        <v>7.2387187611749809E-2</v>
      </c>
      <c r="O862" s="13">
        <f t="shared" si="1234"/>
        <v>2.0727349082604211E-2</v>
      </c>
      <c r="P862" s="13">
        <f t="shared" si="1235"/>
        <v>5.9227436181809201E-2</v>
      </c>
      <c r="Q862" s="13">
        <f t="shared" si="1236"/>
        <v>0.10342151129817559</v>
      </c>
      <c r="R862" s="13">
        <f t="shared" si="1237"/>
        <v>8.4795927671097639E-3</v>
      </c>
      <c r="S862" s="13">
        <f t="shared" si="1238"/>
        <v>3.4618109203246143E-2</v>
      </c>
      <c r="T862" s="13">
        <f t="shared" si="1239"/>
        <v>8.4619822406868675E-2</v>
      </c>
      <c r="U862" s="13">
        <f t="shared" si="1240"/>
        <v>2.423004203095248E-2</v>
      </c>
      <c r="V862" s="13">
        <f t="shared" si="1241"/>
        <v>8.9929304695068896E-3</v>
      </c>
      <c r="W862" s="13">
        <f t="shared" si="1242"/>
        <v>9.8507386478087128E-2</v>
      </c>
      <c r="X862" s="13">
        <f t="shared" si="1243"/>
        <v>8.0599069235295112E-2</v>
      </c>
      <c r="Y862" s="13">
        <f t="shared" si="1244"/>
        <v>3.2973212435399302E-2</v>
      </c>
      <c r="Z862" s="13">
        <f t="shared" si="1245"/>
        <v>2.3126769438601767E-3</v>
      </c>
      <c r="AA862" s="13">
        <f t="shared" si="1246"/>
        <v>6.6083668276025664E-3</v>
      </c>
      <c r="AB862" s="13">
        <f t="shared" si="1247"/>
        <v>9.4415504604084266E-3</v>
      </c>
      <c r="AC862" s="13">
        <f t="shared" si="1248"/>
        <v>1.3140795428614454E-3</v>
      </c>
      <c r="AD862" s="13">
        <f t="shared" si="1249"/>
        <v>7.0370069066915689E-2</v>
      </c>
      <c r="AE862" s="13">
        <f t="shared" si="1250"/>
        <v>5.7577023120784089E-2</v>
      </c>
      <c r="AF862" s="13">
        <f t="shared" si="1251"/>
        <v>2.3554855319943814E-2</v>
      </c>
      <c r="AG862" s="13">
        <f t="shared" si="1252"/>
        <v>6.4242201613372765E-3</v>
      </c>
      <c r="AH862" s="13">
        <f t="shared" si="1253"/>
        <v>4.730599800211974E-4</v>
      </c>
      <c r="AI862" s="13">
        <f t="shared" si="1254"/>
        <v>1.3517468956215006E-3</v>
      </c>
      <c r="AJ862" s="13">
        <f t="shared" si="1255"/>
        <v>1.9312769490038963E-3</v>
      </c>
      <c r="AK862" s="13">
        <f t="shared" si="1256"/>
        <v>1.8395113591335016E-3</v>
      </c>
      <c r="AL862" s="13">
        <f t="shared" si="1257"/>
        <v>1.2289155715438819E-4</v>
      </c>
      <c r="AM862" s="13">
        <f t="shared" si="1258"/>
        <v>4.0215840030099981E-2</v>
      </c>
      <c r="AN862" s="13">
        <f t="shared" si="1259"/>
        <v>3.2904733247213068E-2</v>
      </c>
      <c r="AO862" s="13">
        <f t="shared" si="1260"/>
        <v>1.346138075519341E-2</v>
      </c>
      <c r="AP862" s="13">
        <f t="shared" si="1261"/>
        <v>3.6713820769567517E-3</v>
      </c>
      <c r="AQ862" s="13">
        <f t="shared" si="1262"/>
        <v>7.5098423780556713E-4</v>
      </c>
      <c r="AR862" s="13">
        <f t="shared" si="1263"/>
        <v>7.7411847873270706E-5</v>
      </c>
      <c r="AS862" s="13">
        <f t="shared" si="1264"/>
        <v>2.2120075564694496E-4</v>
      </c>
      <c r="AT862" s="13">
        <f t="shared" si="1265"/>
        <v>3.1603543671300386E-4</v>
      </c>
      <c r="AU862" s="13">
        <f t="shared" si="1266"/>
        <v>3.0101885491986717E-4</v>
      </c>
      <c r="AV862" s="13">
        <f t="shared" si="1267"/>
        <v>2.1503684513919164E-4</v>
      </c>
      <c r="AW862" s="13">
        <f t="shared" si="1268"/>
        <v>7.9810484614452503E-6</v>
      </c>
      <c r="AX862" s="13">
        <f t="shared" si="1269"/>
        <v>1.9152482141574893E-2</v>
      </c>
      <c r="AY862" s="13">
        <f t="shared" si="1270"/>
        <v>1.5670624197302568E-2</v>
      </c>
      <c r="AZ862" s="13">
        <f t="shared" si="1271"/>
        <v>6.4108782589600115E-3</v>
      </c>
      <c r="BA862" s="13">
        <f t="shared" si="1272"/>
        <v>1.7484672609395576E-3</v>
      </c>
      <c r="BB862" s="13">
        <f t="shared" si="1273"/>
        <v>3.5765042312705856E-4</v>
      </c>
      <c r="BC862" s="13">
        <f t="shared" si="1274"/>
        <v>5.8526151685209459E-5</v>
      </c>
      <c r="BD862" s="13">
        <f t="shared" si="1275"/>
        <v>1.0556438302823459E-5</v>
      </c>
      <c r="BE862" s="13">
        <f t="shared" si="1276"/>
        <v>3.0164531575936956E-5</v>
      </c>
      <c r="BF862" s="13">
        <f t="shared" si="1277"/>
        <v>4.3096873163760793E-5</v>
      </c>
      <c r="BG862" s="13">
        <f t="shared" si="1278"/>
        <v>4.1049103686948119E-5</v>
      </c>
      <c r="BH862" s="13">
        <f t="shared" si="1279"/>
        <v>2.9323976250533203E-5</v>
      </c>
      <c r="BI862" s="13">
        <f t="shared" si="1280"/>
        <v>1.6758379714200588E-5</v>
      </c>
      <c r="BJ862" s="14">
        <f t="shared" si="1281"/>
        <v>0.76483730591541466</v>
      </c>
      <c r="BK862" s="14">
        <f t="shared" si="1282"/>
        <v>0.14527883251151424</v>
      </c>
      <c r="BL862" s="14">
        <f t="shared" si="1283"/>
        <v>7.6384149395444023E-2</v>
      </c>
      <c r="BM862" s="14">
        <f t="shared" si="1284"/>
        <v>0.68357448331630966</v>
      </c>
      <c r="BN862" s="14">
        <f t="shared" si="1285"/>
        <v>0.28957583830108213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1.875</v>
      </c>
      <c r="F863" s="10">
        <f>VLOOKUP(B863,home!$B$2:$E$405,3,FALSE)</f>
        <v>0.74670000000000003</v>
      </c>
      <c r="G863" s="10">
        <f>VLOOKUP(C863,away!$B$2:$E$405,4,FALSE)</f>
        <v>0.88890000000000002</v>
      </c>
      <c r="H863" s="10">
        <f>VLOOKUP(A863,away!$A$2:$E$405,3,FALSE)</f>
        <v>1.2222</v>
      </c>
      <c r="I863" s="10">
        <f>VLOOKUP(C863,away!$B$2:$E$405,3,FALSE)</f>
        <v>1.1818</v>
      </c>
      <c r="J863" s="10">
        <f>VLOOKUP(B863,home!$B$2:$E$405,4,FALSE)</f>
        <v>0.9</v>
      </c>
      <c r="K863" s="12">
        <f t="shared" si="1230"/>
        <v>1.2445155562500001</v>
      </c>
      <c r="L863" s="12">
        <f t="shared" si="1231"/>
        <v>1.2999563639999998</v>
      </c>
      <c r="M863" s="13">
        <f t="shared" si="1232"/>
        <v>7.8514502954139004E-2</v>
      </c>
      <c r="N863" s="13">
        <f t="shared" si="1233"/>
        <v>9.771252031766256E-2</v>
      </c>
      <c r="O863" s="13">
        <f t="shared" si="1234"/>
        <v>0.10206542778152979</v>
      </c>
      <c r="P863" s="13">
        <f t="shared" si="1235"/>
        <v>0.12702201262942472</v>
      </c>
      <c r="Q863" s="13">
        <f t="shared" si="1236"/>
        <v>6.0802375787862649E-2</v>
      </c>
      <c r="R863" s="13">
        <f t="shared" si="1237"/>
        <v>6.6340301194491025E-2</v>
      </c>
      <c r="S863" s="13">
        <f t="shared" si="1238"/>
        <v>5.1374558474420011E-2</v>
      </c>
      <c r="T863" s="13">
        <f t="shared" si="1239"/>
        <v>7.9040435351751551E-2</v>
      </c>
      <c r="U863" s="13">
        <f t="shared" si="1240"/>
        <v>8.2561536842854541E-2</v>
      </c>
      <c r="V863" s="13">
        <f t="shared" si="1241"/>
        <v>9.2349531612870919E-3</v>
      </c>
      <c r="W863" s="13">
        <f t="shared" si="1242"/>
        <v>2.5223167508317802E-2</v>
      </c>
      <c r="X863" s="13">
        <f t="shared" si="1243"/>
        <v>3.2789017122675748E-2</v>
      </c>
      <c r="Y863" s="13">
        <f t="shared" si="1244"/>
        <v>2.1312145738963655E-2</v>
      </c>
      <c r="Z863" s="13">
        <f t="shared" si="1245"/>
        <v>2.8746498909151794E-2</v>
      </c>
      <c r="AA863" s="13">
        <f t="shared" si="1246"/>
        <v>3.5775465080163063E-2</v>
      </c>
      <c r="AB863" s="13">
        <f t="shared" si="1247"/>
        <v>2.22615614121708E-2</v>
      </c>
      <c r="AC863" s="13">
        <f t="shared" si="1248"/>
        <v>9.3377838882386147E-4</v>
      </c>
      <c r="AD863" s="13">
        <f t="shared" si="1249"/>
        <v>7.8476560855002646E-3</v>
      </c>
      <c r="AE863" s="13">
        <f t="shared" si="1250"/>
        <v>1.0201610470829396E-2</v>
      </c>
      <c r="AF863" s="13">
        <f t="shared" si="1251"/>
        <v>6.6308242273018549E-3</v>
      </c>
      <c r="AG863" s="13">
        <f t="shared" si="1252"/>
        <v>2.8732607176154756E-3</v>
      </c>
      <c r="AH863" s="13">
        <f t="shared" si="1253"/>
        <v>9.342298549917737E-3</v>
      </c>
      <c r="AI863" s="13">
        <f t="shared" si="1254"/>
        <v>1.162663587650444E-2</v>
      </c>
      <c r="AJ863" s="13">
        <f t="shared" si="1255"/>
        <v>7.2347646075820674E-3</v>
      </c>
      <c r="AK863" s="13">
        <f t="shared" si="1256"/>
        <v>3.0012590333142698E-3</v>
      </c>
      <c r="AL863" s="13">
        <f t="shared" si="1257"/>
        <v>6.0427261632185151E-5</v>
      </c>
      <c r="AM863" s="13">
        <f t="shared" si="1258"/>
        <v>1.9533060157010114E-3</v>
      </c>
      <c r="AN863" s="13">
        <f t="shared" si="1259"/>
        <v>2.5392125859500137E-3</v>
      </c>
      <c r="AO863" s="13">
        <f t="shared" si="1260"/>
        <v>1.6504327803273087E-3</v>
      </c>
      <c r="AP863" s="13">
        <f t="shared" si="1261"/>
        <v>7.1516353204689937E-4</v>
      </c>
      <c r="AQ863" s="13">
        <f t="shared" si="1262"/>
        <v>2.324203461962713E-4</v>
      </c>
      <c r="AR863" s="13">
        <f t="shared" si="1263"/>
        <v>2.4289160908707039E-3</v>
      </c>
      <c r="AS863" s="13">
        <f t="shared" si="1264"/>
        <v>3.0228238599145298E-3</v>
      </c>
      <c r="AT863" s="13">
        <f t="shared" si="1265"/>
        <v>1.8809756587336523E-3</v>
      </c>
      <c r="AU863" s="13">
        <f t="shared" si="1266"/>
        <v>7.8030115607387372E-4</v>
      </c>
      <c r="AV863" s="13">
        <f t="shared" si="1267"/>
        <v>2.4277423182344877E-4</v>
      </c>
      <c r="AW863" s="13">
        <f t="shared" si="1268"/>
        <v>2.7155607143364884E-6</v>
      </c>
      <c r="AX863" s="13">
        <f t="shared" si="1269"/>
        <v>4.0515328710943573E-4</v>
      </c>
      <c r="AY863" s="13">
        <f t="shared" si="1270"/>
        <v>5.266815939734301E-4</v>
      </c>
      <c r="AZ863" s="13">
        <f t="shared" si="1271"/>
        <v>3.4233154494371225E-4</v>
      </c>
      <c r="BA863" s="13">
        <f t="shared" si="1272"/>
        <v>1.4833869014917688E-4</v>
      </c>
      <c r="BB863" s="13">
        <f t="shared" si="1273"/>
        <v>4.820845607171167E-5</v>
      </c>
      <c r="BC863" s="13">
        <f t="shared" si="1274"/>
        <v>1.2533777853807192E-5</v>
      </c>
      <c r="BD863" s="13">
        <f t="shared" si="1275"/>
        <v>5.2624748832489601E-4</v>
      </c>
      <c r="BE863" s="13">
        <f t="shared" si="1276"/>
        <v>6.5492318565782339E-4</v>
      </c>
      <c r="BF863" s="13">
        <f t="shared" si="1277"/>
        <v>4.0753104634998417E-4</v>
      </c>
      <c r="BG863" s="13">
        <f t="shared" si="1278"/>
        <v>1.6905957561246502E-4</v>
      </c>
      <c r="BH863" s="13">
        <f t="shared" si="1279"/>
        <v>5.2599317945683964E-5</v>
      </c>
      <c r="BI863" s="13">
        <f t="shared" si="1280"/>
        <v>1.3092133886308694E-5</v>
      </c>
      <c r="BJ863" s="14">
        <f t="shared" si="1281"/>
        <v>0.3530067959388038</v>
      </c>
      <c r="BK863" s="14">
        <f t="shared" si="1282"/>
        <v>0.26766691446370033</v>
      </c>
      <c r="BL863" s="14">
        <f t="shared" si="1283"/>
        <v>0.35038849412372097</v>
      </c>
      <c r="BM863" s="14">
        <f t="shared" si="1284"/>
        <v>0.46682759673700808</v>
      </c>
      <c r="BN863" s="14">
        <f t="shared" si="1285"/>
        <v>0.53245714066510974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1.875</v>
      </c>
      <c r="F864" s="10">
        <f>VLOOKUP(B864,home!$B$2:$E$405,3,FALSE)</f>
        <v>1.1852</v>
      </c>
      <c r="G864" s="10">
        <f>VLOOKUP(C864,away!$B$2:$E$405,4,FALSE)</f>
        <v>0.8296</v>
      </c>
      <c r="H864" s="10">
        <f>VLOOKUP(A864,away!$A$2:$E$405,3,FALSE)</f>
        <v>1.2222</v>
      </c>
      <c r="I864" s="10">
        <f>VLOOKUP(C864,away!$B$2:$E$405,3,FALSE)</f>
        <v>0.63639999999999997</v>
      </c>
      <c r="J864" s="10">
        <f>VLOOKUP(B864,home!$B$2:$E$405,4,FALSE)</f>
        <v>0.72729999999999995</v>
      </c>
      <c r="K864" s="12">
        <f t="shared" si="1230"/>
        <v>1.8435785999999998</v>
      </c>
      <c r="L864" s="12">
        <f t="shared" si="1231"/>
        <v>0.56569981658399993</v>
      </c>
      <c r="M864" s="13">
        <f t="shared" si="1232"/>
        <v>8.9880127187571074E-2</v>
      </c>
      <c r="N864" s="13">
        <f t="shared" si="1233"/>
        <v>0.16570107904828418</v>
      </c>
      <c r="O864" s="13">
        <f t="shared" si="1234"/>
        <v>5.0845171464555541E-2</v>
      </c>
      <c r="P864" s="13">
        <f t="shared" si="1235"/>
        <v>9.3737070025385227E-2</v>
      </c>
      <c r="Q864" s="13">
        <f t="shared" si="1236"/>
        <v>0.15274148166516255</v>
      </c>
      <c r="R864" s="13">
        <f t="shared" si="1237"/>
        <v>1.4381552085840547E-2</v>
      </c>
      <c r="S864" s="13">
        <f t="shared" si="1238"/>
        <v>2.4439880571728384E-2</v>
      </c>
      <c r="T864" s="13">
        <f t="shared" si="1239"/>
        <v>8.6405828162750845E-2</v>
      </c>
      <c r="U864" s="13">
        <f t="shared" si="1240"/>
        <v>2.6513521660240989E-2</v>
      </c>
      <c r="V864" s="13">
        <f t="shared" si="1241"/>
        <v>2.832071842364026E-3</v>
      </c>
      <c r="W864" s="13">
        <f t="shared" si="1242"/>
        <v>9.3863642310062029E-2</v>
      </c>
      <c r="X864" s="13">
        <f t="shared" si="1243"/>
        <v>5.3098645238708261E-2</v>
      </c>
      <c r="Y864" s="13">
        <f t="shared" si="1244"/>
        <v>1.5018946936198072E-2</v>
      </c>
      <c r="Z864" s="13">
        <f t="shared" si="1245"/>
        <v>2.71188045905108E-3</v>
      </c>
      <c r="AA864" s="13">
        <f t="shared" si="1246"/>
        <v>4.999564780064746E-3</v>
      </c>
      <c r="AB864" s="13">
        <f t="shared" si="1247"/>
        <v>4.608545318920537E-3</v>
      </c>
      <c r="AC864" s="13">
        <f t="shared" si="1248"/>
        <v>1.8460012025975174E-4</v>
      </c>
      <c r="AD864" s="13">
        <f t="shared" si="1249"/>
        <v>4.3261250570221219E-2</v>
      </c>
      <c r="AE864" s="13">
        <f t="shared" si="1250"/>
        <v>2.4472881512768607E-2</v>
      </c>
      <c r="AF864" s="13">
        <f t="shared" si="1251"/>
        <v>6.9221522915275807E-3</v>
      </c>
      <c r="AG864" s="13">
        <f t="shared" si="1252"/>
        <v>1.3052867605612226E-3</v>
      </c>
      <c r="AH864" s="13">
        <f t="shared" si="1253"/>
        <v>3.8352756957073231E-4</v>
      </c>
      <c r="AI864" s="13">
        <f t="shared" si="1254"/>
        <v>7.0706321977061313E-4</v>
      </c>
      <c r="AJ864" s="13">
        <f t="shared" si="1255"/>
        <v>6.517633104080997E-4</v>
      </c>
      <c r="AK864" s="13">
        <f t="shared" si="1256"/>
        <v>4.0052563044451001E-4</v>
      </c>
      <c r="AL864" s="13">
        <f t="shared" si="1257"/>
        <v>7.7008677850984275E-6</v>
      </c>
      <c r="AM864" s="13">
        <f t="shared" si="1258"/>
        <v>1.5951103152099525E-2</v>
      </c>
      <c r="AN864" s="13">
        <f t="shared" si="1259"/>
        <v>9.0235361274551631E-3</v>
      </c>
      <c r="AO864" s="13">
        <f t="shared" si="1260"/>
        <v>2.5523063661202416E-3</v>
      </c>
      <c r="AP864" s="13">
        <f t="shared" si="1261"/>
        <v>4.812797477267987E-4</v>
      </c>
      <c r="AQ864" s="13">
        <f t="shared" si="1262"/>
        <v>6.8064966253660936E-5</v>
      </c>
      <c r="AR864" s="13">
        <f t="shared" si="1263"/>
        <v>4.3392295152214112E-5</v>
      </c>
      <c r="AS864" s="13">
        <f t="shared" si="1264"/>
        <v>7.9997106747505664E-5</v>
      </c>
      <c r="AT864" s="13">
        <f t="shared" si="1265"/>
        <v>7.3740477030808527E-5</v>
      </c>
      <c r="AU864" s="13">
        <f t="shared" si="1266"/>
        <v>4.5315455135930052E-5</v>
      </c>
      <c r="AV864" s="13">
        <f t="shared" si="1267"/>
        <v>2.0885650834465179E-5</v>
      </c>
      <c r="AW864" s="13">
        <f t="shared" si="1268"/>
        <v>2.2309244466167942E-7</v>
      </c>
      <c r="AX864" s="13">
        <f t="shared" si="1269"/>
        <v>4.9011854029338709E-3</v>
      </c>
      <c r="AY864" s="13">
        <f t="shared" si="1270"/>
        <v>2.7725996834838686E-3</v>
      </c>
      <c r="AZ864" s="13">
        <f t="shared" si="1271"/>
        <v>7.8422956620384033E-4</v>
      </c>
      <c r="BA864" s="13">
        <f t="shared" si="1272"/>
        <v>1.4787950725375412E-4</v>
      </c>
      <c r="BB864" s="13">
        <f t="shared" si="1273"/>
        <v>2.0913852532495243E-5</v>
      </c>
      <c r="BC864" s="13">
        <f t="shared" si="1274"/>
        <v>2.3661925083394767E-6</v>
      </c>
      <c r="BD864" s="13">
        <f t="shared" si="1275"/>
        <v>4.0911689014610515E-6</v>
      </c>
      <c r="BE864" s="13">
        <f t="shared" si="1276"/>
        <v>7.5423914357191017E-6</v>
      </c>
      <c r="BF864" s="13">
        <f t="shared" si="1277"/>
        <v>6.9524957218575065E-6</v>
      </c>
      <c r="BG864" s="13">
        <f t="shared" si="1278"/>
        <v>4.2724907764693509E-6</v>
      </c>
      <c r="BH864" s="13">
        <f t="shared" si="1279"/>
        <v>1.9691681410490691E-6</v>
      </c>
      <c r="BI864" s="13">
        <f t="shared" si="1280"/>
        <v>7.2606324892796896E-7</v>
      </c>
      <c r="BJ864" s="14">
        <f t="shared" si="1281"/>
        <v>0.67949665906081613</v>
      </c>
      <c r="BK864" s="14">
        <f t="shared" si="1282"/>
        <v>0.21385405029857743</v>
      </c>
      <c r="BL864" s="14">
        <f t="shared" si="1283"/>
        <v>0.10378011980294273</v>
      </c>
      <c r="BM864" s="14">
        <f t="shared" si="1284"/>
        <v>0.42978385155354909</v>
      </c>
      <c r="BN864" s="14">
        <f t="shared" si="1285"/>
        <v>0.56728648147679905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1.875</v>
      </c>
      <c r="F865" s="10">
        <f>VLOOKUP(B865,home!$B$2:$E$405,3,FALSE)</f>
        <v>1.363</v>
      </c>
      <c r="G865" s="10">
        <f>VLOOKUP(C865,away!$B$2:$E$405,4,FALSE)</f>
        <v>0.90669999999999995</v>
      </c>
      <c r="H865" s="10">
        <f>VLOOKUP(A865,away!$A$2:$E$405,3,FALSE)</f>
        <v>1.2222</v>
      </c>
      <c r="I865" s="10">
        <f>VLOOKUP(C865,away!$B$2:$E$405,3,FALSE)</f>
        <v>0.98180000000000001</v>
      </c>
      <c r="J865" s="10">
        <f>VLOOKUP(B865,home!$B$2:$E$405,4,FALSE)</f>
        <v>0.90910000000000002</v>
      </c>
      <c r="K865" s="12">
        <f t="shared" si="1230"/>
        <v>2.3171851874999998</v>
      </c>
      <c r="L865" s="12">
        <f t="shared" si="1231"/>
        <v>1.090879963236</v>
      </c>
      <c r="M865" s="13">
        <f t="shared" si="1232"/>
        <v>3.3105192005230905E-2</v>
      </c>
      <c r="N865" s="13">
        <f t="shared" si="1233"/>
        <v>7.6710860543864473E-2</v>
      </c>
      <c r="O865" s="13">
        <f t="shared" si="1234"/>
        <v>3.6113790637587004E-2</v>
      </c>
      <c r="P865" s="13">
        <f t="shared" si="1235"/>
        <v>8.3682340729892793E-2</v>
      </c>
      <c r="Q865" s="13">
        <f t="shared" si="1236"/>
        <v>8.8876634886310479E-2</v>
      </c>
      <c r="R865" s="13">
        <f t="shared" si="1237"/>
        <v>1.969790530152175E-2</v>
      </c>
      <c r="S865" s="13">
        <f t="shared" si="1238"/>
        <v>5.2882446271021337E-2</v>
      </c>
      <c r="T865" s="13">
        <f t="shared" si="1239"/>
        <v>9.695374019731777E-2</v>
      </c>
      <c r="U865" s="13">
        <f t="shared" si="1240"/>
        <v>4.5643694389463925E-2</v>
      </c>
      <c r="V865" s="13">
        <f t="shared" si="1241"/>
        <v>1.4852745376625238E-2</v>
      </c>
      <c r="W865" s="13">
        <f t="shared" si="1242"/>
        <v>6.8647873957801447E-2</v>
      </c>
      <c r="X865" s="13">
        <f t="shared" si="1243"/>
        <v>7.4886590219315999E-2</v>
      </c>
      <c r="Y865" s="13">
        <f t="shared" si="1244"/>
        <v>4.0846140392658409E-2</v>
      </c>
      <c r="Z865" s="13">
        <f t="shared" si="1245"/>
        <v>7.1626834037167549E-3</v>
      </c>
      <c r="AA865" s="13">
        <f t="shared" si="1246"/>
        <v>1.6597263885844548E-2</v>
      </c>
      <c r="AB865" s="13">
        <f t="shared" si="1247"/>
        <v>1.9229467014653841E-2</v>
      </c>
      <c r="AC865" s="13">
        <f t="shared" si="1248"/>
        <v>2.346521089472729E-3</v>
      </c>
      <c r="AD865" s="13">
        <f t="shared" si="1249"/>
        <v>3.9767459172096127E-2</v>
      </c>
      <c r="AE865" s="13">
        <f t="shared" si="1250"/>
        <v>4.3381524399645356E-2</v>
      </c>
      <c r="AF865" s="13">
        <f t="shared" si="1251"/>
        <v>2.3662017871103374E-2</v>
      </c>
      <c r="AG865" s="13">
        <f t="shared" si="1252"/>
        <v>8.6041403951062773E-3</v>
      </c>
      <c r="AH865" s="13">
        <f t="shared" si="1253"/>
        <v>1.9534069520294097E-3</v>
      </c>
      <c r="AI865" s="13">
        <f t="shared" si="1254"/>
        <v>4.5264056544020714E-3</v>
      </c>
      <c r="AJ865" s="13">
        <f t="shared" si="1255"/>
        <v>5.2442600674983625E-3</v>
      </c>
      <c r="AK865" s="13">
        <f t="shared" si="1256"/>
        <v>4.0506405826016513E-3</v>
      </c>
      <c r="AL865" s="13">
        <f t="shared" si="1257"/>
        <v>2.3725870831150511E-4</v>
      </c>
      <c r="AM865" s="13">
        <f t="shared" si="1258"/>
        <v>1.8429713467618434E-2</v>
      </c>
      <c r="AN865" s="13">
        <f t="shared" si="1259"/>
        <v>2.010460515000561E-2</v>
      </c>
      <c r="AO865" s="13">
        <f t="shared" si="1260"/>
        <v>1.0965855463456204E-2</v>
      </c>
      <c r="AP865" s="13">
        <f t="shared" si="1261"/>
        <v>3.9874773349421327E-3</v>
      </c>
      <c r="AQ865" s="13">
        <f t="shared" si="1262"/>
        <v>1.087464782136514E-3</v>
      </c>
      <c r="AR865" s="13">
        <f t="shared" si="1263"/>
        <v>4.2618650080295802E-4</v>
      </c>
      <c r="AS865" s="13">
        <f t="shared" si="1264"/>
        <v>9.8755304677307127E-4</v>
      </c>
      <c r="AT865" s="13">
        <f t="shared" si="1265"/>
        <v>1.1441716459265278E-3</v>
      </c>
      <c r="AU865" s="13">
        <f t="shared" si="1266"/>
        <v>8.8375252996614802E-4</v>
      </c>
      <c r="AV865" s="13">
        <f t="shared" si="1267"/>
        <v>5.1195456796330205E-4</v>
      </c>
      <c r="AW865" s="13">
        <f t="shared" si="1268"/>
        <v>1.6659323799421315E-5</v>
      </c>
      <c r="AX865" s="13">
        <f t="shared" si="1269"/>
        <v>7.1175098428391094E-3</v>
      </c>
      <c r="AY865" s="13">
        <f t="shared" si="1270"/>
        <v>7.7643488756881955E-3</v>
      </c>
      <c r="AZ865" s="13">
        <f t="shared" si="1271"/>
        <v>4.2349863080311072E-3</v>
      </c>
      <c r="BA865" s="13">
        <f t="shared" si="1272"/>
        <v>1.5399539026699797E-3</v>
      </c>
      <c r="BB865" s="13">
        <f t="shared" si="1273"/>
        <v>4.1997621418244041E-4</v>
      </c>
      <c r="BC865" s="13">
        <f t="shared" si="1274"/>
        <v>9.1628727417467052E-5</v>
      </c>
      <c r="BD865" s="13">
        <f t="shared" si="1275"/>
        <v>7.7486385721268344E-5</v>
      </c>
      <c r="BE865" s="13">
        <f t="shared" si="1276"/>
        <v>1.7955030522623453E-4</v>
      </c>
      <c r="BF865" s="13">
        <f t="shared" si="1277"/>
        <v>2.0802565384066727E-4</v>
      </c>
      <c r="BG865" s="13">
        <f t="shared" si="1278"/>
        <v>1.6067798789986553E-4</v>
      </c>
      <c r="BH865" s="13">
        <f t="shared" si="1279"/>
        <v>9.3080163379718157E-5</v>
      </c>
      <c r="BI865" s="13">
        <f t="shared" si="1280"/>
        <v>4.3136795166712574E-5</v>
      </c>
      <c r="BJ865" s="14">
        <f t="shared" si="1281"/>
        <v>0.63808050210420675</v>
      </c>
      <c r="BK865" s="14">
        <f t="shared" si="1282"/>
        <v>0.19487085305624269</v>
      </c>
      <c r="BL865" s="14">
        <f t="shared" si="1283"/>
        <v>0.15777241006826906</v>
      </c>
      <c r="BM865" s="14">
        <f t="shared" si="1284"/>
        <v>0.65195203497613907</v>
      </c>
      <c r="BN865" s="14">
        <f t="shared" si="1285"/>
        <v>0.33818672410440742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1.4576</v>
      </c>
      <c r="F866" s="10">
        <f>VLOOKUP(B866,home!$B$2:$E$405,3,FALSE)</f>
        <v>1.2005999999999999</v>
      </c>
      <c r="G866" s="10">
        <f>VLOOKUP(C866,away!$B$2:$E$405,4,FALSE)</f>
        <v>1.6008</v>
      </c>
      <c r="H866" s="10">
        <f>VLOOKUP(A866,away!$A$2:$E$405,3,FALSE)</f>
        <v>1.1355999999999999</v>
      </c>
      <c r="I866" s="10">
        <f>VLOOKUP(C866,away!$B$2:$E$405,3,FALSE)</f>
        <v>0.29349999999999998</v>
      </c>
      <c r="J866" s="10">
        <f>VLOOKUP(B866,home!$B$2:$E$405,4,FALSE)</f>
        <v>1.7612000000000001</v>
      </c>
      <c r="K866" s="12">
        <f t="shared" si="1230"/>
        <v>2.8013912916479997</v>
      </c>
      <c r="L866" s="12">
        <f t="shared" si="1231"/>
        <v>0.58700549431999993</v>
      </c>
      <c r="M866" s="13">
        <f t="shared" si="1232"/>
        <v>3.3762762467163747E-2</v>
      </c>
      <c r="N866" s="13">
        <f t="shared" si="1233"/>
        <v>9.4582708757492445E-2</v>
      </c>
      <c r="O866" s="13">
        <f t="shared" si="1234"/>
        <v>1.9818927071646199E-2</v>
      </c>
      <c r="P866" s="13">
        <f t="shared" si="1235"/>
        <v>5.5520569708316446E-2</v>
      </c>
      <c r="Q866" s="13">
        <f t="shared" si="1236"/>
        <v>0.13248158832685919</v>
      </c>
      <c r="R866" s="13">
        <f t="shared" si="1237"/>
        <v>5.8169095412918511E-3</v>
      </c>
      <c r="S866" s="13">
        <f t="shared" si="1238"/>
        <v>2.2824951481191513E-2</v>
      </c>
      <c r="T866" s="13">
        <f t="shared" si="1239"/>
        <v>7.7767420244106725E-2</v>
      </c>
      <c r="U866" s="13">
        <f t="shared" si="1240"/>
        <v>1.6295439733279151E-2</v>
      </c>
      <c r="V866" s="13">
        <f t="shared" si="1241"/>
        <v>4.170453604298895E-3</v>
      </c>
      <c r="W866" s="13">
        <f t="shared" si="1242"/>
        <v>0.12371092261418623</v>
      </c>
      <c r="X866" s="13">
        <f t="shared" si="1243"/>
        <v>7.2618991281923659E-2</v>
      </c>
      <c r="Y866" s="13">
        <f t="shared" si="1244"/>
        <v>2.1313873437232674E-2</v>
      </c>
      <c r="Z866" s="13">
        <f t="shared" si="1245"/>
        <v>1.1381859535669159E-3</v>
      </c>
      <c r="AA866" s="13">
        <f t="shared" si="1246"/>
        <v>3.1885042185984323E-3</v>
      </c>
      <c r="AB866" s="13">
        <f t="shared" si="1247"/>
        <v>4.4661239756822804E-3</v>
      </c>
      <c r="AC866" s="13">
        <f t="shared" si="1248"/>
        <v>4.2862673092502476E-4</v>
      </c>
      <c r="AD866" s="13">
        <f t="shared" si="1249"/>
        <v>8.6640675323280236E-2</v>
      </c>
      <c r="AE866" s="13">
        <f t="shared" si="1250"/>
        <v>5.0858552446360741E-2</v>
      </c>
      <c r="AF866" s="13">
        <f t="shared" si="1251"/>
        <v>1.4927124859587811E-2</v>
      </c>
      <c r="AG866" s="13">
        <f t="shared" si="1252"/>
        <v>2.9207681023262345E-3</v>
      </c>
      <c r="AH866" s="13">
        <f t="shared" si="1253"/>
        <v>1.6703035207540695E-4</v>
      </c>
      <c r="AI866" s="13">
        <f t="shared" si="1254"/>
        <v>4.6791737374494438E-4</v>
      </c>
      <c r="AJ866" s="13">
        <f t="shared" si="1255"/>
        <v>6.5540982800994492E-4</v>
      </c>
      <c r="AK866" s="13">
        <f t="shared" si="1256"/>
        <v>6.1201979488252438E-4</v>
      </c>
      <c r="AL866" s="13">
        <f t="shared" si="1257"/>
        <v>2.8193901866075309E-5</v>
      </c>
      <c r="AM866" s="13">
        <f t="shared" si="1258"/>
        <v>4.8542886670627783E-2</v>
      </c>
      <c r="AN866" s="13">
        <f t="shared" si="1259"/>
        <v>2.8494941185811598E-2</v>
      </c>
      <c r="AO866" s="13">
        <f t="shared" si="1260"/>
        <v>8.3633435181983285E-3</v>
      </c>
      <c r="AP866" s="13">
        <f t="shared" si="1261"/>
        <v>1.6364428653559927E-3</v>
      </c>
      <c r="AQ866" s="13">
        <f t="shared" si="1262"/>
        <v>2.4015023827618284E-4</v>
      </c>
      <c r="AR866" s="13">
        <f t="shared" si="1263"/>
        <v>1.9609546877293584E-5</v>
      </c>
      <c r="AS866" s="13">
        <f t="shared" si="1264"/>
        <v>5.4934013855213465E-5</v>
      </c>
      <c r="AT866" s="13">
        <f t="shared" si="1265"/>
        <v>7.6945834014632803E-5</v>
      </c>
      <c r="AU866" s="13">
        <f t="shared" si="1266"/>
        <v>7.1851796445728271E-5</v>
      </c>
      <c r="AV866" s="13">
        <f t="shared" si="1267"/>
        <v>5.0321249213081976E-5</v>
      </c>
      <c r="AW866" s="13">
        <f t="shared" si="1268"/>
        <v>1.2878599079773927E-6</v>
      </c>
      <c r="AX866" s="13">
        <f t="shared" si="1269"/>
        <v>2.2664603331758744E-2</v>
      </c>
      <c r="AY866" s="13">
        <f t="shared" si="1270"/>
        <v>1.3304246682325761E-2</v>
      </c>
      <c r="AZ866" s="13">
        <f t="shared" si="1271"/>
        <v>3.9048329501569249E-3</v>
      </c>
      <c r="BA866" s="13">
        <f t="shared" si="1272"/>
        <v>7.640527987146299E-4</v>
      </c>
      <c r="BB866" s="13">
        <f t="shared" si="1273"/>
        <v>1.1212579769901516E-4</v>
      </c>
      <c r="BC866" s="13">
        <f t="shared" si="1274"/>
        <v>1.3163691860866946E-5</v>
      </c>
      <c r="BD866" s="13">
        <f t="shared" si="1275"/>
        <v>1.918485293016154E-6</v>
      </c>
      <c r="BE866" s="13">
        <f t="shared" si="1276"/>
        <v>5.3744279930102143E-6</v>
      </c>
      <c r="BF866" s="13">
        <f t="shared" si="1277"/>
        <v>7.5279378886040274E-6</v>
      </c>
      <c r="BG866" s="13">
        <f t="shared" si="1278"/>
        <v>7.0295665484007853E-6</v>
      </c>
      <c r="BH866" s="13">
        <f t="shared" si="1279"/>
        <v>4.9231416281875121E-6</v>
      </c>
      <c r="BI866" s="13">
        <f t="shared" si="1280"/>
        <v>2.7583292169508491E-6</v>
      </c>
      <c r="BJ866" s="14">
        <f t="shared" si="1281"/>
        <v>0.80586341512414195</v>
      </c>
      <c r="BK866" s="14">
        <f t="shared" si="1282"/>
        <v>0.13003980457608746</v>
      </c>
      <c r="BL866" s="14">
        <f t="shared" si="1283"/>
        <v>5.1791476218184855E-2</v>
      </c>
      <c r="BM866" s="14">
        <f t="shared" si="1284"/>
        <v>0.63354645717679359</v>
      </c>
      <c r="BN866" s="14">
        <f t="shared" si="1285"/>
        <v>0.3419834658727699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1.4576</v>
      </c>
      <c r="F867" s="10">
        <f>VLOOKUP(B867,home!$B$2:$E$405,3,FALSE)</f>
        <v>1.2005999999999999</v>
      </c>
      <c r="G867" s="10">
        <f>VLOOKUP(C867,away!$B$2:$E$405,4,FALSE)</f>
        <v>1.0290999999999999</v>
      </c>
      <c r="H867" s="10">
        <f>VLOOKUP(A867,away!$A$2:$E$405,3,FALSE)</f>
        <v>1.1355999999999999</v>
      </c>
      <c r="I867" s="10">
        <f>VLOOKUP(C867,away!$B$2:$E$405,3,FALSE)</f>
        <v>0.88060000000000005</v>
      </c>
      <c r="J867" s="10">
        <f>VLOOKUP(B867,home!$B$2:$E$405,4,FALSE)</f>
        <v>0.88060000000000005</v>
      </c>
      <c r="K867" s="12">
        <f t="shared" si="1230"/>
        <v>1.8009194016959995</v>
      </c>
      <c r="L867" s="12">
        <f t="shared" si="1231"/>
        <v>0.880608242416</v>
      </c>
      <c r="M867" s="13">
        <f t="shared" si="1232"/>
        <v>6.8458494017608534E-2</v>
      </c>
      <c r="N867" s="13">
        <f t="shared" si="1233"/>
        <v>0.12328823008720076</v>
      </c>
      <c r="O867" s="13">
        <f t="shared" si="1234"/>
        <v>6.0285114095292511E-2</v>
      </c>
      <c r="P867" s="13">
        <f t="shared" si="1235"/>
        <v>0.10856863160766927</v>
      </c>
      <c r="Q867" s="13">
        <f t="shared" si="1236"/>
        <v>0.11101608278240015</v>
      </c>
      <c r="R867" s="13">
        <f t="shared" si="1237"/>
        <v>2.6543784183651779E-2</v>
      </c>
      <c r="S867" s="13">
        <f t="shared" si="1238"/>
        <v>4.3044869516593399E-2</v>
      </c>
      <c r="T867" s="13">
        <f t="shared" si="1239"/>
        <v>9.7761677538918554E-2</v>
      </c>
      <c r="U867" s="13">
        <f t="shared" si="1240"/>
        <v>4.7803215930769902E-2</v>
      </c>
      <c r="V867" s="13">
        <f t="shared" si="1241"/>
        <v>7.5850056596096426E-3</v>
      </c>
      <c r="W867" s="13">
        <f t="shared" si="1242"/>
        <v>6.6643672461037889E-2</v>
      </c>
      <c r="X867" s="13">
        <f t="shared" si="1243"/>
        <v>5.8686967274062161E-2</v>
      </c>
      <c r="Y867" s="13">
        <f t="shared" si="1244"/>
        <v>2.5840113551968594E-2</v>
      </c>
      <c r="Z867" s="13">
        <f t="shared" si="1245"/>
        <v>7.7915583790117383E-3</v>
      </c>
      <c r="AA867" s="13">
        <f t="shared" si="1246"/>
        <v>1.4031968654209274E-2</v>
      </c>
      <c r="AB867" s="13">
        <f t="shared" si="1247"/>
        <v>1.2635222296677791E-2</v>
      </c>
      <c r="AC867" s="13">
        <f t="shared" si="1248"/>
        <v>7.5181839833895418E-4</v>
      </c>
      <c r="AD867" s="13">
        <f t="shared" si="1249"/>
        <v>3.0004970683839127E-2</v>
      </c>
      <c r="AE867" s="13">
        <f t="shared" si="1250"/>
        <v>2.6422624497639179E-2</v>
      </c>
      <c r="AF867" s="13">
        <f t="shared" si="1251"/>
        <v>1.163399045944199E-2</v>
      </c>
      <c r="AG867" s="13">
        <f t="shared" si="1252"/>
        <v>3.4149959635912412E-3</v>
      </c>
      <c r="AH867" s="13">
        <f t="shared" si="1253"/>
        <v>1.7153276324557958E-3</v>
      </c>
      <c r="AI867" s="13">
        <f t="shared" si="1254"/>
        <v>3.0891668135549079E-3</v>
      </c>
      <c r="AJ867" s="13">
        <f t="shared" si="1255"/>
        <v>2.7816702248032207E-3</v>
      </c>
      <c r="AK867" s="13">
        <f t="shared" si="1256"/>
        <v>1.6698546256560646E-3</v>
      </c>
      <c r="AL867" s="13">
        <f t="shared" si="1257"/>
        <v>4.7692486313902888E-5</v>
      </c>
      <c r="AM867" s="13">
        <f t="shared" si="1258"/>
        <v>1.0807306770369124E-2</v>
      </c>
      <c r="AN867" s="13">
        <f t="shared" si="1259"/>
        <v>9.5170034203052919E-3</v>
      </c>
      <c r="AO867" s="13">
        <f t="shared" si="1260"/>
        <v>4.1903758275110507E-3</v>
      </c>
      <c r="AP867" s="13">
        <f t="shared" si="1261"/>
        <v>1.2300264975089994E-3</v>
      </c>
      <c r="AQ867" s="13">
        <f t="shared" si="1262"/>
        <v>2.7079286802412708E-4</v>
      </c>
      <c r="AR867" s="13">
        <f t="shared" si="1263"/>
        <v>3.0210633031689944E-4</v>
      </c>
      <c r="AS867" s="13">
        <f t="shared" si="1264"/>
        <v>5.4406915164288466E-4</v>
      </c>
      <c r="AT867" s="13">
        <f t="shared" si="1265"/>
        <v>4.8991234552897686E-4</v>
      </c>
      <c r="AU867" s="13">
        <f t="shared" si="1266"/>
        <v>2.9409754939784303E-4</v>
      </c>
      <c r="AV867" s="13">
        <f t="shared" si="1267"/>
        <v>1.3241149567545576E-4</v>
      </c>
      <c r="AW867" s="13">
        <f t="shared" si="1268"/>
        <v>2.1009924218283311E-6</v>
      </c>
      <c r="AX867" s="13">
        <f t="shared" si="1269"/>
        <v>3.2438480738063778E-3</v>
      </c>
      <c r="AY867" s="13">
        <f t="shared" si="1270"/>
        <v>2.8565593509391617E-3</v>
      </c>
      <c r="AZ867" s="13">
        <f t="shared" si="1271"/>
        <v>1.2577548546937622E-3</v>
      </c>
      <c r="BA867" s="13">
        <f t="shared" si="1272"/>
        <v>3.691964306606885E-4</v>
      </c>
      <c r="BB867" s="13">
        <f t="shared" si="1273"/>
        <v>8.127935497759237E-5</v>
      </c>
      <c r="BC867" s="13">
        <f t="shared" si="1274"/>
        <v>1.4315053986304758E-5</v>
      </c>
      <c r="BD867" s="13">
        <f t="shared" si="1275"/>
        <v>4.4339554093852049E-5</v>
      </c>
      <c r="BE867" s="13">
        <f t="shared" si="1276"/>
        <v>7.9851963230167454E-5</v>
      </c>
      <c r="BF867" s="13">
        <f t="shared" si="1277"/>
        <v>7.1903474922362063E-5</v>
      </c>
      <c r="BG867" s="13">
        <f t="shared" si="1278"/>
        <v>4.316412101234787E-5</v>
      </c>
      <c r="BH867" s="13">
        <f t="shared" si="1279"/>
        <v>1.9433775747072809E-5</v>
      </c>
      <c r="BI867" s="13">
        <f t="shared" si="1280"/>
        <v>6.9997327582225246E-6</v>
      </c>
      <c r="BJ867" s="14">
        <f t="shared" si="1281"/>
        <v>0.58855178380288231</v>
      </c>
      <c r="BK867" s="14">
        <f t="shared" si="1282"/>
        <v>0.23131307103707288</v>
      </c>
      <c r="BL867" s="14">
        <f t="shared" si="1283"/>
        <v>0.17258361395139729</v>
      </c>
      <c r="BM867" s="14">
        <f t="shared" si="1284"/>
        <v>0.4992252320380236</v>
      </c>
      <c r="BN867" s="14">
        <f t="shared" si="1285"/>
        <v>0.49816033677382304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1.4576</v>
      </c>
      <c r="F868" s="10">
        <f>VLOOKUP(B868,home!$B$2:$E$405,3,FALSE)</f>
        <v>1.3721000000000001</v>
      </c>
      <c r="G868" s="10">
        <f>VLOOKUP(C868,away!$B$2:$E$405,4,FALSE)</f>
        <v>0.91469999999999996</v>
      </c>
      <c r="H868" s="10">
        <f>VLOOKUP(A868,away!$A$2:$E$405,3,FALSE)</f>
        <v>1.1355999999999999</v>
      </c>
      <c r="I868" s="10">
        <f>VLOOKUP(C868,away!$B$2:$E$405,3,FALSE)</f>
        <v>2.3481999999999998</v>
      </c>
      <c r="J868" s="10">
        <f>VLOOKUP(B868,home!$B$2:$E$405,4,FALSE)</f>
        <v>1.7612000000000001</v>
      </c>
      <c r="K868" s="12">
        <f t="shared" si="1230"/>
        <v>1.8293752665120002</v>
      </c>
      <c r="L868" s="12">
        <f t="shared" si="1231"/>
        <v>4.6964439583039992</v>
      </c>
      <c r="M868" s="13">
        <f t="shared" si="1232"/>
        <v>1.4651183939200041E-3</v>
      </c>
      <c r="N868" s="13">
        <f t="shared" si="1233"/>
        <v>2.6802513523490413E-3</v>
      </c>
      <c r="O868" s="13">
        <f t="shared" si="1234"/>
        <v>6.8808464293256613E-3</v>
      </c>
      <c r="P868" s="13">
        <f t="shared" si="1235"/>
        <v>1.2587650270475778E-2</v>
      </c>
      <c r="Q868" s="13">
        <f t="shared" si="1236"/>
        <v>2.4515927660113384E-3</v>
      </c>
      <c r="R868" s="13">
        <f t="shared" si="1237"/>
        <v>1.6157754820512078E-2</v>
      </c>
      <c r="S868" s="13">
        <f t="shared" si="1238"/>
        <v>2.7036883160662224E-2</v>
      </c>
      <c r="T868" s="13">
        <f t="shared" si="1239"/>
        <v>1.151376803415574E-2</v>
      </c>
      <c r="U868" s="13">
        <f t="shared" si="1240"/>
        <v>2.9558597031009839E-2</v>
      </c>
      <c r="V868" s="13">
        <f t="shared" si="1241"/>
        <v>2.580988456802822E-2</v>
      </c>
      <c r="W868" s="13">
        <f t="shared" si="1242"/>
        <v>1.4949610565669616E-3</v>
      </c>
      <c r="X868" s="13">
        <f t="shared" si="1243"/>
        <v>7.0210008220136693E-3</v>
      </c>
      <c r="Y868" s="13">
        <f t="shared" si="1244"/>
        <v>1.6486868445896759E-2</v>
      </c>
      <c r="Z868" s="13">
        <f t="shared" si="1245"/>
        <v>2.5294663335517085E-2</v>
      </c>
      <c r="AA868" s="13">
        <f t="shared" si="1246"/>
        <v>4.6273431480742887E-2</v>
      </c>
      <c r="AB868" s="13">
        <f t="shared" si="1247"/>
        <v>4.2325735523754404E-2</v>
      </c>
      <c r="AC868" s="13">
        <f t="shared" si="1248"/>
        <v>1.3859195689061321E-2</v>
      </c>
      <c r="AD868" s="13">
        <f t="shared" si="1249"/>
        <v>6.8371119532056163E-4</v>
      </c>
      <c r="AE868" s="13">
        <f t="shared" si="1250"/>
        <v>3.2110113124880573E-3</v>
      </c>
      <c r="AF868" s="13">
        <f t="shared" si="1251"/>
        <v>7.5401673392901667E-3</v>
      </c>
      <c r="AG868" s="13">
        <f t="shared" si="1252"/>
        <v>1.1803991115070146E-2</v>
      </c>
      <c r="AH868" s="13">
        <f t="shared" si="1253"/>
        <v>2.9698742199855729E-2</v>
      </c>
      <c r="AI868" s="13">
        <f t="shared" si="1254"/>
        <v>5.4330144426932264E-2</v>
      </c>
      <c r="AJ868" s="13">
        <f t="shared" si="1255"/>
        <v>4.9695111220327347E-2</v>
      </c>
      <c r="AK868" s="13">
        <f t="shared" si="1256"/>
        <v>3.0303669111009946E-2</v>
      </c>
      <c r="AL868" s="13">
        <f t="shared" si="1257"/>
        <v>4.7628835754966242E-3</v>
      </c>
      <c r="AM868" s="13">
        <f t="shared" si="1258"/>
        <v>2.5015287003135822E-4</v>
      </c>
      <c r="AN868" s="13">
        <f t="shared" si="1259"/>
        <v>1.1748289351111779E-3</v>
      </c>
      <c r="AO868" s="13">
        <f t="shared" si="1260"/>
        <v>2.7587591271718065E-3</v>
      </c>
      <c r="AP868" s="13">
        <f t="shared" si="1261"/>
        <v>4.3187858784073481E-3</v>
      </c>
      <c r="AQ868" s="13">
        <f t="shared" si="1262"/>
        <v>5.0707339614637055E-3</v>
      </c>
      <c r="AR868" s="13">
        <f t="shared" si="1263"/>
        <v>2.7895695674748089E-2</v>
      </c>
      <c r="AS868" s="13">
        <f t="shared" si="1264"/>
        <v>5.1031695709529944E-2</v>
      </c>
      <c r="AT868" s="13">
        <f t="shared" si="1265"/>
        <v>4.6678060969590318E-2</v>
      </c>
      <c r="AU868" s="13">
        <f t="shared" si="1266"/>
        <v>2.8463896742169235E-2</v>
      </c>
      <c r="AV868" s="13">
        <f t="shared" si="1267"/>
        <v>1.3017787172168975E-2</v>
      </c>
      <c r="AW868" s="13">
        <f t="shared" si="1268"/>
        <v>1.1366831243457053E-3</v>
      </c>
      <c r="AX868" s="13">
        <f t="shared" si="1269"/>
        <v>7.6270578880392894E-5</v>
      </c>
      <c r="AY868" s="13">
        <f t="shared" si="1270"/>
        <v>3.5820049937916978E-4</v>
      </c>
      <c r="AZ868" s="13">
        <f t="shared" si="1271"/>
        <v>8.4113428558538878E-4</v>
      </c>
      <c r="BA868" s="13">
        <f t="shared" si="1272"/>
        <v>1.3167800112199497E-3</v>
      </c>
      <c r="BB868" s="13">
        <f t="shared" si="1273"/>
        <v>1.5460458820273516E-3</v>
      </c>
      <c r="BC868" s="13">
        <f t="shared" si="1274"/>
        <v>1.4521835683816264E-3</v>
      </c>
      <c r="BD868" s="13">
        <f t="shared" si="1275"/>
        <v>2.1835095235726281E-2</v>
      </c>
      <c r="BE868" s="13">
        <f t="shared" si="1276"/>
        <v>3.9944583166171672E-2</v>
      </c>
      <c r="BF868" s="13">
        <f t="shared" si="1277"/>
        <v>3.6536816237663035E-2</v>
      </c>
      <c r="BG868" s="13">
        <f t="shared" si="1278"/>
        <v>2.2279849314091597E-2</v>
      </c>
      <c r="BH868" s="13">
        <f t="shared" si="1279"/>
        <v>1.0189551319203381E-2</v>
      </c>
      <c r="BI868" s="13">
        <f t="shared" si="1280"/>
        <v>3.7281026320410788E-3</v>
      </c>
      <c r="BJ868" s="14">
        <f t="shared" si="1281"/>
        <v>8.4051199036821692E-2</v>
      </c>
      <c r="BK868" s="14">
        <f t="shared" si="1282"/>
        <v>8.5879816157023336E-2</v>
      </c>
      <c r="BL868" s="14">
        <f t="shared" si="1283"/>
        <v>0.60682516641657369</v>
      </c>
      <c r="BM868" s="14">
        <f t="shared" si="1284"/>
        <v>0.76060611353830843</v>
      </c>
      <c r="BN868" s="14">
        <f t="shared" si="1285"/>
        <v>4.2223214032593902E-2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1.2811999999999999</v>
      </c>
      <c r="F869" s="10">
        <f>VLOOKUP(B869,home!$B$2:$E$405,3,FALSE)</f>
        <v>0.62439999999999996</v>
      </c>
      <c r="G869" s="10">
        <f>VLOOKUP(C869,away!$B$2:$E$405,4,FALSE)</f>
        <v>1.7562</v>
      </c>
      <c r="H869" s="10">
        <f>VLOOKUP(A869,away!$A$2:$E$405,3,FALSE)</f>
        <v>0.82809999999999995</v>
      </c>
      <c r="I869" s="10">
        <f>VLOOKUP(C869,away!$B$2:$E$405,3,FALSE)</f>
        <v>1.2076</v>
      </c>
      <c r="J869" s="10">
        <f>VLOOKUP(B869,home!$B$2:$E$405,4,FALSE)</f>
        <v>1.4491000000000001</v>
      </c>
      <c r="K869" s="12">
        <f t="shared" si="1230"/>
        <v>1.4049271239359997</v>
      </c>
      <c r="L869" s="12">
        <f t="shared" si="1231"/>
        <v>1.4491196497959999</v>
      </c>
      <c r="M869" s="13">
        <f t="shared" si="1232"/>
        <v>5.7610710998539157E-2</v>
      </c>
      <c r="N869" s="13">
        <f t="shared" si="1233"/>
        <v>8.093885051108568E-2</v>
      </c>
      <c r="O869" s="13">
        <f t="shared" si="1234"/>
        <v>8.3484813346701631E-2</v>
      </c>
      <c r="P869" s="13">
        <f t="shared" si="1235"/>
        <v>0.11729007870751527</v>
      </c>
      <c r="Q869" s="13">
        <f t="shared" si="1236"/>
        <v>5.6856593231612726E-2</v>
      </c>
      <c r="R869" s="13">
        <f t="shared" si="1237"/>
        <v>6.0489741740128347E-2</v>
      </c>
      <c r="S869" s="13">
        <f t="shared" si="1238"/>
        <v>5.9697937782628524E-2</v>
      </c>
      <c r="T869" s="13">
        <f t="shared" si="1239"/>
        <v>8.2392006472388257E-2</v>
      </c>
      <c r="U869" s="13">
        <f t="shared" si="1240"/>
        <v>8.4983678890589914E-2</v>
      </c>
      <c r="V869" s="13">
        <f t="shared" si="1241"/>
        <v>1.3504386597250798E-2</v>
      </c>
      <c r="W869" s="13">
        <f t="shared" si="1242"/>
        <v>2.6626456668562899E-2</v>
      </c>
      <c r="X869" s="13">
        <f t="shared" si="1243"/>
        <v>3.8584921562856235E-2</v>
      </c>
      <c r="Y869" s="13">
        <f t="shared" si="1244"/>
        <v>2.795708401128618E-2</v>
      </c>
      <c r="Z869" s="13">
        <f t="shared" si="1245"/>
        <v>2.9218957788901767E-2</v>
      </c>
      <c r="AA869" s="13">
        <f t="shared" si="1246"/>
        <v>4.1050506330769135E-2</v>
      </c>
      <c r="AB869" s="13">
        <f t="shared" si="1247"/>
        <v>2.8836484897702023E-2</v>
      </c>
      <c r="AC869" s="13">
        <f t="shared" si="1248"/>
        <v>1.718355123807211E-3</v>
      </c>
      <c r="AD869" s="13">
        <f t="shared" si="1249"/>
        <v>9.3520577969926459E-3</v>
      </c>
      <c r="AE869" s="13">
        <f t="shared" si="1250"/>
        <v>1.3552250719649935E-2</v>
      </c>
      <c r="AF869" s="13">
        <f t="shared" si="1251"/>
        <v>9.819416408403352E-3</v>
      </c>
      <c r="AG869" s="13">
        <f t="shared" si="1252"/>
        <v>4.7431697556488553E-3</v>
      </c>
      <c r="AH869" s="13">
        <f t="shared" si="1253"/>
        <v>1.0585441469614352E-2</v>
      </c>
      <c r="AI869" s="13">
        <f t="shared" si="1254"/>
        <v>1.4871773839498153E-2</v>
      </c>
      <c r="AJ869" s="13">
        <f t="shared" si="1255"/>
        <v>1.0446879224076394E-2</v>
      </c>
      <c r="AK869" s="13">
        <f t="shared" si="1256"/>
        <v>4.8923679941294653E-3</v>
      </c>
      <c r="AL869" s="13">
        <f t="shared" si="1257"/>
        <v>1.399364834944812E-4</v>
      </c>
      <c r="AM869" s="13">
        <f t="shared" si="1258"/>
        <v>2.6277919327224236E-3</v>
      </c>
      <c r="AN869" s="13">
        <f t="shared" si="1259"/>
        <v>3.807984925283473E-3</v>
      </c>
      <c r="AO869" s="13">
        <f t="shared" si="1260"/>
        <v>2.7591128906776169E-3</v>
      </c>
      <c r="AP869" s="13">
        <f t="shared" si="1261"/>
        <v>1.3327615686287927E-3</v>
      </c>
      <c r="AQ869" s="13">
        <f t="shared" si="1262"/>
        <v>4.8283274439823065E-4</v>
      </c>
      <c r="AR869" s="13">
        <f t="shared" si="1263"/>
        <v>3.0679142470767229E-3</v>
      </c>
      <c r="AS869" s="13">
        <f t="shared" si="1264"/>
        <v>4.3101959396277785E-3</v>
      </c>
      <c r="AT869" s="13">
        <f t="shared" si="1265"/>
        <v>3.0277555925309401E-3</v>
      </c>
      <c r="AU869" s="13">
        <f t="shared" si="1266"/>
        <v>1.4179253188652107E-3</v>
      </c>
      <c r="AV869" s="13">
        <f t="shared" si="1267"/>
        <v>4.9802043504733383E-4</v>
      </c>
      <c r="AW869" s="13">
        <f t="shared" si="1268"/>
        <v>7.9138260146030494E-6</v>
      </c>
      <c r="AX869" s="13">
        <f t="shared" si="1269"/>
        <v>6.153093603903227E-4</v>
      </c>
      <c r="AY869" s="13">
        <f t="shared" si="1270"/>
        <v>8.9165688484502527E-4</v>
      </c>
      <c r="AZ869" s="13">
        <f t="shared" si="1271"/>
        <v>6.4605875635240771E-4</v>
      </c>
      <c r="BA869" s="13">
        <f t="shared" si="1272"/>
        <v>3.1207214625101351E-4</v>
      </c>
      <c r="BB869" s="13">
        <f t="shared" si="1273"/>
        <v>1.1305746982158864E-4</v>
      </c>
      <c r="BC869" s="13">
        <f t="shared" si="1274"/>
        <v>3.2766760214936491E-5</v>
      </c>
      <c r="BD869" s="13">
        <f t="shared" si="1275"/>
        <v>7.4096246988799707E-4</v>
      </c>
      <c r="BE869" s="13">
        <f t="shared" si="1276"/>
        <v>1.0409982717642585E-3</v>
      </c>
      <c r="BF869" s="13">
        <f t="shared" si="1277"/>
        <v>7.3126335398605304E-4</v>
      </c>
      <c r="BG869" s="13">
        <f t="shared" si="1278"/>
        <v>3.4245724025180614E-4</v>
      </c>
      <c r="BH869" s="13">
        <f t="shared" si="1279"/>
        <v>1.2028186640450739E-4</v>
      </c>
      <c r="BI869" s="13">
        <f t="shared" si="1280"/>
        <v>3.3797451325867739E-5</v>
      </c>
      <c r="BJ869" s="14">
        <f t="shared" si="1281"/>
        <v>0.36444421257807269</v>
      </c>
      <c r="BK869" s="14">
        <f t="shared" si="1282"/>
        <v>0.25085306257808049</v>
      </c>
      <c r="BL869" s="14">
        <f t="shared" si="1283"/>
        <v>0.3549732599199778</v>
      </c>
      <c r="BM869" s="14">
        <f t="shared" si="1284"/>
        <v>0.54193496127061991</v>
      </c>
      <c r="BN869" s="14">
        <f t="shared" si="1285"/>
        <v>0.45667078853558279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1.2811999999999999</v>
      </c>
      <c r="F870" s="10">
        <f>VLOOKUP(B870,home!$B$2:$E$405,3,FALSE)</f>
        <v>2.5367000000000002</v>
      </c>
      <c r="G870" s="10">
        <f>VLOOKUP(C870,away!$B$2:$E$405,4,FALSE)</f>
        <v>2.1463999999999999</v>
      </c>
      <c r="H870" s="10">
        <f>VLOOKUP(A870,away!$A$2:$E$405,3,FALSE)</f>
        <v>0.82809999999999995</v>
      </c>
      <c r="I870" s="10">
        <f>VLOOKUP(C870,away!$B$2:$E$405,3,FALSE)</f>
        <v>0</v>
      </c>
      <c r="J870" s="10">
        <f>VLOOKUP(B870,home!$B$2:$E$405,4,FALSE)</f>
        <v>0.90569999999999995</v>
      </c>
      <c r="K870" s="12">
        <f t="shared" si="1230"/>
        <v>6.9758430138559993</v>
      </c>
      <c r="L870" s="12">
        <f t="shared" si="1231"/>
        <v>0</v>
      </c>
      <c r="M870" s="13">
        <f t="shared" si="1232"/>
        <v>9.3417850994799673E-4</v>
      </c>
      <c r="N870" s="13">
        <f t="shared" si="1233"/>
        <v>6.5166826323151406E-3</v>
      </c>
      <c r="O870" s="13">
        <f t="shared" si="1234"/>
        <v>0</v>
      </c>
      <c r="P870" s="13">
        <f t="shared" si="1235"/>
        <v>0</v>
      </c>
      <c r="Q870" s="13">
        <f t="shared" si="1236"/>
        <v>2.2729677507076149E-2</v>
      </c>
      <c r="R870" s="13">
        <f t="shared" si="1237"/>
        <v>0</v>
      </c>
      <c r="S870" s="13">
        <f t="shared" si="1238"/>
        <v>0</v>
      </c>
      <c r="T870" s="13">
        <f t="shared" si="1239"/>
        <v>0</v>
      </c>
      <c r="U870" s="13">
        <f t="shared" si="1240"/>
        <v>0</v>
      </c>
      <c r="V870" s="13">
        <f t="shared" si="1241"/>
        <v>0</v>
      </c>
      <c r="W870" s="13">
        <f t="shared" si="1242"/>
        <v>5.2852887348312318E-2</v>
      </c>
      <c r="X870" s="13">
        <f t="shared" si="1243"/>
        <v>0</v>
      </c>
      <c r="Y870" s="13">
        <f t="shared" si="1244"/>
        <v>0</v>
      </c>
      <c r="Z870" s="13">
        <f t="shared" si="1245"/>
        <v>0</v>
      </c>
      <c r="AA870" s="13">
        <f t="shared" si="1246"/>
        <v>0</v>
      </c>
      <c r="AB870" s="13">
        <f t="shared" si="1247"/>
        <v>0</v>
      </c>
      <c r="AC870" s="13">
        <f t="shared" si="1248"/>
        <v>0</v>
      </c>
      <c r="AD870" s="13">
        <f t="shared" si="1249"/>
        <v>9.2173361242710708E-2</v>
      </c>
      <c r="AE870" s="13">
        <f t="shared" si="1250"/>
        <v>0</v>
      </c>
      <c r="AF870" s="13">
        <f t="shared" si="1251"/>
        <v>0</v>
      </c>
      <c r="AG870" s="13">
        <f t="shared" si="1252"/>
        <v>0</v>
      </c>
      <c r="AH870" s="13">
        <f t="shared" si="1253"/>
        <v>0</v>
      </c>
      <c r="AI870" s="13">
        <f t="shared" si="1254"/>
        <v>0</v>
      </c>
      <c r="AJ870" s="13">
        <f t="shared" si="1255"/>
        <v>0</v>
      </c>
      <c r="AK870" s="13">
        <f t="shared" si="1256"/>
        <v>0</v>
      </c>
      <c r="AL870" s="13">
        <f t="shared" si="1257"/>
        <v>0</v>
      </c>
      <c r="AM870" s="13">
        <f t="shared" si="1258"/>
        <v>0.12859737961771772</v>
      </c>
      <c r="AN870" s="13">
        <f t="shared" si="1259"/>
        <v>0</v>
      </c>
      <c r="AO870" s="13">
        <f t="shared" si="1260"/>
        <v>0</v>
      </c>
      <c r="AP870" s="13">
        <f t="shared" si="1261"/>
        <v>0</v>
      </c>
      <c r="AQ870" s="13">
        <f t="shared" si="1262"/>
        <v>0</v>
      </c>
      <c r="AR870" s="13">
        <f t="shared" si="1263"/>
        <v>0</v>
      </c>
      <c r="AS870" s="13">
        <f t="shared" si="1264"/>
        <v>0</v>
      </c>
      <c r="AT870" s="13">
        <f t="shared" si="1265"/>
        <v>0</v>
      </c>
      <c r="AU870" s="13">
        <f t="shared" si="1266"/>
        <v>0</v>
      </c>
      <c r="AV870" s="13">
        <f t="shared" si="1267"/>
        <v>0</v>
      </c>
      <c r="AW870" s="13">
        <f t="shared" si="1268"/>
        <v>0</v>
      </c>
      <c r="AX870" s="13">
        <f t="shared" si="1269"/>
        <v>0.14951252203440732</v>
      </c>
      <c r="AY870" s="13">
        <f t="shared" si="1270"/>
        <v>0</v>
      </c>
      <c r="AZ870" s="13">
        <f t="shared" si="1271"/>
        <v>0</v>
      </c>
      <c r="BA870" s="13">
        <f t="shared" si="1272"/>
        <v>0</v>
      </c>
      <c r="BB870" s="13">
        <f t="shared" si="1273"/>
        <v>0</v>
      </c>
      <c r="BC870" s="13">
        <f t="shared" si="1274"/>
        <v>0</v>
      </c>
      <c r="BD870" s="13">
        <f t="shared" si="1275"/>
        <v>0</v>
      </c>
      <c r="BE870" s="13">
        <f t="shared" si="1276"/>
        <v>0</v>
      </c>
      <c r="BF870" s="13">
        <f t="shared" si="1277"/>
        <v>0</v>
      </c>
      <c r="BG870" s="13">
        <f t="shared" si="1278"/>
        <v>0</v>
      </c>
      <c r="BH870" s="13">
        <f t="shared" si="1279"/>
        <v>0</v>
      </c>
      <c r="BI870" s="13">
        <f t="shared" si="1280"/>
        <v>0</v>
      </c>
      <c r="BJ870" s="14">
        <f t="shared" si="1281"/>
        <v>0.4523825103825394</v>
      </c>
      <c r="BK870" s="14">
        <f t="shared" si="1282"/>
        <v>9.3417850994799673E-4</v>
      </c>
      <c r="BL870" s="14">
        <f t="shared" si="1283"/>
        <v>0</v>
      </c>
      <c r="BM870" s="14">
        <f t="shared" si="1284"/>
        <v>0.4231361502431481</v>
      </c>
      <c r="BN870" s="14">
        <f t="shared" si="1285"/>
        <v>3.0180538649339287E-2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1.4286000000000001</v>
      </c>
      <c r="F871" s="10">
        <f>VLOOKUP(B871,home!$B$2:$E$405,3,FALSE)</f>
        <v>0.875</v>
      </c>
      <c r="G871" s="10">
        <f>VLOOKUP(C871,away!$B$2:$E$405,4,FALSE)</f>
        <v>1.05</v>
      </c>
      <c r="H871" s="10">
        <f>VLOOKUP(A871,away!$A$2:$E$405,3,FALSE)</f>
        <v>1.25</v>
      </c>
      <c r="I871" s="10">
        <f>VLOOKUP(C871,away!$B$2:$E$405,3,FALSE)</f>
        <v>1.2</v>
      </c>
      <c r="J871" s="10">
        <f>VLOOKUP(B871,home!$B$2:$E$405,4,FALSE)</f>
        <v>1.4</v>
      </c>
      <c r="K871" s="12">
        <f t="shared" si="1230"/>
        <v>1.3125262500000003</v>
      </c>
      <c r="L871" s="12">
        <f t="shared" si="1231"/>
        <v>2.0999999999999996</v>
      </c>
      <c r="M871" s="13">
        <f t="shared" si="1232"/>
        <v>3.2957835388173311E-2</v>
      </c>
      <c r="N871" s="13">
        <f t="shared" si="1233"/>
        <v>4.3258024090156416E-2</v>
      </c>
      <c r="O871" s="13">
        <f t="shared" si="1234"/>
        <v>6.9211454315163956E-2</v>
      </c>
      <c r="P871" s="13">
        <f t="shared" si="1235"/>
        <v>9.0841850589328463E-2</v>
      </c>
      <c r="Q871" s="13">
        <f t="shared" si="1236"/>
        <v>2.8388646070731341E-2</v>
      </c>
      <c r="R871" s="13">
        <f t="shared" si="1237"/>
        <v>7.2672027030922154E-2</v>
      </c>
      <c r="S871" s="13">
        <f t="shared" si="1238"/>
        <v>6.2596964585962603E-2</v>
      </c>
      <c r="T871" s="13">
        <f t="shared" si="1239"/>
        <v>5.9616156748535813E-2</v>
      </c>
      <c r="U871" s="13">
        <f t="shared" si="1240"/>
        <v>9.5383943118794889E-2</v>
      </c>
      <c r="V871" s="13">
        <f t="shared" si="1241"/>
        <v>1.9170703810859134E-2</v>
      </c>
      <c r="W871" s="13">
        <f t="shared" si="1242"/>
        <v>1.2420281056598082E-2</v>
      </c>
      <c r="X871" s="13">
        <f t="shared" si="1243"/>
        <v>2.6082590218855971E-2</v>
      </c>
      <c r="Y871" s="13">
        <f t="shared" si="1244"/>
        <v>2.7386719729798774E-2</v>
      </c>
      <c r="Z871" s="13">
        <f t="shared" si="1245"/>
        <v>5.0870418921645497E-2</v>
      </c>
      <c r="AA871" s="13">
        <f t="shared" si="1246"/>
        <v>6.6768760183156403E-2</v>
      </c>
      <c r="AB871" s="13">
        <f t="shared" si="1247"/>
        <v>4.3817875210173815E-2</v>
      </c>
      <c r="AC871" s="13">
        <f t="shared" si="1248"/>
        <v>3.302519322733006E-3</v>
      </c>
      <c r="AD871" s="13">
        <f t="shared" si="1249"/>
        <v>4.0754862297906827E-3</v>
      </c>
      <c r="AE871" s="13">
        <f t="shared" si="1250"/>
        <v>8.5585210825604319E-3</v>
      </c>
      <c r="AF871" s="13">
        <f t="shared" si="1251"/>
        <v>8.9864471366884538E-3</v>
      </c>
      <c r="AG871" s="13">
        <f t="shared" si="1252"/>
        <v>6.2905129956819161E-3</v>
      </c>
      <c r="AH871" s="13">
        <f t="shared" si="1253"/>
        <v>2.6706969933863883E-2</v>
      </c>
      <c r="AI871" s="13">
        <f t="shared" si="1254"/>
        <v>3.5053599096157115E-2</v>
      </c>
      <c r="AJ871" s="13">
        <f t="shared" si="1255"/>
        <v>2.3004384485341249E-2</v>
      </c>
      <c r="AK871" s="13">
        <f t="shared" si="1256"/>
        <v>1.0064619500701045E-2</v>
      </c>
      <c r="AL871" s="13">
        <f t="shared" si="1257"/>
        <v>3.6411003738642025E-4</v>
      </c>
      <c r="AM871" s="13">
        <f t="shared" si="1258"/>
        <v>1.0698365316227604E-3</v>
      </c>
      <c r="AN871" s="13">
        <f t="shared" si="1259"/>
        <v>2.2466567164077965E-3</v>
      </c>
      <c r="AO871" s="13">
        <f t="shared" si="1260"/>
        <v>2.3589895522281865E-3</v>
      </c>
      <c r="AP871" s="13">
        <f t="shared" si="1261"/>
        <v>1.6512926865597302E-3</v>
      </c>
      <c r="AQ871" s="13">
        <f t="shared" si="1262"/>
        <v>8.6692866044385834E-4</v>
      </c>
      <c r="AR871" s="13">
        <f t="shared" si="1263"/>
        <v>1.1216927372222824E-2</v>
      </c>
      <c r="AS871" s="13">
        <f t="shared" si="1264"/>
        <v>1.4722511620385978E-2</v>
      </c>
      <c r="AT871" s="13">
        <f t="shared" si="1265"/>
        <v>9.6618414838433187E-3</v>
      </c>
      <c r="AU871" s="13">
        <f t="shared" si="1266"/>
        <v>4.2271401902944363E-3</v>
      </c>
      <c r="AV871" s="13">
        <f t="shared" si="1267"/>
        <v>1.3870581155478615E-3</v>
      </c>
      <c r="AW871" s="13">
        <f t="shared" si="1268"/>
        <v>2.7877732280892581E-5</v>
      </c>
      <c r="AX871" s="13">
        <f t="shared" si="1269"/>
        <v>2.3403142182730491E-4</v>
      </c>
      <c r="AY871" s="13">
        <f t="shared" si="1270"/>
        <v>4.9146598583734032E-4</v>
      </c>
      <c r="AZ871" s="13">
        <f t="shared" si="1271"/>
        <v>5.1603928512920728E-4</v>
      </c>
      <c r="BA871" s="13">
        <f t="shared" si="1272"/>
        <v>3.6122749959044501E-4</v>
      </c>
      <c r="BB871" s="13">
        <f t="shared" si="1273"/>
        <v>1.8964443728498363E-4</v>
      </c>
      <c r="BC871" s="13">
        <f t="shared" si="1274"/>
        <v>7.9650663659693076E-5</v>
      </c>
      <c r="BD871" s="13">
        <f t="shared" si="1275"/>
        <v>3.9259245802779888E-3</v>
      </c>
      <c r="BE871" s="13">
        <f t="shared" si="1276"/>
        <v>5.1528790671350935E-3</v>
      </c>
      <c r="BF871" s="13">
        <f t="shared" si="1277"/>
        <v>3.3816445193451624E-3</v>
      </c>
      <c r="BG871" s="13">
        <f t="shared" si="1278"/>
        <v>1.4794990666030529E-3</v>
      </c>
      <c r="BH871" s="13">
        <f t="shared" si="1279"/>
        <v>4.8547034044175167E-4</v>
      </c>
      <c r="BI871" s="13">
        <f t="shared" si="1280"/>
        <v>1.2743851308524712E-4</v>
      </c>
      <c r="BJ871" s="14">
        <f t="shared" si="1281"/>
        <v>0.23512914879998922</v>
      </c>
      <c r="BK871" s="14">
        <f t="shared" si="1282"/>
        <v>0.20972544972028032</v>
      </c>
      <c r="BL871" s="14">
        <f t="shared" si="1283"/>
        <v>0.49845196774345712</v>
      </c>
      <c r="BM871" s="14">
        <f t="shared" si="1284"/>
        <v>0.65638355944734028</v>
      </c>
      <c r="BN871" s="14">
        <f t="shared" si="1285"/>
        <v>0.33732983748447565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1.4286000000000001</v>
      </c>
      <c r="F872" s="10">
        <f>VLOOKUP(B872,home!$B$2:$E$405,3,FALSE)</f>
        <v>1.8666</v>
      </c>
      <c r="G872" s="10">
        <f>VLOOKUP(C872,away!$B$2:$E$405,4,FALSE)</f>
        <v>1.1666000000000001</v>
      </c>
      <c r="H872" s="10">
        <f>VLOOKUP(A872,away!$A$2:$E$405,3,FALSE)</f>
        <v>1.25</v>
      </c>
      <c r="I872" s="10">
        <f>VLOOKUP(C872,away!$B$2:$E$405,3,FALSE)</f>
        <v>0.8</v>
      </c>
      <c r="J872" s="10">
        <f>VLOOKUP(B872,home!$B$2:$E$405,4,FALSE)</f>
        <v>0.26669999999999999</v>
      </c>
      <c r="K872" s="12">
        <f t="shared" si="1230"/>
        <v>3.1108844450160005</v>
      </c>
      <c r="L872" s="12">
        <f t="shared" si="1231"/>
        <v>0.26669999999999999</v>
      </c>
      <c r="M872" s="13">
        <f t="shared" si="1232"/>
        <v>3.4129797645451765E-2</v>
      </c>
      <c r="N872" s="13">
        <f t="shared" si="1233"/>
        <v>0.10617385660677961</v>
      </c>
      <c r="O872" s="13">
        <f t="shared" si="1234"/>
        <v>9.1024170320419852E-3</v>
      </c>
      <c r="P872" s="13">
        <f t="shared" si="1235"/>
        <v>2.8316567557028122E-2</v>
      </c>
      <c r="Q872" s="13">
        <f t="shared" si="1236"/>
        <v>0.16514729949269505</v>
      </c>
      <c r="R872" s="13">
        <f t="shared" si="1237"/>
        <v>1.2138073112227985E-3</v>
      </c>
      <c r="S872" s="13">
        <f t="shared" si="1238"/>
        <v>5.8733720497064811E-3</v>
      </c>
      <c r="T872" s="13">
        <f t="shared" si="1239"/>
        <v>4.4044784774701772E-2</v>
      </c>
      <c r="U872" s="13">
        <f t="shared" si="1240"/>
        <v>3.7760142837296997E-3</v>
      </c>
      <c r="V872" s="13">
        <f t="shared" si="1241"/>
        <v>5.4144194583532698E-4</v>
      </c>
      <c r="W872" s="13">
        <f t="shared" si="1242"/>
        <v>0.17125138837607459</v>
      </c>
      <c r="X872" s="13">
        <f t="shared" si="1243"/>
        <v>4.5672745279899091E-2</v>
      </c>
      <c r="Y872" s="13">
        <f t="shared" si="1244"/>
        <v>6.0904605830745433E-3</v>
      </c>
      <c r="Z872" s="13">
        <f t="shared" si="1245"/>
        <v>1.079074699677068E-4</v>
      </c>
      <c r="AA872" s="13">
        <f t="shared" si="1246"/>
        <v>3.3568766982357029E-4</v>
      </c>
      <c r="AB872" s="13">
        <f t="shared" si="1247"/>
        <v>5.2214277521890617E-4</v>
      </c>
      <c r="AC872" s="13">
        <f t="shared" si="1248"/>
        <v>2.8076231209903528E-5</v>
      </c>
      <c r="AD872" s="13">
        <f t="shared" si="1249"/>
        <v>0.13318582007163113</v>
      </c>
      <c r="AE872" s="13">
        <f t="shared" si="1250"/>
        <v>3.5520658213104017E-2</v>
      </c>
      <c r="AF872" s="13">
        <f t="shared" si="1251"/>
        <v>4.7366797727174201E-3</v>
      </c>
      <c r="AG872" s="13">
        <f t="shared" si="1252"/>
        <v>4.2109083179457869E-4</v>
      </c>
      <c r="AH872" s="13">
        <f t="shared" si="1253"/>
        <v>7.1947305600968487E-6</v>
      </c>
      <c r="AI872" s="13">
        <f t="shared" si="1254"/>
        <v>2.2381975385486546E-5</v>
      </c>
      <c r="AJ872" s="13">
        <f t="shared" si="1255"/>
        <v>3.4813869537720561E-5</v>
      </c>
      <c r="AK872" s="13">
        <f t="shared" si="1256"/>
        <v>3.6100641738570416E-5</v>
      </c>
      <c r="AL872" s="13">
        <f t="shared" si="1257"/>
        <v>9.3176350596725242E-7</v>
      </c>
      <c r="AM872" s="13">
        <f t="shared" si="1258"/>
        <v>8.2865139191507411E-2</v>
      </c>
      <c r="AN872" s="13">
        <f t="shared" si="1259"/>
        <v>2.2100132622375028E-2</v>
      </c>
      <c r="AO872" s="13">
        <f t="shared" si="1260"/>
        <v>2.9470526851937094E-3</v>
      </c>
      <c r="AP872" s="13">
        <f t="shared" si="1261"/>
        <v>2.6199298371372079E-4</v>
      </c>
      <c r="AQ872" s="13">
        <f t="shared" si="1262"/>
        <v>1.7468382189112331E-5</v>
      </c>
      <c r="AR872" s="13">
        <f t="shared" si="1263"/>
        <v>3.8376692807556622E-7</v>
      </c>
      <c r="AS872" s="13">
        <f t="shared" si="1264"/>
        <v>1.1938545670618533E-6</v>
      </c>
      <c r="AT872" s="13">
        <f t="shared" si="1265"/>
        <v>1.8569718011420161E-6</v>
      </c>
      <c r="AU872" s="13">
        <f t="shared" si="1266"/>
        <v>1.9256082303353474E-6</v>
      </c>
      <c r="AV872" s="13">
        <f t="shared" si="1267"/>
        <v>1.4975861727362553E-6</v>
      </c>
      <c r="AW872" s="13">
        <f t="shared" si="1268"/>
        <v>2.1473858690531396E-8</v>
      </c>
      <c r="AX872" s="13">
        <f t="shared" si="1269"/>
        <v>4.2963978757491007E-2</v>
      </c>
      <c r="AY872" s="13">
        <f t="shared" si="1270"/>
        <v>1.1458493134622853E-2</v>
      </c>
      <c r="AZ872" s="13">
        <f t="shared" si="1271"/>
        <v>1.5279900595019573E-3</v>
      </c>
      <c r="BA872" s="13">
        <f t="shared" si="1272"/>
        <v>1.3583831628972401E-4</v>
      </c>
      <c r="BB872" s="13">
        <f t="shared" si="1273"/>
        <v>9.0570197386173465E-6</v>
      </c>
      <c r="BC872" s="13">
        <f t="shared" si="1274"/>
        <v>4.8310143285784965E-7</v>
      </c>
      <c r="BD872" s="13">
        <f t="shared" si="1275"/>
        <v>1.7058439952958905E-8</v>
      </c>
      <c r="BE872" s="13">
        <f t="shared" si="1276"/>
        <v>5.3066835505899333E-8</v>
      </c>
      <c r="BF872" s="13">
        <f t="shared" si="1277"/>
        <v>8.2542396560762552E-8</v>
      </c>
      <c r="BG872" s="13">
        <f t="shared" si="1278"/>
        <v>8.5593285838406121E-8</v>
      </c>
      <c r="BH872" s="13">
        <f t="shared" si="1279"/>
        <v>6.6567705378126499E-8</v>
      </c>
      <c r="BI872" s="13">
        <f t="shared" si="1280"/>
        <v>4.1416887840244335E-8</v>
      </c>
      <c r="BJ872" s="14">
        <f t="shared" si="1281"/>
        <v>0.87653241025652773</v>
      </c>
      <c r="BK872" s="14">
        <f t="shared" si="1282"/>
        <v>8.0348680327360408E-2</v>
      </c>
      <c r="BL872" s="14">
        <f t="shared" si="1283"/>
        <v>1.5057764322509264E-2</v>
      </c>
      <c r="BM872" s="14">
        <f t="shared" si="1284"/>
        <v>0.61650454507038177</v>
      </c>
      <c r="BN872" s="14">
        <f t="shared" si="1285"/>
        <v>0.34408374564521932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1.4286000000000001</v>
      </c>
      <c r="F873" s="10">
        <f>VLOOKUP(B873,home!$B$2:$E$405,3,FALSE)</f>
        <v>0.93330000000000002</v>
      </c>
      <c r="G873" s="10">
        <f>VLOOKUP(C873,away!$B$2:$E$405,4,FALSE)</f>
        <v>0.7</v>
      </c>
      <c r="H873" s="10">
        <f>VLOOKUP(A873,away!$A$2:$E$405,3,FALSE)</f>
        <v>1.25</v>
      </c>
      <c r="I873" s="10">
        <f>VLOOKUP(C873,away!$B$2:$E$405,3,FALSE)</f>
        <v>1.2</v>
      </c>
      <c r="J873" s="10">
        <f>VLOOKUP(B873,home!$B$2:$E$405,4,FALSE)</f>
        <v>1.0667</v>
      </c>
      <c r="K873" s="12">
        <f t="shared" si="1230"/>
        <v>0.93331866600000002</v>
      </c>
      <c r="L873" s="12">
        <f t="shared" si="1231"/>
        <v>1.60005</v>
      </c>
      <c r="M873" s="13">
        <f t="shared" si="1232"/>
        <v>7.9391127127290712E-2</v>
      </c>
      <c r="N873" s="13">
        <f t="shared" si="1233"/>
        <v>7.4097220862679378E-2</v>
      </c>
      <c r="O873" s="13">
        <f t="shared" si="1234"/>
        <v>0.12702977296002149</v>
      </c>
      <c r="P873" s="13">
        <f t="shared" si="1235"/>
        <v>0.11855925824133012</v>
      </c>
      <c r="Q873" s="13">
        <f t="shared" si="1236"/>
        <v>3.4578159664931642E-2</v>
      </c>
      <c r="R873" s="13">
        <f t="shared" si="1237"/>
        <v>0.10162699411234123</v>
      </c>
      <c r="S873" s="13">
        <f t="shared" si="1238"/>
        <v>4.4262810667108403E-2</v>
      </c>
      <c r="T873" s="13">
        <f t="shared" si="1239"/>
        <v>5.5326784371873869E-2</v>
      </c>
      <c r="U873" s="13">
        <f t="shared" si="1240"/>
        <v>9.4850370574520157E-2</v>
      </c>
      <c r="V873" s="13">
        <f t="shared" si="1241"/>
        <v>7.3444619348609101E-3</v>
      </c>
      <c r="W873" s="13">
        <f t="shared" si="1242"/>
        <v>1.0757480617069671E-2</v>
      </c>
      <c r="X873" s="13">
        <f t="shared" si="1243"/>
        <v>1.7212506861342326E-2</v>
      </c>
      <c r="Y873" s="13">
        <f t="shared" si="1244"/>
        <v>1.3770435801745397E-2</v>
      </c>
      <c r="Z873" s="13">
        <f t="shared" si="1245"/>
        <v>5.4202757309817211E-2</v>
      </c>
      <c r="AA873" s="13">
        <f t="shared" si="1246"/>
        <v>5.0588445145920341E-2</v>
      </c>
      <c r="AB873" s="13">
        <f t="shared" si="1247"/>
        <v>2.3607570069302274E-2</v>
      </c>
      <c r="AC873" s="13">
        <f t="shared" si="1248"/>
        <v>6.8549376256388966E-4</v>
      </c>
      <c r="AD873" s="13">
        <f t="shared" si="1249"/>
        <v>2.5100393647610802E-3</v>
      </c>
      <c r="AE873" s="13">
        <f t="shared" si="1250"/>
        <v>4.0161884855859659E-3</v>
      </c>
      <c r="AF873" s="13">
        <f t="shared" si="1251"/>
        <v>3.2130511931809137E-3</v>
      </c>
      <c r="AG873" s="13">
        <f t="shared" si="1252"/>
        <v>1.7136808538830406E-3</v>
      </c>
      <c r="AH873" s="13">
        <f t="shared" si="1253"/>
        <v>2.1681780458393252E-2</v>
      </c>
      <c r="AI873" s="13">
        <f t="shared" si="1254"/>
        <v>2.0236010413932456E-2</v>
      </c>
      <c r="AJ873" s="13">
        <f t="shared" si="1255"/>
        <v>9.4433231223467751E-3</v>
      </c>
      <c r="AK873" s="13">
        <f t="shared" si="1256"/>
        <v>2.9378765797185491E-3</v>
      </c>
      <c r="AL873" s="13">
        <f t="shared" si="1257"/>
        <v>4.0947463506004838E-5</v>
      </c>
      <c r="AM873" s="13">
        <f t="shared" si="1258"/>
        <v>4.6853331830525979E-4</v>
      </c>
      <c r="AN873" s="13">
        <f t="shared" si="1259"/>
        <v>7.4967673595433091E-4</v>
      </c>
      <c r="AO873" s="13">
        <f t="shared" si="1260"/>
        <v>5.9976013068186373E-4</v>
      </c>
      <c r="AP873" s="13">
        <f t="shared" si="1261"/>
        <v>3.1988206569917213E-4</v>
      </c>
      <c r="AQ873" s="13">
        <f t="shared" si="1262"/>
        <v>1.2795682480549005E-4</v>
      </c>
      <c r="AR873" s="13">
        <f t="shared" si="1263"/>
        <v>6.9383865644904192E-3</v>
      </c>
      <c r="AS873" s="13">
        <f t="shared" si="1264"/>
        <v>6.4757256925625202E-3</v>
      </c>
      <c r="AT873" s="13">
        <f t="shared" si="1265"/>
        <v>3.0219578323821888E-3</v>
      </c>
      <c r="AU873" s="13">
        <f t="shared" si="1266"/>
        <v>9.4014988427573211E-4</v>
      </c>
      <c r="AV873" s="13">
        <f t="shared" si="1267"/>
        <v>2.1936485895807017E-4</v>
      </c>
      <c r="AW873" s="13">
        <f t="shared" si="1268"/>
        <v>1.6985878354559383E-6</v>
      </c>
      <c r="AX873" s="13">
        <f t="shared" si="1269"/>
        <v>7.2881815269536392E-5</v>
      </c>
      <c r="AY873" s="13">
        <f t="shared" si="1270"/>
        <v>1.1661454852202169E-4</v>
      </c>
      <c r="AZ873" s="13">
        <f t="shared" si="1271"/>
        <v>9.3294554181330428E-5</v>
      </c>
      <c r="BA873" s="13">
        <f t="shared" si="1272"/>
        <v>4.9758650472612595E-5</v>
      </c>
      <c r="BB873" s="13">
        <f t="shared" si="1273"/>
        <v>1.9904082172175942E-5</v>
      </c>
      <c r="BC873" s="13">
        <f t="shared" si="1274"/>
        <v>6.3695053359180178E-6</v>
      </c>
      <c r="BD873" s="13">
        <f t="shared" si="1275"/>
        <v>1.8502942370854833E-3</v>
      </c>
      <c r="BE873" s="13">
        <f t="shared" si="1276"/>
        <v>1.7269141490641108E-3</v>
      </c>
      <c r="BF873" s="13">
        <f t="shared" si="1277"/>
        <v>8.0588060495052059E-4</v>
      </c>
      <c r="BG873" s="13">
        <f t="shared" si="1278"/>
        <v>2.5071447038923096E-4</v>
      </c>
      <c r="BH873" s="13">
        <f t="shared" si="1279"/>
        <v>5.8499123762643387E-5</v>
      </c>
      <c r="BI873" s="13">
        <f t="shared" si="1280"/>
        <v>1.0919664830463846E-5</v>
      </c>
      <c r="BJ873" s="14">
        <f t="shared" si="1281"/>
        <v>0.21982018030845293</v>
      </c>
      <c r="BK873" s="14">
        <f t="shared" si="1282"/>
        <v>0.25040071374518208</v>
      </c>
      <c r="BL873" s="14">
        <f t="shared" si="1283"/>
        <v>0.47430095051924781</v>
      </c>
      <c r="BM873" s="14">
        <f t="shared" si="1284"/>
        <v>0.46332715295341886</v>
      </c>
      <c r="BN873" s="14">
        <f t="shared" si="1285"/>
        <v>0.53528253296859463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1.4861</v>
      </c>
      <c r="F874" s="10">
        <f>VLOOKUP(B874,home!$B$2:$E$405,3,FALSE)</f>
        <v>1.4131</v>
      </c>
      <c r="G874" s="10">
        <f>VLOOKUP(C874,away!$B$2:$E$405,4,FALSE)</f>
        <v>1.1214999999999999</v>
      </c>
      <c r="H874" s="10">
        <f>VLOOKUP(A874,away!$A$2:$E$405,3,FALSE)</f>
        <v>1.0625</v>
      </c>
      <c r="I874" s="10">
        <f>VLOOKUP(C874,away!$B$2:$E$405,3,FALSE)</f>
        <v>1.2548999999999999</v>
      </c>
      <c r="J874" s="10">
        <f>VLOOKUP(B874,home!$B$2:$E$405,4,FALSE)</f>
        <v>0.75290000000000001</v>
      </c>
      <c r="K874" s="12">
        <f t="shared" si="1230"/>
        <v>2.355158871065</v>
      </c>
      <c r="L874" s="12">
        <f t="shared" si="1231"/>
        <v>1.0038650981249999</v>
      </c>
      <c r="M874" s="13">
        <f t="shared" si="1232"/>
        <v>3.4769178178077627E-2</v>
      </c>
      <c r="N874" s="13">
        <f t="shared" si="1233"/>
        <v>8.1886938425739131E-2</v>
      </c>
      <c r="O874" s="13">
        <f t="shared" si="1234"/>
        <v>3.4903564463461496E-2</v>
      </c>
      <c r="P874" s="13">
        <f t="shared" si="1235"/>
        <v>8.2203439477910437E-2</v>
      </c>
      <c r="Q874" s="13">
        <f t="shared" si="1236"/>
        <v>9.6428374728866492E-2</v>
      </c>
      <c r="R874" s="13">
        <f t="shared" si="1237"/>
        <v>1.7519235082512519E-2</v>
      </c>
      <c r="S874" s="13">
        <f t="shared" si="1238"/>
        <v>4.8587612765744845E-2</v>
      </c>
      <c r="T874" s="13">
        <f t="shared" si="1239"/>
        <v>9.6801079859227812E-2</v>
      </c>
      <c r="U874" s="13">
        <f t="shared" si="1240"/>
        <v>4.1260581918852526E-2</v>
      </c>
      <c r="V874" s="13">
        <f t="shared" si="1241"/>
        <v>1.2763759598639009E-2</v>
      </c>
      <c r="W874" s="13">
        <f t="shared" si="1242"/>
        <v>7.5701380721689984E-2</v>
      </c>
      <c r="X874" s="13">
        <f t="shared" si="1243"/>
        <v>7.5993973986377292E-2</v>
      </c>
      <c r="Y874" s="13">
        <f t="shared" si="1244"/>
        <v>3.8143849076371666E-2</v>
      </c>
      <c r="Z874" s="13">
        <f t="shared" si="1245"/>
        <v>5.8623162150604575E-3</v>
      </c>
      <c r="AA874" s="13">
        <f t="shared" si="1246"/>
        <v>1.3806686038887831E-2</v>
      </c>
      <c r="AB874" s="13">
        <f t="shared" si="1247"/>
        <v>1.6258469552247985E-2</v>
      </c>
      <c r="AC874" s="13">
        <f t="shared" si="1248"/>
        <v>1.8860543206965794E-3</v>
      </c>
      <c r="AD874" s="13">
        <f t="shared" si="1249"/>
        <v>4.4572194589639298E-2</v>
      </c>
      <c r="AE874" s="13">
        <f t="shared" si="1250"/>
        <v>4.474447049537484E-2</v>
      </c>
      <c r="AF874" s="13">
        <f t="shared" si="1251"/>
        <v>2.2458706132195316E-2</v>
      </c>
      <c r="AG874" s="13">
        <f t="shared" si="1252"/>
        <v>7.5151704117189296E-3</v>
      </c>
      <c r="AH874" s="13">
        <f t="shared" si="1253"/>
        <v>1.4712436606178607E-3</v>
      </c>
      <c r="AI874" s="13">
        <f t="shared" si="1254"/>
        <v>3.4650125588022991E-3</v>
      </c>
      <c r="AJ874" s="13">
        <f t="shared" si="1255"/>
        <v>4.0803275331074357E-3</v>
      </c>
      <c r="AK874" s="13">
        <f t="shared" si="1256"/>
        <v>3.2032731954829141E-3</v>
      </c>
      <c r="AL874" s="13">
        <f t="shared" si="1257"/>
        <v>1.7836504666214668E-4</v>
      </c>
      <c r="AM874" s="13">
        <f t="shared" si="1258"/>
        <v>2.0994919898124863E-2</v>
      </c>
      <c r="AN874" s="13">
        <f t="shared" si="1259"/>
        <v>2.1076067323657625E-2</v>
      </c>
      <c r="AO874" s="13">
        <f t="shared" si="1260"/>
        <v>1.0578764195976335E-2</v>
      </c>
      <c r="AP874" s="13">
        <f t="shared" si="1261"/>
        <v>3.5398840525450066E-3</v>
      </c>
      <c r="AQ874" s="13">
        <f t="shared" si="1262"/>
        <v>8.8839151293980368E-4</v>
      </c>
      <c r="AR874" s="13">
        <f t="shared" si="1263"/>
        <v>2.9538603234638666E-4</v>
      </c>
      <c r="AS874" s="13">
        <f t="shared" si="1264"/>
        <v>6.9568103446928558E-4</v>
      </c>
      <c r="AT874" s="13">
        <f t="shared" si="1265"/>
        <v>8.1921967988100722E-4</v>
      </c>
      <c r="AU874" s="13">
        <f t="shared" si="1266"/>
        <v>6.4313083214092778E-4</v>
      </c>
      <c r="AV874" s="13">
        <f t="shared" si="1267"/>
        <v>3.786688211430305E-4</v>
      </c>
      <c r="AW874" s="13">
        <f t="shared" si="1268"/>
        <v>1.1713935130811361E-5</v>
      </c>
      <c r="AX874" s="13">
        <f t="shared" si="1269"/>
        <v>8.2410619742279735E-3</v>
      </c>
      <c r="AY874" s="13">
        <f t="shared" si="1270"/>
        <v>8.2729144874125696E-3</v>
      </c>
      <c r="AZ874" s="13">
        <f t="shared" si="1271"/>
        <v>4.1524450568430765E-3</v>
      </c>
      <c r="BA874" s="13">
        <f t="shared" si="1272"/>
        <v>1.3894982214821487E-3</v>
      </c>
      <c r="BB874" s="13">
        <f t="shared" si="1273"/>
        <v>3.4871719211317245E-4</v>
      </c>
      <c r="BC874" s="13">
        <f t="shared" si="1274"/>
        <v>7.001300365571288E-5</v>
      </c>
      <c r="BD874" s="13">
        <f t="shared" si="1275"/>
        <v>4.9421288057693292E-5</v>
      </c>
      <c r="BE874" s="13">
        <f t="shared" si="1276"/>
        <v>1.163949849885351E-4</v>
      </c>
      <c r="BF874" s="13">
        <f t="shared" si="1277"/>
        <v>1.3706434072161301E-4</v>
      </c>
      <c r="BG874" s="13">
        <f t="shared" si="1278"/>
        <v>1.0760276598572751E-4</v>
      </c>
      <c r="BH874" s="13">
        <f t="shared" si="1279"/>
        <v>6.3355402215604361E-5</v>
      </c>
      <c r="BI874" s="13">
        <f t="shared" si="1280"/>
        <v>2.9842407511594334E-5</v>
      </c>
      <c r="BJ874" s="14">
        <f t="shared" si="1281"/>
        <v>0.66379881534617924</v>
      </c>
      <c r="BK874" s="14">
        <f t="shared" si="1282"/>
        <v>0.18866132387514323</v>
      </c>
      <c r="BL874" s="14">
        <f t="shared" si="1283"/>
        <v>0.13930416159343426</v>
      </c>
      <c r="BM874" s="14">
        <f t="shared" si="1284"/>
        <v>0.64165468612096743</v>
      </c>
      <c r="BN874" s="14">
        <f t="shared" si="1285"/>
        <v>0.34771073035656769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1.4861</v>
      </c>
      <c r="F875" s="10">
        <f>VLOOKUP(B875,home!$B$2:$E$405,3,FALSE)</f>
        <v>0.74019999999999997</v>
      </c>
      <c r="G875" s="10">
        <f>VLOOKUP(C875,away!$B$2:$E$405,4,FALSE)</f>
        <v>1.5477000000000001</v>
      </c>
      <c r="H875" s="10">
        <f>VLOOKUP(A875,away!$A$2:$E$405,3,FALSE)</f>
        <v>1.0625</v>
      </c>
      <c r="I875" s="10">
        <f>VLOOKUP(C875,away!$B$2:$E$405,3,FALSE)</f>
        <v>0.56469999999999998</v>
      </c>
      <c r="J875" s="10">
        <f>VLOOKUP(B875,home!$B$2:$E$405,4,FALSE)</f>
        <v>0.94120000000000004</v>
      </c>
      <c r="K875" s="12">
        <f t="shared" si="1230"/>
        <v>1.7024873651939998</v>
      </c>
      <c r="L875" s="12">
        <f t="shared" si="1231"/>
        <v>0.5647141175</v>
      </c>
      <c r="M875" s="13">
        <f t="shared" si="1232"/>
        <v>0.10360170593958673</v>
      </c>
      <c r="N875" s="13">
        <f t="shared" si="1233"/>
        <v>0.17638059537469056</v>
      </c>
      <c r="O875" s="13">
        <f t="shared" si="1234"/>
        <v>5.8505345941168227E-2</v>
      </c>
      <c r="P875" s="13">
        <f t="shared" si="1235"/>
        <v>9.9604612261142964E-2</v>
      </c>
      <c r="Q875" s="13">
        <f t="shared" si="1236"/>
        <v>0.15014286754540296</v>
      </c>
      <c r="R875" s="13">
        <f t="shared" si="1237"/>
        <v>1.6519397401099513E-2</v>
      </c>
      <c r="S875" s="13">
        <f t="shared" si="1238"/>
        <v>2.3940432963232075E-2</v>
      </c>
      <c r="T875" s="13">
        <f t="shared" si="1239"/>
        <v>8.4787796944821636E-2</v>
      </c>
      <c r="U875" s="13">
        <f t="shared" si="1240"/>
        <v>2.8124065355990518E-2</v>
      </c>
      <c r="V875" s="13">
        <f t="shared" si="1241"/>
        <v>2.5574198599663304E-3</v>
      </c>
      <c r="W875" s="13">
        <f t="shared" si="1242"/>
        <v>8.5205444990014964E-2</v>
      </c>
      <c r="X875" s="13">
        <f t="shared" si="1243"/>
        <v>4.8116717673731095E-2</v>
      </c>
      <c r="Y875" s="13">
        <f t="shared" si="1244"/>
        <v>1.3586094879058855E-2</v>
      </c>
      <c r="Z875" s="13">
        <f t="shared" si="1245"/>
        <v>3.1095789749979019E-3</v>
      </c>
      <c r="AA875" s="13">
        <f t="shared" si="1246"/>
        <v>5.2940189160068356E-3</v>
      </c>
      <c r="AB875" s="13">
        <f t="shared" si="1247"/>
        <v>4.5065001577998367E-3</v>
      </c>
      <c r="AC875" s="13">
        <f t="shared" si="1248"/>
        <v>1.5367194682672133E-4</v>
      </c>
      <c r="AD875" s="13">
        <f t="shared" si="1249"/>
        <v>3.6265298385308189E-2</v>
      </c>
      <c r="AE875" s="13">
        <f t="shared" si="1250"/>
        <v>2.0479525973533488E-2</v>
      </c>
      <c r="AF875" s="13">
        <f t="shared" si="1251"/>
        <v>5.7825387184811464E-3</v>
      </c>
      <c r="AG875" s="13">
        <f t="shared" si="1252"/>
        <v>1.0884937497722205E-3</v>
      </c>
      <c r="AH875" s="13">
        <f t="shared" si="1253"/>
        <v>4.3900578666562361E-4</v>
      </c>
      <c r="AI875" s="13">
        <f t="shared" si="1254"/>
        <v>7.4740180504527672E-4</v>
      </c>
      <c r="AJ875" s="13">
        <f t="shared" si="1255"/>
        <v>6.3622106490638633E-4</v>
      </c>
      <c r="AK875" s="13">
        <f t="shared" si="1256"/>
        <v>3.610527748244649E-4</v>
      </c>
      <c r="AL875" s="13">
        <f t="shared" si="1257"/>
        <v>5.9097230263819033E-6</v>
      </c>
      <c r="AM875" s="13">
        <f t="shared" si="1258"/>
        <v>1.2348242459195505E-2</v>
      </c>
      <c r="AN875" s="13">
        <f t="shared" si="1259"/>
        <v>6.9732268430206202E-3</v>
      </c>
      <c r="AO875" s="13">
        <f t="shared" si="1260"/>
        <v>1.9689398213918502E-3</v>
      </c>
      <c r="AP875" s="13">
        <f t="shared" si="1261"/>
        <v>3.706293712159688E-4</v>
      </c>
      <c r="AQ875" s="13">
        <f t="shared" si="1262"/>
        <v>5.2324909571451431E-5</v>
      </c>
      <c r="AR875" s="13">
        <f t="shared" si="1263"/>
        <v>4.9582553078854214E-5</v>
      </c>
      <c r="AS875" s="13">
        <f t="shared" si="1264"/>
        <v>8.441367015081015E-5</v>
      </c>
      <c r="AT875" s="13">
        <f t="shared" si="1265"/>
        <v>7.1856603440704087E-5</v>
      </c>
      <c r="AU875" s="13">
        <f t="shared" si="1266"/>
        <v>4.0778319821184809E-5</v>
      </c>
      <c r="AV875" s="13">
        <f t="shared" si="1267"/>
        <v>1.7356143567351785E-5</v>
      </c>
      <c r="AW875" s="13">
        <f t="shared" si="1268"/>
        <v>1.578254981622624E-7</v>
      </c>
      <c r="AX875" s="13">
        <f t="shared" si="1269"/>
        <v>3.5037877948554076E-3</v>
      </c>
      <c r="AY875" s="13">
        <f t="shared" si="1270"/>
        <v>1.9786384324790426E-3</v>
      </c>
      <c r="AZ875" s="13">
        <f t="shared" si="1271"/>
        <v>5.5868252812449305E-4</v>
      </c>
      <c r="BA875" s="13">
        <f t="shared" si="1272"/>
        <v>1.0516530361083066E-4</v>
      </c>
      <c r="BB875" s="13">
        <f t="shared" si="1273"/>
        <v>1.4847082905052449E-5</v>
      </c>
      <c r="BC875" s="13">
        <f t="shared" si="1274"/>
        <v>1.6768714640352072E-6</v>
      </c>
      <c r="BD875" s="13">
        <f t="shared" si="1275"/>
        <v>4.6666612842203415E-6</v>
      </c>
      <c r="BE875" s="13">
        <f t="shared" si="1276"/>
        <v>7.9449318740251367E-6</v>
      </c>
      <c r="BF875" s="13">
        <f t="shared" si="1277"/>
        <v>6.7630730664274416E-6</v>
      </c>
      <c r="BG875" s="13">
        <f t="shared" si="1278"/>
        <v>3.8380154818255209E-6</v>
      </c>
      <c r="BH875" s="13">
        <f t="shared" si="1279"/>
        <v>1.6335432163067265E-6</v>
      </c>
      <c r="BI875" s="13">
        <f t="shared" si="1280"/>
        <v>5.5621733725211392E-7</v>
      </c>
      <c r="BJ875" s="14">
        <f t="shared" si="1281"/>
        <v>0.64971153565264939</v>
      </c>
      <c r="BK875" s="14">
        <f t="shared" si="1282"/>
        <v>0.23184239112626023</v>
      </c>
      <c r="BL875" s="14">
        <f t="shared" si="1283"/>
        <v>0.11542239893582568</v>
      </c>
      <c r="BM875" s="14">
        <f t="shared" si="1284"/>
        <v>0.3933528996196613</v>
      </c>
      <c r="BN875" s="14">
        <f t="shared" si="1285"/>
        <v>0.60475452446309097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1.4861</v>
      </c>
      <c r="F876" s="10">
        <f>VLOOKUP(B876,home!$B$2:$E$405,3,FALSE)</f>
        <v>0.94210000000000005</v>
      </c>
      <c r="G876" s="10">
        <f>VLOOKUP(C876,away!$B$2:$E$405,4,FALSE)</f>
        <v>0.8075</v>
      </c>
      <c r="H876" s="10">
        <f>VLOOKUP(A876,away!$A$2:$E$405,3,FALSE)</f>
        <v>1.0625</v>
      </c>
      <c r="I876" s="10">
        <f>VLOOKUP(C876,away!$B$2:$E$405,3,FALSE)</f>
        <v>0.65880000000000005</v>
      </c>
      <c r="J876" s="10">
        <f>VLOOKUP(B876,home!$B$2:$E$405,4,FALSE)</f>
        <v>1.2235</v>
      </c>
      <c r="K876" s="12">
        <f t="shared" si="1230"/>
        <v>1.1305442590750001</v>
      </c>
      <c r="L876" s="12">
        <f t="shared" si="1231"/>
        <v>0.85641941250000009</v>
      </c>
      <c r="M876" s="13">
        <f t="shared" si="1232"/>
        <v>0.13711110840700896</v>
      </c>
      <c r="N876" s="13">
        <f t="shared" si="1233"/>
        <v>0.15501017646495396</v>
      </c>
      <c r="O876" s="13">
        <f t="shared" si="1234"/>
        <v>0.11742461490915443</v>
      </c>
      <c r="P876" s="13">
        <f t="shared" si="1235"/>
        <v>0.13275372425963719</v>
      </c>
      <c r="Q876" s="13">
        <f t="shared" si="1236"/>
        <v>8.7622932550328242E-2</v>
      </c>
      <c r="R876" s="13">
        <f t="shared" si="1237"/>
        <v>5.0282359856768398E-2</v>
      </c>
      <c r="S876" s="13">
        <f t="shared" si="1238"/>
        <v>3.2133704390473188E-2</v>
      </c>
      <c r="T876" s="13">
        <f t="shared" si="1239"/>
        <v>7.5041980416279228E-2</v>
      </c>
      <c r="U876" s="13">
        <f t="shared" si="1240"/>
        <v>5.6846433268812759E-2</v>
      </c>
      <c r="V876" s="13">
        <f t="shared" si="1241"/>
        <v>3.4569440974270165E-3</v>
      </c>
      <c r="W876" s="13">
        <f t="shared" si="1242"/>
        <v>3.3020534452696496E-2</v>
      </c>
      <c r="X876" s="13">
        <f t="shared" si="1243"/>
        <v>2.8279426716414341E-2</v>
      </c>
      <c r="Y876" s="13">
        <f t="shared" si="1244"/>
        <v>1.210952500715419E-2</v>
      </c>
      <c r="Z876" s="13">
        <f t="shared" si="1245"/>
        <v>1.4354263029215726E-2</v>
      </c>
      <c r="AA876" s="13">
        <f t="shared" si="1246"/>
        <v>1.6228129660932358E-2</v>
      </c>
      <c r="AB876" s="13">
        <f t="shared" si="1247"/>
        <v>9.1733094118459074E-3</v>
      </c>
      <c r="AC876" s="13">
        <f t="shared" si="1248"/>
        <v>2.0919266171368217E-4</v>
      </c>
      <c r="AD876" s="13">
        <f t="shared" si="1249"/>
        <v>9.3327939142710762E-3</v>
      </c>
      <c r="AE876" s="13">
        <f t="shared" si="1250"/>
        <v>7.9927858810436101E-3</v>
      </c>
      <c r="AF876" s="13">
        <f t="shared" si="1251"/>
        <v>3.4225884942408321E-3</v>
      </c>
      <c r="AG876" s="13">
        <f t="shared" si="1252"/>
        <v>9.770570758223312E-4</v>
      </c>
      <c r="AH876" s="13">
        <f t="shared" si="1253"/>
        <v>3.0733173775878502E-3</v>
      </c>
      <c r="AI876" s="13">
        <f t="shared" si="1254"/>
        <v>3.4745213175473785E-3</v>
      </c>
      <c r="AJ876" s="13">
        <f t="shared" si="1255"/>
        <v>1.9640500642934479E-3</v>
      </c>
      <c r="AK876" s="13">
        <f t="shared" si="1256"/>
        <v>7.4014850824094698E-4</v>
      </c>
      <c r="AL876" s="13">
        <f t="shared" si="1257"/>
        <v>8.1017811767199234E-6</v>
      </c>
      <c r="AM876" s="13">
        <f t="shared" si="1258"/>
        <v>2.1102273161818534E-3</v>
      </c>
      <c r="AN876" s="13">
        <f t="shared" si="1259"/>
        <v>1.8072396383659146E-3</v>
      </c>
      <c r="AO876" s="13">
        <f t="shared" si="1260"/>
        <v>7.7387755466802469E-4</v>
      </c>
      <c r="AP876" s="13">
        <f t="shared" si="1261"/>
        <v>2.2092125357190879E-4</v>
      </c>
      <c r="AQ876" s="13">
        <f t="shared" si="1262"/>
        <v>4.7300312548204411E-5</v>
      </c>
      <c r="AR876" s="13">
        <f t="shared" si="1263"/>
        <v>5.264097325879658E-4</v>
      </c>
      <c r="AS876" s="13">
        <f t="shared" si="1264"/>
        <v>5.9512950109853074E-4</v>
      </c>
      <c r="AT876" s="13">
        <f t="shared" si="1265"/>
        <v>3.3641012043655655E-4</v>
      </c>
      <c r="AU876" s="13">
        <f t="shared" si="1266"/>
        <v>1.2677551011809271E-4</v>
      </c>
      <c r="AV876" s="13">
        <f t="shared" si="1267"/>
        <v>3.5831331288828608E-5</v>
      </c>
      <c r="AW876" s="13">
        <f t="shared" si="1268"/>
        <v>2.1789741603687223E-7</v>
      </c>
      <c r="AX876" s="13">
        <f t="shared" si="1269"/>
        <v>3.9761756294210603E-4</v>
      </c>
      <c r="AY876" s="13">
        <f t="shared" si="1270"/>
        <v>3.4052739965456018E-4</v>
      </c>
      <c r="AZ876" s="13">
        <f t="shared" si="1271"/>
        <v>1.458171377761556E-4</v>
      </c>
      <c r="BA876" s="13">
        <f t="shared" si="1272"/>
        <v>4.1626875822228913E-5</v>
      </c>
      <c r="BB876" s="13">
        <f t="shared" si="1273"/>
        <v>8.9125161339709342E-6</v>
      </c>
      <c r="BC876" s="13">
        <f t="shared" si="1274"/>
        <v>1.5265703662704326E-6</v>
      </c>
      <c r="BD876" s="13">
        <f t="shared" si="1275"/>
        <v>7.5137918986211276E-5</v>
      </c>
      <c r="BE876" s="13">
        <f t="shared" si="1276"/>
        <v>8.4946742948703599E-5</v>
      </c>
      <c r="BF876" s="13">
        <f t="shared" si="1277"/>
        <v>4.8018026283888321E-5</v>
      </c>
      <c r="BG876" s="13">
        <f t="shared" si="1278"/>
        <v>1.8095501315787458E-5</v>
      </c>
      <c r="BH876" s="13">
        <f t="shared" si="1279"/>
        <v>5.1144412819119087E-6</v>
      </c>
      <c r="BI876" s="13">
        <f t="shared" si="1280"/>
        <v>1.156420445928339E-6</v>
      </c>
      <c r="BJ876" s="14">
        <f t="shared" si="1281"/>
        <v>0.41870539511123556</v>
      </c>
      <c r="BK876" s="14">
        <f t="shared" si="1282"/>
        <v>0.3060133029970914</v>
      </c>
      <c r="BL876" s="14">
        <f t="shared" si="1283"/>
        <v>0.26105990962197584</v>
      </c>
      <c r="BM876" s="14">
        <f t="shared" si="1284"/>
        <v>0.31958764480942875</v>
      </c>
      <c r="BN876" s="14">
        <f t="shared" si="1285"/>
        <v>0.68020491644785119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2</v>
      </c>
      <c r="F877" s="10">
        <f>VLOOKUP(B877,home!$B$2:$E$405,3,FALSE)</f>
        <v>1.5</v>
      </c>
      <c r="G877" s="10">
        <f>VLOOKUP(C877,away!$B$2:$E$405,4,FALSE)</f>
        <v>1.3332999999999999</v>
      </c>
      <c r="H877" s="10">
        <f>VLOOKUP(A877,away!$A$2:$E$405,3,FALSE)</f>
        <v>1.4137999999999999</v>
      </c>
      <c r="I877" s="10">
        <f>VLOOKUP(C877,away!$B$2:$E$405,3,FALSE)</f>
        <v>0.94310000000000005</v>
      </c>
      <c r="J877" s="10">
        <f>VLOOKUP(B877,home!$B$2:$E$405,4,FALSE)</f>
        <v>0.94310000000000005</v>
      </c>
      <c r="K877" s="12">
        <f t="shared" si="1230"/>
        <v>3.9998999999999998</v>
      </c>
      <c r="L877" s="12">
        <f t="shared" si="1231"/>
        <v>1.2574868930180001</v>
      </c>
      <c r="M877" s="13">
        <f t="shared" si="1232"/>
        <v>5.2088983588220953E-3</v>
      </c>
      <c r="N877" s="13">
        <f t="shared" si="1233"/>
        <v>2.0835072545452492E-2</v>
      </c>
      <c r="O877" s="13">
        <f t="shared" si="1234"/>
        <v>6.5501214132817568E-3</v>
      </c>
      <c r="P877" s="13">
        <f t="shared" si="1235"/>
        <v>2.6199830640985692E-2</v>
      </c>
      <c r="Q877" s="13">
        <f t="shared" si="1236"/>
        <v>4.1669103337277719E-2</v>
      </c>
      <c r="R877" s="13">
        <f t="shared" si="1237"/>
        <v>4.1183459124391735E-3</v>
      </c>
      <c r="S877" s="13">
        <f t="shared" si="1238"/>
        <v>3.2945119981740136E-2</v>
      </c>
      <c r="T877" s="13">
        <f t="shared" si="1239"/>
        <v>5.2398351290439335E-2</v>
      </c>
      <c r="U877" s="13">
        <f t="shared" si="1240"/>
        <v>1.6472971815165448E-2</v>
      </c>
      <c r="V877" s="13">
        <f t="shared" si="1241"/>
        <v>1.8412009273124228E-2</v>
      </c>
      <c r="W877" s="13">
        <f t="shared" si="1242"/>
        <v>5.5557415479592392E-2</v>
      </c>
      <c r="X877" s="13">
        <f t="shared" si="1243"/>
        <v>6.9862721775542772E-2</v>
      </c>
      <c r="Y877" s="13">
        <f t="shared" si="1244"/>
        <v>4.3925728471654137E-2</v>
      </c>
      <c r="Z877" s="13">
        <f t="shared" si="1245"/>
        <v>1.7262553352688397E-3</v>
      </c>
      <c r="AA877" s="13">
        <f t="shared" si="1246"/>
        <v>6.9048487155418297E-3</v>
      </c>
      <c r="AB877" s="13">
        <f t="shared" si="1247"/>
        <v>1.3809352188647884E-2</v>
      </c>
      <c r="AC877" s="13">
        <f t="shared" si="1248"/>
        <v>5.7880703783928034E-3</v>
      </c>
      <c r="AD877" s="13">
        <f t="shared" si="1249"/>
        <v>5.5556026544205404E-2</v>
      </c>
      <c r="AE877" s="13">
        <f t="shared" si="1250"/>
        <v>6.9860975207498385E-2</v>
      </c>
      <c r="AF877" s="13">
        <f t="shared" si="1251"/>
        <v>4.3924630328442342E-2</v>
      </c>
      <c r="AG877" s="13">
        <f t="shared" si="1252"/>
        <v>1.8411548972892398E-2</v>
      </c>
      <c r="AH877" s="13">
        <f t="shared" si="1253"/>
        <v>5.4268586452573984E-4</v>
      </c>
      <c r="AI877" s="13">
        <f t="shared" si="1254"/>
        <v>2.1706891895165062E-3</v>
      </c>
      <c r="AJ877" s="13">
        <f t="shared" si="1255"/>
        <v>4.341269844573537E-3</v>
      </c>
      <c r="AK877" s="13">
        <f t="shared" si="1256"/>
        <v>5.7882150837698975E-3</v>
      </c>
      <c r="AL877" s="13">
        <f t="shared" si="1257"/>
        <v>1.1645185081806033E-3</v>
      </c>
      <c r="AM877" s="13">
        <f t="shared" si="1258"/>
        <v>4.4443710114833425E-2</v>
      </c>
      <c r="AN877" s="13">
        <f t="shared" si="1259"/>
        <v>5.5887382946494542E-2</v>
      </c>
      <c r="AO877" s="13">
        <f t="shared" si="1260"/>
        <v>3.5138825770147292E-2</v>
      </c>
      <c r="AP877" s="13">
        <f t="shared" si="1261"/>
        <v>1.4728870947334455E-2</v>
      </c>
      <c r="AQ877" s="13">
        <f t="shared" si="1262"/>
        <v>4.6303405413066732E-3</v>
      </c>
      <c r="AR877" s="13">
        <f t="shared" si="1263"/>
        <v>1.3648407233345203E-4</v>
      </c>
      <c r="AS877" s="13">
        <f t="shared" si="1264"/>
        <v>5.4592264092657463E-4</v>
      </c>
      <c r="AT877" s="13">
        <f t="shared" si="1265"/>
        <v>1.0918179857211032E-3</v>
      </c>
      <c r="AU877" s="13">
        <f t="shared" si="1266"/>
        <v>1.455720920361947E-3</v>
      </c>
      <c r="AV877" s="13">
        <f t="shared" si="1267"/>
        <v>1.455684527338938E-3</v>
      </c>
      <c r="AW877" s="13">
        <f t="shared" si="1268"/>
        <v>1.6270335017166265E-4</v>
      </c>
      <c r="AX877" s="13">
        <f t="shared" si="1269"/>
        <v>2.9628399348053711E-2</v>
      </c>
      <c r="AY877" s="13">
        <f t="shared" si="1270"/>
        <v>3.7257323841280596E-2</v>
      </c>
      <c r="AZ877" s="13">
        <f t="shared" si="1271"/>
        <v>2.3425298199668699E-2</v>
      </c>
      <c r="BA877" s="13">
        <f t="shared" si="1272"/>
        <v>9.8190018170405177E-3</v>
      </c>
      <c r="BB877" s="13">
        <f t="shared" si="1273"/>
        <v>3.0868165218620948E-3</v>
      </c>
      <c r="BC877" s="13">
        <f t="shared" si="1274"/>
        <v>7.7632626347859932E-4</v>
      </c>
      <c r="BD877" s="13">
        <f t="shared" si="1275"/>
        <v>2.860448867750606E-5</v>
      </c>
      <c r="BE877" s="13">
        <f t="shared" si="1276"/>
        <v>1.1441509426115645E-4</v>
      </c>
      <c r="BF877" s="13">
        <f t="shared" si="1277"/>
        <v>2.2882446776759986E-4</v>
      </c>
      <c r="BG877" s="13">
        <f t="shared" si="1278"/>
        <v>3.0509166287454097E-4</v>
      </c>
      <c r="BH877" s="13">
        <f t="shared" si="1279"/>
        <v>3.0508403558296909E-4</v>
      </c>
      <c r="BI877" s="13">
        <f t="shared" si="1280"/>
        <v>2.4406112678566354E-4</v>
      </c>
      <c r="BJ877" s="14">
        <f t="shared" si="1281"/>
        <v>0.73082387026449769</v>
      </c>
      <c r="BK877" s="14">
        <f t="shared" si="1282"/>
        <v>0.12697577098252616</v>
      </c>
      <c r="BL877" s="14">
        <f t="shared" si="1283"/>
        <v>6.6610211050093224E-2</v>
      </c>
      <c r="BM877" s="14">
        <f t="shared" si="1284"/>
        <v>0.78446011493301782</v>
      </c>
      <c r="BN877" s="14">
        <f t="shared" si="1285"/>
        <v>0.10458137220825893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2</v>
      </c>
      <c r="F878" s="10">
        <f>VLOOKUP(B878,home!$B$2:$E$405,3,FALSE)</f>
        <v>0.66669999999999996</v>
      </c>
      <c r="G878" s="10">
        <f>VLOOKUP(C878,away!$B$2:$E$405,4,FALSE)</f>
        <v>1.3332999999999999</v>
      </c>
      <c r="H878" s="10">
        <f>VLOOKUP(A878,away!$A$2:$E$405,3,FALSE)</f>
        <v>1.4137999999999999</v>
      </c>
      <c r="I878" s="10">
        <f>VLOOKUP(C878,away!$B$2:$E$405,3,FALSE)</f>
        <v>0.70730000000000004</v>
      </c>
      <c r="J878" s="10">
        <f>VLOOKUP(B878,home!$B$2:$E$405,4,FALSE)</f>
        <v>1.1789000000000001</v>
      </c>
      <c r="K878" s="12">
        <f t="shared" si="1230"/>
        <v>1.7778222199999998</v>
      </c>
      <c r="L878" s="12">
        <f t="shared" si="1231"/>
        <v>1.1788772943860002</v>
      </c>
      <c r="M878" s="13">
        <f t="shared" si="1232"/>
        <v>5.1990227311201585E-2</v>
      </c>
      <c r="N878" s="13">
        <f t="shared" si="1233"/>
        <v>9.2429381336705002E-2</v>
      </c>
      <c r="O878" s="13">
        <f t="shared" si="1234"/>
        <v>6.1290098507142454E-2</v>
      </c>
      <c r="P878" s="13">
        <f t="shared" si="1235"/>
        <v>0.10896289899198665</v>
      </c>
      <c r="Q878" s="13">
        <f t="shared" si="1236"/>
        <v>8.2161503960623744E-2</v>
      </c>
      <c r="R878" s="13">
        <f t="shared" si="1237"/>
        <v>3.612675275037578E-2</v>
      </c>
      <c r="S878" s="13">
        <f t="shared" si="1238"/>
        <v>5.7092043883888791E-2</v>
      </c>
      <c r="T878" s="13">
        <f t="shared" si="1239"/>
        <v>9.6858331491784758E-2</v>
      </c>
      <c r="U878" s="13">
        <f t="shared" si="1240"/>
        <v>6.4226943776064152E-2</v>
      </c>
      <c r="V878" s="13">
        <f t="shared" si="1241"/>
        <v>1.3295051210573934E-2</v>
      </c>
      <c r="W878" s="13">
        <f t="shared" si="1242"/>
        <v>4.8689515789938305E-2</v>
      </c>
      <c r="X878" s="13">
        <f t="shared" si="1243"/>
        <v>5.7398964639406899E-2</v>
      </c>
      <c r="Y878" s="13">
        <f t="shared" si="1244"/>
        <v>3.3833168067330867E-2</v>
      </c>
      <c r="Z878" s="13">
        <f t="shared" si="1245"/>
        <v>1.4196336179104985E-2</v>
      </c>
      <c r="AA878" s="13">
        <f t="shared" si="1246"/>
        <v>2.5238561901802733E-2</v>
      </c>
      <c r="AB878" s="13">
        <f t="shared" si="1247"/>
        <v>2.2434838074935185E-2</v>
      </c>
      <c r="AC878" s="13">
        <f t="shared" si="1248"/>
        <v>1.7415139790114644E-3</v>
      </c>
      <c r="AD878" s="13">
        <f t="shared" si="1249"/>
        <v>2.1640325763098291E-2</v>
      </c>
      <c r="AE878" s="13">
        <f t="shared" si="1250"/>
        <v>2.5511288685232968E-2</v>
      </c>
      <c r="AF878" s="13">
        <f t="shared" si="1251"/>
        <v>1.5037339490773816E-2</v>
      </c>
      <c r="AG878" s="13">
        <f t="shared" si="1252"/>
        <v>5.9090593645490588E-3</v>
      </c>
      <c r="AH878" s="13">
        <f t="shared" si="1253"/>
        <v>4.1839345962543465E-3</v>
      </c>
      <c r="AI878" s="13">
        <f t="shared" si="1254"/>
        <v>7.4382918922477042E-3</v>
      </c>
      <c r="AJ878" s="13">
        <f t="shared" si="1255"/>
        <v>6.6119803024419083E-3</v>
      </c>
      <c r="AK878" s="13">
        <f t="shared" si="1256"/>
        <v>3.9183084999611824E-3</v>
      </c>
      <c r="AL878" s="13">
        <f t="shared" si="1257"/>
        <v>1.4599698566601473E-4</v>
      </c>
      <c r="AM878" s="13">
        <f t="shared" si="1258"/>
        <v>7.694530397934914E-3</v>
      </c>
      <c r="AN878" s="13">
        <f t="shared" si="1259"/>
        <v>9.0709071770883436E-3</v>
      </c>
      <c r="AO878" s="13">
        <f t="shared" si="1260"/>
        <v>5.3467432552762309E-3</v>
      </c>
      <c r="AP878" s="13">
        <f t="shared" si="1261"/>
        <v>2.1010514075188776E-3</v>
      </c>
      <c r="AQ878" s="13">
        <f t="shared" si="1262"/>
        <v>6.1922044966543854E-4</v>
      </c>
      <c r="AR878" s="13">
        <f t="shared" si="1263"/>
        <v>9.8646909934405991E-4</v>
      </c>
      <c r="AS878" s="13">
        <f t="shared" si="1264"/>
        <v>1.7537666841572566E-3</v>
      </c>
      <c r="AT878" s="13">
        <f t="shared" si="1265"/>
        <v>1.5589426898952466E-3</v>
      </c>
      <c r="AU878" s="13">
        <f t="shared" si="1266"/>
        <v>9.238409846007798E-4</v>
      </c>
      <c r="AV878" s="13">
        <f t="shared" si="1267"/>
        <v>4.1060625754248597E-4</v>
      </c>
      <c r="AW878" s="13">
        <f t="shared" si="1268"/>
        <v>8.4995967431411814E-6</v>
      </c>
      <c r="AX878" s="13">
        <f t="shared" si="1269"/>
        <v>2.2799178523190242E-3</v>
      </c>
      <c r="AY878" s="13">
        <f t="shared" si="1270"/>
        <v>2.6877433891641916E-3</v>
      </c>
      <c r="AZ878" s="13">
        <f t="shared" si="1271"/>
        <v>1.5842598273108708E-3</v>
      </c>
      <c r="BA878" s="13">
        <f t="shared" si="1272"/>
        <v>6.2254931294155658E-4</v>
      </c>
      <c r="BB878" s="13">
        <f t="shared" si="1273"/>
        <v>1.8347731241560156E-4</v>
      </c>
      <c r="BC878" s="13">
        <f t="shared" si="1274"/>
        <v>4.325944752834379E-5</v>
      </c>
      <c r="BD878" s="13">
        <f t="shared" si="1275"/>
        <v>1.9382100380502002E-4</v>
      </c>
      <c r="BE878" s="13">
        <f t="shared" si="1276"/>
        <v>3.4457928726726902E-4</v>
      </c>
      <c r="BF878" s="13">
        <f t="shared" si="1277"/>
        <v>3.0630035672775705E-4</v>
      </c>
      <c r="BG878" s="13">
        <f t="shared" si="1278"/>
        <v>1.8151586006151101E-4</v>
      </c>
      <c r="BH878" s="13">
        <f t="shared" si="1279"/>
        <v>8.0675732324941203E-5</v>
      </c>
      <c r="BI878" s="13">
        <f t="shared" si="1280"/>
        <v>2.8685421908410526E-5</v>
      </c>
      <c r="BJ878" s="14">
        <f t="shared" si="1281"/>
        <v>0.51170253841860736</v>
      </c>
      <c r="BK878" s="14">
        <f t="shared" si="1282"/>
        <v>0.2359154757514926</v>
      </c>
      <c r="BL878" s="14">
        <f t="shared" si="1283"/>
        <v>0.23823891367886021</v>
      </c>
      <c r="BM878" s="14">
        <f t="shared" si="1284"/>
        <v>0.56441315737760878</v>
      </c>
      <c r="BN878" s="14">
        <f t="shared" si="1285"/>
        <v>0.43296086285803526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2</v>
      </c>
      <c r="F879" s="10">
        <f>VLOOKUP(B879,home!$B$2:$E$405,3,FALSE)</f>
        <v>0.5</v>
      </c>
      <c r="G879" s="10">
        <f>VLOOKUP(C879,away!$B$2:$E$405,4,FALSE)</f>
        <v>0.5</v>
      </c>
      <c r="H879" s="10">
        <f>VLOOKUP(A879,away!$A$2:$E$405,3,FALSE)</f>
        <v>1.4137999999999999</v>
      </c>
      <c r="I879" s="10">
        <f>VLOOKUP(C879,away!$B$2:$E$405,3,FALSE)</f>
        <v>1.1789000000000001</v>
      </c>
      <c r="J879" s="10">
        <f>VLOOKUP(B879,home!$B$2:$E$405,4,FALSE)</f>
        <v>0.94310000000000005</v>
      </c>
      <c r="K879" s="12">
        <f t="shared" si="1230"/>
        <v>0.5</v>
      </c>
      <c r="L879" s="12">
        <f t="shared" si="1231"/>
        <v>1.5718919501420001</v>
      </c>
      <c r="M879" s="13">
        <f t="shared" si="1232"/>
        <v>0.1259472701945121</v>
      </c>
      <c r="N879" s="13">
        <f t="shared" si="1233"/>
        <v>6.297363509725605E-2</v>
      </c>
      <c r="O879" s="13">
        <f t="shared" si="1234"/>
        <v>0.19797550016111304</v>
      </c>
      <c r="P879" s="13">
        <f t="shared" si="1235"/>
        <v>9.8987750080556519E-2</v>
      </c>
      <c r="Q879" s="13">
        <f t="shared" si="1236"/>
        <v>1.5743408774314013E-2</v>
      </c>
      <c r="R879" s="13">
        <f t="shared" si="1237"/>
        <v>0.15559804751429498</v>
      </c>
      <c r="S879" s="13">
        <f t="shared" si="1238"/>
        <v>1.9449755939286873E-2</v>
      </c>
      <c r="T879" s="13">
        <f t="shared" si="1239"/>
        <v>2.474693752013913E-2</v>
      </c>
      <c r="U879" s="13">
        <f t="shared" si="1240"/>
        <v>7.7799023757147492E-2</v>
      </c>
      <c r="V879" s="13">
        <f t="shared" si="1241"/>
        <v>1.6984952662884218E-3</v>
      </c>
      <c r="W879" s="13">
        <f t="shared" si="1242"/>
        <v>2.6239014623856693E-3</v>
      </c>
      <c r="X879" s="13">
        <f t="shared" si="1243"/>
        <v>4.1244895866898558E-3</v>
      </c>
      <c r="Y879" s="13">
        <f t="shared" si="1244"/>
        <v>3.241625989881146E-3</v>
      </c>
      <c r="Z879" s="13">
        <f t="shared" si="1245"/>
        <v>8.152777278184424E-2</v>
      </c>
      <c r="AA879" s="13">
        <f t="shared" si="1246"/>
        <v>4.076388639092212E-2</v>
      </c>
      <c r="AB879" s="13">
        <f t="shared" si="1247"/>
        <v>1.019097159773053E-2</v>
      </c>
      <c r="AC879" s="13">
        <f t="shared" si="1248"/>
        <v>8.3432844888533224E-5</v>
      </c>
      <c r="AD879" s="13">
        <f t="shared" si="1249"/>
        <v>3.2798768279820856E-4</v>
      </c>
      <c r="AE879" s="13">
        <f t="shared" si="1250"/>
        <v>5.1556119833623187E-4</v>
      </c>
      <c r="AF879" s="13">
        <f t="shared" si="1251"/>
        <v>4.0520324873514314E-4</v>
      </c>
      <c r="AG879" s="13">
        <f t="shared" si="1252"/>
        <v>2.1231190828605267E-4</v>
      </c>
      <c r="AH879" s="13">
        <f t="shared" si="1253"/>
        <v>3.2038212437196761E-2</v>
      </c>
      <c r="AI879" s="13">
        <f t="shared" si="1254"/>
        <v>1.6019106218598381E-2</v>
      </c>
      <c r="AJ879" s="13">
        <f t="shared" si="1255"/>
        <v>4.0047765546495952E-3</v>
      </c>
      <c r="AK879" s="13">
        <f t="shared" si="1256"/>
        <v>6.6746275910826601E-4</v>
      </c>
      <c r="AL879" s="13">
        <f t="shared" si="1257"/>
        <v>2.6229483451546274E-6</v>
      </c>
      <c r="AM879" s="13">
        <f t="shared" si="1258"/>
        <v>3.2798768279820865E-5</v>
      </c>
      <c r="AN879" s="13">
        <f t="shared" si="1259"/>
        <v>5.1556119833623194E-5</v>
      </c>
      <c r="AO879" s="13">
        <f t="shared" si="1260"/>
        <v>4.0520324873514326E-5</v>
      </c>
      <c r="AP879" s="13">
        <f t="shared" si="1261"/>
        <v>2.1231190828605275E-5</v>
      </c>
      <c r="AQ879" s="13">
        <f t="shared" si="1262"/>
        <v>8.3432844888533254E-6</v>
      </c>
      <c r="AR879" s="13">
        <f t="shared" si="1263"/>
        <v>1.0072121645393768E-2</v>
      </c>
      <c r="AS879" s="13">
        <f t="shared" si="1264"/>
        <v>5.0360608226968839E-3</v>
      </c>
      <c r="AT879" s="13">
        <f t="shared" si="1265"/>
        <v>1.259015205674221E-3</v>
      </c>
      <c r="AU879" s="13">
        <f t="shared" si="1266"/>
        <v>2.098358676123702E-4</v>
      </c>
      <c r="AV879" s="13">
        <f t="shared" si="1267"/>
        <v>2.6229483451546268E-5</v>
      </c>
      <c r="AW879" s="13">
        <f t="shared" si="1268"/>
        <v>5.7263769297039451E-8</v>
      </c>
      <c r="AX879" s="13">
        <f t="shared" si="1269"/>
        <v>2.733230689985072E-6</v>
      </c>
      <c r="AY879" s="13">
        <f t="shared" si="1270"/>
        <v>4.2963433194685998E-6</v>
      </c>
      <c r="AZ879" s="13">
        <f t="shared" si="1271"/>
        <v>3.3766937394595269E-6</v>
      </c>
      <c r="BA879" s="13">
        <f t="shared" si="1272"/>
        <v>1.7692659023837725E-6</v>
      </c>
      <c r="BB879" s="13">
        <f t="shared" si="1273"/>
        <v>6.9527370740444368E-7</v>
      </c>
      <c r="BC879" s="13">
        <f t="shared" si="1274"/>
        <v>2.1857902876288561E-7</v>
      </c>
      <c r="BD879" s="13">
        <f t="shared" si="1275"/>
        <v>2.6387144892075776E-3</v>
      </c>
      <c r="BE879" s="13">
        <f t="shared" si="1276"/>
        <v>1.3193572446037888E-3</v>
      </c>
      <c r="BF879" s="13">
        <f t="shared" si="1277"/>
        <v>3.298393111509472E-4</v>
      </c>
      <c r="BG879" s="13">
        <f t="shared" si="1278"/>
        <v>5.4973218525157879E-5</v>
      </c>
      <c r="BH879" s="13">
        <f t="shared" si="1279"/>
        <v>6.8716523156447324E-6</v>
      </c>
      <c r="BI879" s="13">
        <f t="shared" si="1280"/>
        <v>6.8716523156447349E-7</v>
      </c>
      <c r="BJ879" s="14">
        <f t="shared" si="1281"/>
        <v>0.11508260154351338</v>
      </c>
      <c r="BK879" s="14">
        <f t="shared" si="1282"/>
        <v>0.24617362361719711</v>
      </c>
      <c r="BL879" s="14">
        <f t="shared" si="1283"/>
        <v>0.55601069349662458</v>
      </c>
      <c r="BM879" s="14">
        <f t="shared" si="1284"/>
        <v>0.34156484053758229</v>
      </c>
      <c r="BN879" s="14">
        <f t="shared" si="1285"/>
        <v>0.65722561182204664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1.5981000000000001</v>
      </c>
      <c r="F880" s="10">
        <f>VLOOKUP(B880,home!$B$2:$E$405,3,FALSE)</f>
        <v>1.3036000000000001</v>
      </c>
      <c r="G880" s="10">
        <f>VLOOKUP(C880,away!$B$2:$E$405,4,FALSE)</f>
        <v>0.91020000000000001</v>
      </c>
      <c r="H880" s="10">
        <f>VLOOKUP(A880,away!$A$2:$E$405,3,FALSE)</f>
        <v>1.1214999999999999</v>
      </c>
      <c r="I880" s="10">
        <f>VLOOKUP(C880,away!$B$2:$E$405,3,FALSE)</f>
        <v>0.97270000000000001</v>
      </c>
      <c r="J880" s="10">
        <f>VLOOKUP(B880,home!$B$2:$E$405,4,FALSE)</f>
        <v>0.96599999999999997</v>
      </c>
      <c r="K880" s="12">
        <f t="shared" si="1230"/>
        <v>1.8962043322320001</v>
      </c>
      <c r="L880" s="12">
        <f t="shared" si="1231"/>
        <v>1.0537930262999999</v>
      </c>
      <c r="M880" s="13">
        <f t="shared" si="1232"/>
        <v>5.2339844202273375E-2</v>
      </c>
      <c r="N880" s="13">
        <f t="shared" si="1233"/>
        <v>9.9247039324698708E-2</v>
      </c>
      <c r="O880" s="13">
        <f t="shared" si="1234"/>
        <v>5.5155362817984173E-2</v>
      </c>
      <c r="P880" s="13">
        <f t="shared" si="1235"/>
        <v>0.10458583792128937</v>
      </c>
      <c r="Q880" s="13">
        <f t="shared" si="1236"/>
        <v>9.4096332964346691E-2</v>
      </c>
      <c r="R880" s="13">
        <f t="shared" si="1237"/>
        <v>2.9061168350319012E-2</v>
      </c>
      <c r="S880" s="13">
        <f t="shared" si="1238"/>
        <v>5.2246035789800395E-2</v>
      </c>
      <c r="T880" s="13">
        <f t="shared" si="1239"/>
        <v>9.915805947823135E-2</v>
      </c>
      <c r="U880" s="13">
        <f t="shared" si="1240"/>
        <v>5.5105913325598402E-2</v>
      </c>
      <c r="V880" s="13">
        <f t="shared" si="1241"/>
        <v>1.1599821033782671E-2</v>
      </c>
      <c r="W880" s="13">
        <f t="shared" si="1242"/>
        <v>5.9475291404712985E-2</v>
      </c>
      <c r="X880" s="13">
        <f t="shared" si="1243"/>
        <v>6.2674647319446872E-2</v>
      </c>
      <c r="Y880" s="13">
        <f t="shared" si="1244"/>
        <v>3.3023053135522548E-2</v>
      </c>
      <c r="Z880" s="13">
        <f t="shared" si="1245"/>
        <v>1.0208152181232151E-2</v>
      </c>
      <c r="AA880" s="13">
        <f t="shared" si="1246"/>
        <v>1.9356742390135948E-2</v>
      </c>
      <c r="AB880" s="13">
        <f t="shared" si="1247"/>
        <v>1.8352169389037293E-2</v>
      </c>
      <c r="AC880" s="13">
        <f t="shared" si="1248"/>
        <v>1.4486776530451336E-3</v>
      </c>
      <c r="AD880" s="13">
        <f t="shared" si="1249"/>
        <v>2.8194326305594354E-2</v>
      </c>
      <c r="AE880" s="13">
        <f t="shared" si="1250"/>
        <v>2.971098444206197E-2</v>
      </c>
      <c r="AF880" s="13">
        <f t="shared" si="1251"/>
        <v>1.5654614104776348E-2</v>
      </c>
      <c r="AG880" s="13">
        <f t="shared" si="1252"/>
        <v>5.4989077243436449E-3</v>
      </c>
      <c r="AH880" s="13">
        <f t="shared" si="1253"/>
        <v>2.689319894997893E-3</v>
      </c>
      <c r="AI880" s="13">
        <f t="shared" si="1254"/>
        <v>5.0995000356527124E-3</v>
      </c>
      <c r="AJ880" s="13">
        <f t="shared" si="1255"/>
        <v>4.8348470299109563E-3</v>
      </c>
      <c r="AK880" s="13">
        <f t="shared" si="1256"/>
        <v>3.0559526279320577E-3</v>
      </c>
      <c r="AL880" s="13">
        <f t="shared" si="1257"/>
        <v>1.1579030738879527E-4</v>
      </c>
      <c r="AM880" s="13">
        <f t="shared" si="1258"/>
        <v>1.0692440737006127E-2</v>
      </c>
      <c r="AN880" s="13">
        <f t="shared" si="1259"/>
        <v>1.1267619482783089E-2</v>
      </c>
      <c r="AO880" s="13">
        <f t="shared" si="1260"/>
        <v>5.9368694169794154E-3</v>
      </c>
      <c r="AP880" s="13">
        <f t="shared" si="1261"/>
        <v>2.0854105298888852E-3</v>
      </c>
      <c r="AQ880" s="13">
        <f t="shared" si="1262"/>
        <v>5.4939776834237353E-4</v>
      </c>
      <c r="AR880" s="13">
        <f t="shared" si="1263"/>
        <v>5.6679731016772577E-4</v>
      </c>
      <c r="AS880" s="13">
        <f t="shared" si="1264"/>
        <v>1.0747635150374862E-3</v>
      </c>
      <c r="AT880" s="13">
        <f t="shared" si="1265"/>
        <v>1.018985616669487E-3</v>
      </c>
      <c r="AU880" s="13">
        <f t="shared" si="1266"/>
        <v>6.4406831360359245E-4</v>
      </c>
      <c r="AV880" s="13">
        <f t="shared" si="1267"/>
        <v>3.0532128162712261E-4</v>
      </c>
      <c r="AW880" s="13">
        <f t="shared" si="1268"/>
        <v>6.4270275383214822E-6</v>
      </c>
      <c r="AX880" s="13">
        <f t="shared" si="1269"/>
        <v>3.3791754079408225E-3</v>
      </c>
      <c r="AY880" s="13">
        <f t="shared" si="1270"/>
        <v>3.5609514795324963E-3</v>
      </c>
      <c r="AZ880" s="13">
        <f t="shared" si="1271"/>
        <v>1.8762529180620057E-3</v>
      </c>
      <c r="BA880" s="13">
        <f t="shared" si="1272"/>
        <v>6.5906074687625566E-4</v>
      </c>
      <c r="BB880" s="13">
        <f t="shared" si="1273"/>
        <v>1.7362840474156689E-4</v>
      </c>
      <c r="BC880" s="13">
        <f t="shared" si="1274"/>
        <v>3.6593680416851416E-5</v>
      </c>
      <c r="BD880" s="13">
        <f t="shared" si="1275"/>
        <v>9.9547842130057895E-5</v>
      </c>
      <c r="BE880" s="13">
        <f t="shared" si="1276"/>
        <v>1.8876304951136299E-4</v>
      </c>
      <c r="BF880" s="13">
        <f t="shared" si="1277"/>
        <v>1.7896665612438501E-4</v>
      </c>
      <c r="BG880" s="13">
        <f t="shared" si="1278"/>
        <v>1.1311911622271116E-4</v>
      </c>
      <c r="BH880" s="13">
        <f t="shared" si="1279"/>
        <v>5.3624239559940007E-5</v>
      </c>
      <c r="BI880" s="13">
        <f t="shared" si="1280"/>
        <v>2.0336503073240966E-5</v>
      </c>
      <c r="BJ880" s="14">
        <f t="shared" si="1281"/>
        <v>0.56695065677630563</v>
      </c>
      <c r="BK880" s="14">
        <f t="shared" si="1282"/>
        <v>0.22589695838711221</v>
      </c>
      <c r="BL880" s="14">
        <f t="shared" si="1283"/>
        <v>0.19697526930529563</v>
      </c>
      <c r="BM880" s="14">
        <f t="shared" si="1284"/>
        <v>0.56199092661703998</v>
      </c>
      <c r="BN880" s="14">
        <f t="shared" si="1285"/>
        <v>0.43448558558091133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1.5981000000000001</v>
      </c>
      <c r="F881" s="10">
        <f>VLOOKUP(B881,home!$B$2:$E$405,3,FALSE)</f>
        <v>0.7964</v>
      </c>
      <c r="G881" s="10">
        <f>VLOOKUP(C881,away!$B$2:$E$405,4,FALSE)</f>
        <v>1.2034</v>
      </c>
      <c r="H881" s="10">
        <f>VLOOKUP(A881,away!$A$2:$E$405,3,FALSE)</f>
        <v>1.1214999999999999</v>
      </c>
      <c r="I881" s="10">
        <f>VLOOKUP(C881,away!$B$2:$E$405,3,FALSE)</f>
        <v>1.2345999999999999</v>
      </c>
      <c r="J881" s="10">
        <f>VLOOKUP(B881,home!$B$2:$E$405,4,FALSE)</f>
        <v>0.72950000000000004</v>
      </c>
      <c r="K881" s="12">
        <f t="shared" si="1230"/>
        <v>1.5315994792560002</v>
      </c>
      <c r="L881" s="12">
        <f t="shared" si="1231"/>
        <v>1.01006854505</v>
      </c>
      <c r="M881" s="13">
        <f t="shared" si="1232"/>
        <v>7.8734958373112868E-2</v>
      </c>
      <c r="N881" s="13">
        <f t="shared" si="1233"/>
        <v>0.12059042124350251</v>
      </c>
      <c r="O881" s="13">
        <f t="shared" si="1234"/>
        <v>7.9527704848502426E-2</v>
      </c>
      <c r="P881" s="13">
        <f t="shared" si="1235"/>
        <v>0.12180459133239119</v>
      </c>
      <c r="Q881" s="13">
        <f t="shared" si="1236"/>
        <v>9.2348113189905101E-2</v>
      </c>
      <c r="R881" s="13">
        <f t="shared" si="1237"/>
        <v>4.0164216563746337E-2</v>
      </c>
      <c r="S881" s="13">
        <f t="shared" si="1238"/>
        <v>4.7108548655552758E-2</v>
      </c>
      <c r="T881" s="13">
        <f t="shared" si="1239"/>
        <v>9.327792432784017E-2</v>
      </c>
      <c r="U881" s="13">
        <f t="shared" si="1240"/>
        <v>6.1515493173759102E-2</v>
      </c>
      <c r="V881" s="13">
        <f t="shared" si="1241"/>
        <v>8.097543166502694E-3</v>
      </c>
      <c r="W881" s="13">
        <f t="shared" si="1242"/>
        <v>4.7146774023977586E-2</v>
      </c>
      <c r="X881" s="13">
        <f t="shared" si="1243"/>
        <v>4.762147344220017E-2</v>
      </c>
      <c r="Y881" s="13">
        <f t="shared" si="1244"/>
        <v>2.405047619645017E-2</v>
      </c>
      <c r="Z881" s="13">
        <f t="shared" si="1245"/>
        <v>1.3522870595872127E-2</v>
      </c>
      <c r="AA881" s="13">
        <f t="shared" si="1246"/>
        <v>2.0711621562684024E-2</v>
      </c>
      <c r="AB881" s="13">
        <f t="shared" si="1247"/>
        <v>1.5860954399977104E-2</v>
      </c>
      <c r="AC881" s="13">
        <f t="shared" si="1248"/>
        <v>7.8294155843571509E-4</v>
      </c>
      <c r="AD881" s="13">
        <f t="shared" si="1249"/>
        <v>1.8052493635931106E-2</v>
      </c>
      <c r="AE881" s="13">
        <f t="shared" si="1250"/>
        <v>1.8234255981369317E-2</v>
      </c>
      <c r="AF881" s="13">
        <f t="shared" si="1251"/>
        <v>9.2089242045854825E-3</v>
      </c>
      <c r="AG881" s="13">
        <f t="shared" si="1252"/>
        <v>3.100548224267129E-3</v>
      </c>
      <c r="AH881" s="13">
        <f t="shared" si="1253"/>
        <v>3.4147565569179962E-3</v>
      </c>
      <c r="AI881" s="13">
        <f t="shared" si="1254"/>
        <v>5.2300393643616144E-3</v>
      </c>
      <c r="AJ881" s="13">
        <f t="shared" si="1255"/>
        <v>4.005162783472317E-3</v>
      </c>
      <c r="AK881" s="13">
        <f t="shared" si="1256"/>
        <v>2.0447684111672367E-3</v>
      </c>
      <c r="AL881" s="13">
        <f t="shared" si="1257"/>
        <v>4.8449064320569538E-5</v>
      </c>
      <c r="AM881" s="13">
        <f t="shared" si="1258"/>
        <v>5.5298379704128665E-3</v>
      </c>
      <c r="AN881" s="13">
        <f t="shared" si="1259"/>
        <v>5.5855153931371688E-3</v>
      </c>
      <c r="AO881" s="13">
        <f t="shared" si="1260"/>
        <v>2.8208767032502193E-3</v>
      </c>
      <c r="AP881" s="13">
        <f t="shared" si="1261"/>
        <v>9.4975960913912998E-4</v>
      </c>
      <c r="AQ881" s="13">
        <f t="shared" si="1262"/>
        <v>2.3983057663760443E-4</v>
      </c>
      <c r="AR881" s="13">
        <f t="shared" si="1263"/>
        <v>6.8982763742922177E-4</v>
      </c>
      <c r="AS881" s="13">
        <f t="shared" si="1264"/>
        <v>1.0565396502629928E-3</v>
      </c>
      <c r="AT881" s="13">
        <f t="shared" si="1265"/>
        <v>8.0909778907805848E-4</v>
      </c>
      <c r="AU881" s="13">
        <f t="shared" si="1266"/>
        <v>4.1307125080637826E-4</v>
      </c>
      <c r="AV881" s="13">
        <f t="shared" si="1267"/>
        <v>1.5816492815766848E-4</v>
      </c>
      <c r="AW881" s="13">
        <f t="shared" si="1268"/>
        <v>2.0819914904459366E-6</v>
      </c>
      <c r="AX881" s="13">
        <f t="shared" si="1269"/>
        <v>1.4115828259757322E-3</v>
      </c>
      <c r="AY881" s="13">
        <f t="shared" si="1270"/>
        <v>1.4257954112508753E-3</v>
      </c>
      <c r="AZ881" s="13">
        <f t="shared" si="1271"/>
        <v>7.2007554829056891E-4</v>
      </c>
      <c r="BA881" s="13">
        <f t="shared" si="1272"/>
        <v>2.4244188712931202E-4</v>
      </c>
      <c r="BB881" s="13">
        <f t="shared" si="1273"/>
        <v>6.1220731047970125E-5</v>
      </c>
      <c r="BC881" s="13">
        <f t="shared" si="1274"/>
        <v>1.2367426947304112E-5</v>
      </c>
      <c r="BD881" s="13">
        <f t="shared" si="1275"/>
        <v>1.1612886634556874E-4</v>
      </c>
      <c r="BE881" s="13">
        <f t="shared" si="1276"/>
        <v>1.7786291122146272E-4</v>
      </c>
      <c r="BF881" s="13">
        <f t="shared" si="1277"/>
        <v>1.3620737110287429E-4</v>
      </c>
      <c r="BG881" s="13">
        <f t="shared" si="1278"/>
        <v>6.9538379550663641E-5</v>
      </c>
      <c r="BH881" s="13">
        <f t="shared" si="1279"/>
        <v>2.6626236477025647E-5</v>
      </c>
      <c r="BI881" s="13">
        <f t="shared" si="1280"/>
        <v>8.156145984551917E-6</v>
      </c>
      <c r="BJ881" s="14">
        <f t="shared" si="1281"/>
        <v>0.49263070855324748</v>
      </c>
      <c r="BK881" s="14">
        <f t="shared" si="1282"/>
        <v>0.25800282756156667</v>
      </c>
      <c r="BL881" s="14">
        <f t="shared" si="1283"/>
        <v>0.23613593883100467</v>
      </c>
      <c r="BM881" s="14">
        <f t="shared" si="1284"/>
        <v>0.46569862657076988</v>
      </c>
      <c r="BN881" s="14">
        <f t="shared" si="1285"/>
        <v>0.53317000555116045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1.5981000000000001</v>
      </c>
      <c r="F882" s="10">
        <f>VLOOKUP(B882,home!$B$2:$E$405,3,FALSE)</f>
        <v>1.1376999999999999</v>
      </c>
      <c r="G882" s="10">
        <f>VLOOKUP(C882,away!$B$2:$E$405,4,FALSE)</f>
        <v>0.48670000000000002</v>
      </c>
      <c r="H882" s="10">
        <f>VLOOKUP(A882,away!$A$2:$E$405,3,FALSE)</f>
        <v>1.1214999999999999</v>
      </c>
      <c r="I882" s="10">
        <f>VLOOKUP(C882,away!$B$2:$E$405,3,FALSE)</f>
        <v>0.69350000000000001</v>
      </c>
      <c r="J882" s="10">
        <f>VLOOKUP(B882,home!$B$2:$E$405,4,FALSE)</f>
        <v>1.1348</v>
      </c>
      <c r="K882" s="12">
        <f t="shared" si="1230"/>
        <v>0.88489767867900004</v>
      </c>
      <c r="L882" s="12">
        <f t="shared" si="1231"/>
        <v>0.88260233169999991</v>
      </c>
      <c r="M882" s="13">
        <f t="shared" si="1232"/>
        <v>0.17075935225960459</v>
      </c>
      <c r="N882" s="13">
        <f t="shared" si="1233"/>
        <v>0.15110455442725373</v>
      </c>
      <c r="O882" s="13">
        <f t="shared" si="1234"/>
        <v>0.15071260246390863</v>
      </c>
      <c r="P882" s="13">
        <f t="shared" si="1235"/>
        <v>0.1333652320679837</v>
      </c>
      <c r="Q882" s="13">
        <f t="shared" si="1236"/>
        <v>6.6856034725250729E-2</v>
      </c>
      <c r="R882" s="13">
        <f t="shared" si="1237"/>
        <v>6.6509647175610462E-2</v>
      </c>
      <c r="S882" s="13">
        <f t="shared" si="1238"/>
        <v>2.603998681358715E-2</v>
      </c>
      <c r="T882" s="13">
        <f t="shared" si="1239"/>
        <v>5.9007292136722449E-2</v>
      </c>
      <c r="U882" s="13">
        <f t="shared" si="1240"/>
        <v>5.8854232395457E-2</v>
      </c>
      <c r="V882" s="13">
        <f t="shared" si="1241"/>
        <v>2.2597290920991307E-3</v>
      </c>
      <c r="W882" s="13">
        <f t="shared" si="1242"/>
        <v>1.9720249978018998E-2</v>
      </c>
      <c r="X882" s="13">
        <f t="shared" si="1243"/>
        <v>1.7405138612306439E-2</v>
      </c>
      <c r="Y882" s="13">
        <f t="shared" si="1244"/>
        <v>7.6809079613916805E-3</v>
      </c>
      <c r="Z882" s="13">
        <f t="shared" si="1245"/>
        <v>1.956718989257937E-2</v>
      </c>
      <c r="AA882" s="13">
        <f t="shared" si="1246"/>
        <v>1.7314960914214677E-2</v>
      </c>
      <c r="AB882" s="13">
        <f t="shared" si="1247"/>
        <v>7.660984359703092E-3</v>
      </c>
      <c r="AC882" s="13">
        <f t="shared" si="1248"/>
        <v>1.1030482766780042E-4</v>
      </c>
      <c r="AD882" s="13">
        <f t="shared" si="1249"/>
        <v>4.3626008571296514E-3</v>
      </c>
      <c r="AE882" s="13">
        <f t="shared" si="1250"/>
        <v>3.8504416887790486E-3</v>
      </c>
      <c r="AF882" s="13">
        <f t="shared" si="1251"/>
        <v>1.6992044062956368E-3</v>
      </c>
      <c r="AG882" s="13">
        <f t="shared" si="1252"/>
        <v>4.999072570104811E-4</v>
      </c>
      <c r="AH882" s="13">
        <f t="shared" si="1253"/>
        <v>4.3175118560018055E-3</v>
      </c>
      <c r="AI882" s="13">
        <f t="shared" si="1254"/>
        <v>3.8205562190450583E-3</v>
      </c>
      <c r="AJ882" s="13">
        <f t="shared" si="1255"/>
        <v>1.6904006647477947E-3</v>
      </c>
      <c r="AK882" s="13">
        <f t="shared" si="1256"/>
        <v>4.9861054142425409E-4</v>
      </c>
      <c r="AL882" s="13">
        <f t="shared" si="1257"/>
        <v>3.4459790917384986E-6</v>
      </c>
      <c r="AM882" s="13">
        <f t="shared" si="1258"/>
        <v>7.7209107429540937E-4</v>
      </c>
      <c r="AN882" s="13">
        <f t="shared" si="1259"/>
        <v>6.8144938245788609E-4</v>
      </c>
      <c r="AO882" s="13">
        <f t="shared" si="1260"/>
        <v>3.0072440694642766E-4</v>
      </c>
      <c r="AP882" s="13">
        <f t="shared" si="1261"/>
        <v>8.8473354256672247E-5</v>
      </c>
      <c r="AQ882" s="13">
        <f t="shared" si="1262"/>
        <v>1.9521697190064756E-5</v>
      </c>
      <c r="AR882" s="13">
        <f t="shared" si="1263"/>
        <v>7.6212920624991771E-4</v>
      </c>
      <c r="AS882" s="13">
        <f t="shared" si="1264"/>
        <v>6.7440636546402092E-4</v>
      </c>
      <c r="AT882" s="13">
        <f t="shared" si="1265"/>
        <v>2.9839031364272675E-4</v>
      </c>
      <c r="AU882" s="13">
        <f t="shared" si="1266"/>
        <v>8.8014965294249225E-5</v>
      </c>
      <c r="AV882" s="13">
        <f t="shared" si="1267"/>
        <v>1.9471059619473465E-5</v>
      </c>
      <c r="AW882" s="13">
        <f t="shared" si="1268"/>
        <v>7.4759822845836889E-8</v>
      </c>
      <c r="AX882" s="13">
        <f t="shared" si="1269"/>
        <v>1.1387026656213046E-4</v>
      </c>
      <c r="AY882" s="13">
        <f t="shared" si="1270"/>
        <v>1.0050216277903687E-4</v>
      </c>
      <c r="AZ882" s="13">
        <f t="shared" si="1271"/>
        <v>4.4351721604835438E-5</v>
      </c>
      <c r="BA882" s="13">
        <f t="shared" si="1272"/>
        <v>1.3048310967779009E-5</v>
      </c>
      <c r="BB882" s="13">
        <f t="shared" si="1273"/>
        <v>2.8791174212271087E-6</v>
      </c>
      <c r="BC882" s="13">
        <f t="shared" si="1274"/>
        <v>5.082231498426275E-7</v>
      </c>
      <c r="BD882" s="13">
        <f t="shared" si="1275"/>
        <v>1.1210950241547455E-4</v>
      </c>
      <c r="BE882" s="13">
        <f t="shared" si="1276"/>
        <v>9.9205438445311168E-5</v>
      </c>
      <c r="BF882" s="13">
        <f t="shared" si="1277"/>
        <v>4.3893331096294141E-5</v>
      </c>
      <c r="BG882" s="13">
        <f t="shared" si="1278"/>
        <v>1.2947035598866484E-5</v>
      </c>
      <c r="BH882" s="13">
        <f t="shared" si="1279"/>
        <v>2.8642004368028313E-6</v>
      </c>
      <c r="BI882" s="13">
        <f t="shared" si="1280"/>
        <v>5.0690486355964095E-7</v>
      </c>
      <c r="BJ882" s="14">
        <f t="shared" si="1281"/>
        <v>0.33432375176779017</v>
      </c>
      <c r="BK882" s="14">
        <f t="shared" si="1282"/>
        <v>0.3326385532028131</v>
      </c>
      <c r="BL882" s="14">
        <f t="shared" si="1283"/>
        <v>0.31349344491323944</v>
      </c>
      <c r="BM882" s="14">
        <f t="shared" si="1284"/>
        <v>0.26061508925385402</v>
      </c>
      <c r="BN882" s="14">
        <f t="shared" si="1285"/>
        <v>0.73930742311961184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1.5981000000000001</v>
      </c>
      <c r="F883" s="10">
        <f>VLOOKUP(B883,home!$B$2:$E$405,3,FALSE)</f>
        <v>0.50060000000000004</v>
      </c>
      <c r="G883" s="10">
        <f>VLOOKUP(C883,away!$B$2:$E$405,4,FALSE)</f>
        <v>1.5644</v>
      </c>
      <c r="H883" s="10">
        <f>VLOOKUP(A883,away!$A$2:$E$405,3,FALSE)</f>
        <v>1.1214999999999999</v>
      </c>
      <c r="I883" s="10">
        <f>VLOOKUP(C883,away!$B$2:$E$405,3,FALSE)</f>
        <v>0.89170000000000005</v>
      </c>
      <c r="J883" s="10">
        <f>VLOOKUP(B883,home!$B$2:$E$405,4,FALSE)</f>
        <v>0.98080000000000001</v>
      </c>
      <c r="K883" s="12">
        <f t="shared" si="1230"/>
        <v>1.2515338605840003</v>
      </c>
      <c r="L883" s="12">
        <f t="shared" si="1231"/>
        <v>0.98084075224</v>
      </c>
      <c r="M883" s="13">
        <f t="shared" si="1232"/>
        <v>0.1072733946717325</v>
      </c>
      <c r="N883" s="13">
        <f t="shared" si="1233"/>
        <v>0.13425628577146451</v>
      </c>
      <c r="O883" s="13">
        <f t="shared" si="1234"/>
        <v>0.10521811712516051</v>
      </c>
      <c r="P883" s="13">
        <f t="shared" si="1235"/>
        <v>0.13168403632903164</v>
      </c>
      <c r="Q883" s="13">
        <f t="shared" si="1236"/>
        <v>8.4013143819614888E-2</v>
      </c>
      <c r="R883" s="13">
        <f t="shared" si="1237"/>
        <v>5.160110857515942E-2</v>
      </c>
      <c r="S883" s="13">
        <f t="shared" si="1238"/>
        <v>4.0412362909204996E-2</v>
      </c>
      <c r="T883" s="13">
        <f t="shared" si="1239"/>
        <v>8.2403515182078363E-2</v>
      </c>
      <c r="U883" s="13">
        <f t="shared" si="1240"/>
        <v>6.4580534625483438E-2</v>
      </c>
      <c r="V883" s="13">
        <f t="shared" si="1241"/>
        <v>5.5120460946875187E-3</v>
      </c>
      <c r="W883" s="13">
        <f t="shared" si="1242"/>
        <v>3.5048431408120494E-2</v>
      </c>
      <c r="X883" s="13">
        <f t="shared" si="1243"/>
        <v>3.4376929827172942E-2</v>
      </c>
      <c r="Y883" s="13">
        <f t="shared" si="1244"/>
        <v>1.6859146855693001E-2</v>
      </c>
      <c r="Z883" s="13">
        <f t="shared" si="1245"/>
        <v>1.6870823383759097E-2</v>
      </c>
      <c r="AA883" s="13">
        <f t="shared" si="1246"/>
        <v>2.1114406720706851E-2</v>
      </c>
      <c r="AB883" s="13">
        <f t="shared" si="1247"/>
        <v>1.3212697478553503E-2</v>
      </c>
      <c r="AC883" s="13">
        <f t="shared" si="1248"/>
        <v>4.2289637635763399E-4</v>
      </c>
      <c r="AD883" s="13">
        <f t="shared" si="1249"/>
        <v>1.096607466690464E-2</v>
      </c>
      <c r="AE883" s="13">
        <f t="shared" si="1250"/>
        <v>1.0755972925406754E-2</v>
      </c>
      <c r="AF883" s="13">
        <f t="shared" si="1251"/>
        <v>5.2749482876145162E-3</v>
      </c>
      <c r="AG883" s="13">
        <f t="shared" si="1252"/>
        <v>1.7246280821503076E-3</v>
      </c>
      <c r="AH883" s="13">
        <f t="shared" si="1253"/>
        <v>4.1368977746586129E-3</v>
      </c>
      <c r="AI883" s="13">
        <f t="shared" si="1254"/>
        <v>5.177467642759853E-3</v>
      </c>
      <c r="AJ883" s="13">
        <f t="shared" si="1255"/>
        <v>3.2398880334959918E-3</v>
      </c>
      <c r="AK883" s="13">
        <f t="shared" si="1256"/>
        <v>1.3516098594737148E-3</v>
      </c>
      <c r="AL883" s="13">
        <f t="shared" si="1257"/>
        <v>2.0765149441987029E-5</v>
      </c>
      <c r="AM883" s="13">
        <f t="shared" si="1258"/>
        <v>2.7448827526647128E-3</v>
      </c>
      <c r="AN883" s="13">
        <f t="shared" si="1259"/>
        <v>2.6922928639342585E-3</v>
      </c>
      <c r="AO883" s="13">
        <f t="shared" si="1260"/>
        <v>1.3203552789558309E-3</v>
      </c>
      <c r="AP883" s="13">
        <f t="shared" si="1261"/>
        <v>4.3168608834503081E-4</v>
      </c>
      <c r="AQ883" s="13">
        <f t="shared" si="1262"/>
        <v>1.0585382690597076E-4</v>
      </c>
      <c r="AR883" s="13">
        <f t="shared" si="1263"/>
        <v>8.115275850472275E-4</v>
      </c>
      <c r="AS883" s="13">
        <f t="shared" si="1264"/>
        <v>1.0156542514845673E-3</v>
      </c>
      <c r="AT883" s="13">
        <f t="shared" si="1265"/>
        <v>6.355628431895169E-4</v>
      </c>
      <c r="AU883" s="13">
        <f t="shared" si="1266"/>
        <v>2.6514280626023994E-4</v>
      </c>
      <c r="AV883" s="13">
        <f t="shared" si="1267"/>
        <v>8.2958799981238413E-5</v>
      </c>
      <c r="AW883" s="13">
        <f t="shared" si="1268"/>
        <v>7.0806587791255014E-7</v>
      </c>
      <c r="AX883" s="13">
        <f t="shared" si="1269"/>
        <v>5.7255228471548441E-4</v>
      </c>
      <c r="AY883" s="13">
        <f t="shared" si="1270"/>
        <v>5.6158261363706632E-4</v>
      </c>
      <c r="AZ883" s="13">
        <f t="shared" si="1271"/>
        <v>2.754115566023427E-4</v>
      </c>
      <c r="BA883" s="13">
        <f t="shared" si="1272"/>
        <v>9.0044959451143731E-5</v>
      </c>
      <c r="BB883" s="13">
        <f t="shared" si="1273"/>
        <v>2.2079941440870021E-5</v>
      </c>
      <c r="BC883" s="13">
        <f t="shared" si="1274"/>
        <v>4.3313812744556226E-6</v>
      </c>
      <c r="BD883" s="13">
        <f t="shared" si="1275"/>
        <v>1.326632211635388E-4</v>
      </c>
      <c r="BE883" s="13">
        <f t="shared" si="1276"/>
        <v>1.6603251334031279E-4</v>
      </c>
      <c r="BF883" s="13">
        <f t="shared" si="1277"/>
        <v>1.0389765620163311E-4</v>
      </c>
      <c r="BG883" s="13">
        <f t="shared" si="1278"/>
        <v>4.3343811590553031E-5</v>
      </c>
      <c r="BH883" s="13">
        <f t="shared" si="1279"/>
        <v>1.356156196308759E-5</v>
      </c>
      <c r="BI883" s="13">
        <f t="shared" si="1280"/>
        <v>3.3945507998424276E-6</v>
      </c>
      <c r="BJ883" s="14">
        <f t="shared" si="1281"/>
        <v>0.42450015037414757</v>
      </c>
      <c r="BK883" s="14">
        <f t="shared" si="1282"/>
        <v>0.28588708414409336</v>
      </c>
      <c r="BL883" s="14">
        <f t="shared" si="1283"/>
        <v>0.27290646743647351</v>
      </c>
      <c r="BM883" s="14">
        <f t="shared" si="1284"/>
        <v>0.385557564498551</v>
      </c>
      <c r="BN883" s="14">
        <f t="shared" si="1285"/>
        <v>0.6140460862921634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1.5981000000000001</v>
      </c>
      <c r="F884" s="10">
        <f>VLOOKUP(B884,home!$B$2:$E$405,3,FALSE)</f>
        <v>0.83430000000000004</v>
      </c>
      <c r="G884" s="10">
        <f>VLOOKUP(C884,away!$B$2:$E$405,4,FALSE)</f>
        <v>0.81830000000000003</v>
      </c>
      <c r="H884" s="10">
        <f>VLOOKUP(A884,away!$A$2:$E$405,3,FALSE)</f>
        <v>1.1214999999999999</v>
      </c>
      <c r="I884" s="10">
        <f>VLOOKUP(C884,away!$B$2:$E$405,3,FALSE)</f>
        <v>0.54869999999999997</v>
      </c>
      <c r="J884" s="10">
        <f>VLOOKUP(B884,home!$B$2:$E$405,4,FALSE)</f>
        <v>1.6347</v>
      </c>
      <c r="K884" s="12">
        <f t="shared" si="1230"/>
        <v>1.091035159389</v>
      </c>
      <c r="L884" s="12">
        <f t="shared" si="1231"/>
        <v>1.0059405166349999</v>
      </c>
      <c r="M884" s="13">
        <f t="shared" si="1232"/>
        <v>0.1228273367559914</v>
      </c>
      <c r="N884" s="13">
        <f t="shared" si="1233"/>
        <v>0.13400894293489946</v>
      </c>
      <c r="O884" s="13">
        <f t="shared" si="1234"/>
        <v>0.12355699459322311</v>
      </c>
      <c r="P884" s="13">
        <f t="shared" si="1235"/>
        <v>0.134805025289643</v>
      </c>
      <c r="Q884" s="13">
        <f t="shared" si="1236"/>
        <v>7.3104234207264709E-2</v>
      </c>
      <c r="R884" s="13">
        <f t="shared" si="1237"/>
        <v>6.2145493487487366E-2</v>
      </c>
      <c r="S884" s="13">
        <f t="shared" si="1238"/>
        <v>3.6987683937661477E-2</v>
      </c>
      <c r="T884" s="13">
        <f t="shared" si="1239"/>
        <v>7.353851112666189E-2</v>
      </c>
      <c r="U884" s="13">
        <f t="shared" si="1240"/>
        <v>6.7802918392428843E-2</v>
      </c>
      <c r="V884" s="13">
        <f t="shared" si="1241"/>
        <v>4.5105102643461271E-3</v>
      </c>
      <c r="W884" s="13">
        <f t="shared" si="1242"/>
        <v>2.6586429940111286E-2</v>
      </c>
      <c r="X884" s="13">
        <f t="shared" si="1243"/>
        <v>2.6744367069435778E-2</v>
      </c>
      <c r="Y884" s="13">
        <f t="shared" si="1244"/>
        <v>1.345162121345215E-2</v>
      </c>
      <c r="Z884" s="13">
        <f t="shared" si="1245"/>
        <v>2.0838223275113359E-2</v>
      </c>
      <c r="AA884" s="13">
        <f t="shared" si="1246"/>
        <v>2.2735234252346873E-2</v>
      </c>
      <c r="AB884" s="13">
        <f t="shared" si="1247"/>
        <v>1.2402469963127757E-2</v>
      </c>
      <c r="AC884" s="13">
        <f t="shared" si="1248"/>
        <v>3.0939745698788535E-4</v>
      </c>
      <c r="AD884" s="13">
        <f t="shared" si="1249"/>
        <v>7.2516824568234469E-3</v>
      </c>
      <c r="AE884" s="13">
        <f t="shared" si="1250"/>
        <v>7.2947611970899445E-3</v>
      </c>
      <c r="AF884" s="13">
        <f t="shared" si="1251"/>
        <v>3.6690479236648039E-3</v>
      </c>
      <c r="AG884" s="13">
        <f t="shared" si="1252"/>
        <v>1.230281321296649E-3</v>
      </c>
      <c r="AH884" s="13">
        <f t="shared" si="1253"/>
        <v>5.2405032717807521E-3</v>
      </c>
      <c r="AI884" s="13">
        <f t="shared" si="1254"/>
        <v>5.7175733224058885E-3</v>
      </c>
      <c r="AJ884" s="13">
        <f t="shared" si="1255"/>
        <v>3.119036760564701E-3</v>
      </c>
      <c r="AK884" s="13">
        <f t="shared" si="1256"/>
        <v>1.1343262564009534E-3</v>
      </c>
      <c r="AL884" s="13">
        <f t="shared" si="1257"/>
        <v>1.3582752216360709E-5</v>
      </c>
      <c r="AM884" s="13">
        <f t="shared" si="1258"/>
        <v>1.5823681050237573E-3</v>
      </c>
      <c r="AN884" s="13">
        <f t="shared" si="1259"/>
        <v>1.5917681890743442E-3</v>
      </c>
      <c r="AO884" s="13">
        <f t="shared" si="1260"/>
        <v>8.0061205724030193E-4</v>
      </c>
      <c r="AP884" s="13">
        <f t="shared" si="1261"/>
        <v>2.6845603549483985E-4</v>
      </c>
      <c r="AQ884" s="13">
        <f t="shared" si="1262"/>
        <v>6.7512700759865771E-5</v>
      </c>
      <c r="AR884" s="13">
        <f t="shared" si="1263"/>
        <v>1.0543269137285077E-3</v>
      </c>
      <c r="AS884" s="13">
        <f t="shared" si="1264"/>
        <v>1.150307732367895E-3</v>
      </c>
      <c r="AT884" s="13">
        <f t="shared" si="1265"/>
        <v>6.2751309006520259E-4</v>
      </c>
      <c r="AU884" s="13">
        <f t="shared" si="1266"/>
        <v>2.2821294807932413E-4</v>
      </c>
      <c r="AV884" s="13">
        <f t="shared" si="1267"/>
        <v>6.2247087545589731E-5</v>
      </c>
      <c r="AW884" s="13">
        <f t="shared" si="1268"/>
        <v>4.1409150808969575E-7</v>
      </c>
      <c r="AX884" s="13">
        <f t="shared" si="1269"/>
        <v>2.8773653961277739E-4</v>
      </c>
      <c r="AY884" s="13">
        <f t="shared" si="1270"/>
        <v>2.8944584331284446E-4</v>
      </c>
      <c r="AZ884" s="13">
        <f t="shared" si="1271"/>
        <v>1.4558265057998797E-4</v>
      </c>
      <c r="BA884" s="13">
        <f t="shared" si="1272"/>
        <v>4.8815828912508598E-5</v>
      </c>
      <c r="BB884" s="13">
        <f t="shared" si="1273"/>
        <v>1.2276455039053664E-5</v>
      </c>
      <c r="BC884" s="13">
        <f t="shared" si="1274"/>
        <v>2.4698767048863993E-6</v>
      </c>
      <c r="BD884" s="13">
        <f t="shared" si="1275"/>
        <v>1.7676502671637326E-4</v>
      </c>
      <c r="BE884" s="13">
        <f t="shared" si="1276"/>
        <v>1.9285685909789917E-4</v>
      </c>
      <c r="BF884" s="13">
        <f t="shared" si="1277"/>
        <v>1.0520680700256914E-4</v>
      </c>
      <c r="BG884" s="13">
        <f t="shared" si="1278"/>
        <v>3.8261441815618608E-5</v>
      </c>
      <c r="BH884" s="13">
        <f t="shared" si="1279"/>
        <v>1.0436144567439095E-5</v>
      </c>
      <c r="BI884" s="13">
        <f t="shared" si="1280"/>
        <v>2.2772401303085123E-6</v>
      </c>
      <c r="BJ884" s="14">
        <f t="shared" si="1281"/>
        <v>0.37197692367245538</v>
      </c>
      <c r="BK884" s="14">
        <f t="shared" si="1282"/>
        <v>0.29974298230015911</v>
      </c>
      <c r="BL884" s="14">
        <f t="shared" si="1283"/>
        <v>0.30750296159088308</v>
      </c>
      <c r="BM884" s="14">
        <f t="shared" si="1284"/>
        <v>0.34932403181829708</v>
      </c>
      <c r="BN884" s="14">
        <f t="shared" si="1285"/>
        <v>0.65044802726850903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1.5981000000000001</v>
      </c>
      <c r="F885" s="10">
        <f>VLOOKUP(B885,home!$B$2:$E$405,3,FALSE)</f>
        <v>0.99080000000000001</v>
      </c>
      <c r="G885" s="10">
        <f>VLOOKUP(C885,away!$B$2:$E$405,4,FALSE)</f>
        <v>0.83430000000000004</v>
      </c>
      <c r="H885" s="10">
        <f>VLOOKUP(A885,away!$A$2:$E$405,3,FALSE)</f>
        <v>1.1214999999999999</v>
      </c>
      <c r="I885" s="10">
        <f>VLOOKUP(C885,away!$B$2:$E$405,3,FALSE)</f>
        <v>0.89170000000000005</v>
      </c>
      <c r="J885" s="10">
        <f>VLOOKUP(B885,home!$B$2:$E$405,4,FALSE)</f>
        <v>0.89170000000000005</v>
      </c>
      <c r="K885" s="12">
        <f t="shared" si="1230"/>
        <v>1.3210285175640002</v>
      </c>
      <c r="L885" s="12">
        <f t="shared" si="1231"/>
        <v>0.89173705013500004</v>
      </c>
      <c r="M885" s="13">
        <f t="shared" si="1232"/>
        <v>0.10939768307423584</v>
      </c>
      <c r="N885" s="13">
        <f t="shared" si="1233"/>
        <v>0.14451745909649408</v>
      </c>
      <c r="O885" s="13">
        <f t="shared" si="1234"/>
        <v>9.7553967196222682E-2</v>
      </c>
      <c r="P885" s="13">
        <f t="shared" si="1235"/>
        <v>0.12887157266771315</v>
      </c>
      <c r="Q885" s="13">
        <f t="shared" si="1236"/>
        <v>9.5455842376178823E-2</v>
      </c>
      <c r="R885" s="13">
        <f t="shared" si="1237"/>
        <v>4.3496243468263085E-2</v>
      </c>
      <c r="S885" s="13">
        <f t="shared" si="1238"/>
        <v>3.7953002694261322E-2</v>
      </c>
      <c r="T885" s="13">
        <f t="shared" si="1239"/>
        <v>8.512151129868524E-2</v>
      </c>
      <c r="U885" s="13">
        <f t="shared" si="1240"/>
        <v>5.7459778028482407E-2</v>
      </c>
      <c r="V885" s="13">
        <f t="shared" si="1241"/>
        <v>4.9676688321659132E-3</v>
      </c>
      <c r="W885" s="13">
        <f t="shared" si="1242"/>
        <v>4.2033296649008796E-2</v>
      </c>
      <c r="X885" s="13">
        <f t="shared" si="1243"/>
        <v>3.7482647961236487E-2</v>
      </c>
      <c r="Y885" s="13">
        <f t="shared" si="1244"/>
        <v>1.6712332962100847E-2</v>
      </c>
      <c r="Z885" s="13">
        <f t="shared" si="1245"/>
        <v>1.2929070614114231E-2</v>
      </c>
      <c r="AA885" s="13">
        <f t="shared" si="1246"/>
        <v>1.7079670986843598E-2</v>
      </c>
      <c r="AB885" s="13">
        <f t="shared" si="1247"/>
        <v>1.1281366222115435E-2</v>
      </c>
      <c r="AC885" s="13">
        <f t="shared" si="1248"/>
        <v>3.6574774534940197E-4</v>
      </c>
      <c r="AD885" s="13">
        <f t="shared" si="1249"/>
        <v>1.3881795890141985E-2</v>
      </c>
      <c r="AE885" s="13">
        <f t="shared" si="1250"/>
        <v>1.237891171765138E-2</v>
      </c>
      <c r="AF885" s="13">
        <f t="shared" si="1251"/>
        <v>5.5193671094900141E-3</v>
      </c>
      <c r="AG885" s="13">
        <f t="shared" si="1252"/>
        <v>1.6406080482762558E-3</v>
      </c>
      <c r="AH885" s="13">
        <f t="shared" si="1253"/>
        <v>2.8823328226043336E-3</v>
      </c>
      <c r="AI885" s="13">
        <f t="shared" si="1254"/>
        <v>3.8076438557710633E-3</v>
      </c>
      <c r="AJ885" s="13">
        <f t="shared" si="1255"/>
        <v>2.5150030591004615E-3</v>
      </c>
      <c r="AK885" s="13">
        <f t="shared" si="1256"/>
        <v>1.1074635876108028E-3</v>
      </c>
      <c r="AL885" s="13">
        <f t="shared" si="1257"/>
        <v>1.7234181133749548E-5</v>
      </c>
      <c r="AM885" s="13">
        <f t="shared" si="1258"/>
        <v>3.6676496491760578E-3</v>
      </c>
      <c r="AN885" s="13">
        <f t="shared" si="1259"/>
        <v>3.2705790790849257E-3</v>
      </c>
      <c r="AO885" s="13">
        <f t="shared" si="1260"/>
        <v>1.4582482701082182E-3</v>
      </c>
      <c r="AP885" s="13">
        <f t="shared" si="1261"/>
        <v>4.3345800358358976E-4</v>
      </c>
      <c r="AQ885" s="13">
        <f t="shared" si="1262"/>
        <v>9.6632640368259144E-5</v>
      </c>
      <c r="AR885" s="13">
        <f t="shared" si="1263"/>
        <v>5.1405659374729551E-4</v>
      </c>
      <c r="AS885" s="13">
        <f t="shared" si="1264"/>
        <v>6.7908341998198921E-4</v>
      </c>
      <c r="AT885" s="13">
        <f t="shared" si="1265"/>
        <v>4.4854428180054941E-4</v>
      </c>
      <c r="AU885" s="13">
        <f t="shared" si="1266"/>
        <v>1.9751326254959631E-4</v>
      </c>
      <c r="AV885" s="13">
        <f t="shared" si="1267"/>
        <v>6.5230163106280581E-5</v>
      </c>
      <c r="AW885" s="13">
        <f t="shared" si="1268"/>
        <v>5.6394552728613524E-7</v>
      </c>
      <c r="AX885" s="13">
        <f t="shared" si="1269"/>
        <v>8.0751162983252751E-4</v>
      </c>
      <c r="AY885" s="13">
        <f t="shared" si="1270"/>
        <v>7.2008803873656411E-4</v>
      </c>
      <c r="AZ885" s="13">
        <f t="shared" si="1271"/>
        <v>3.2106459175022063E-4</v>
      </c>
      <c r="BA885" s="13">
        <f t="shared" si="1272"/>
        <v>9.5435063983379952E-5</v>
      </c>
      <c r="BB885" s="13">
        <f t="shared" si="1273"/>
        <v>2.1275745608996052E-5</v>
      </c>
      <c r="BC885" s="13">
        <f t="shared" si="1274"/>
        <v>3.7944741257577649E-6</v>
      </c>
      <c r="BD885" s="13">
        <f t="shared" si="1275"/>
        <v>7.6400551751776538E-5</v>
      </c>
      <c r="BE885" s="13">
        <f t="shared" si="1276"/>
        <v>1.0092730762172103E-4</v>
      </c>
      <c r="BF885" s="13">
        <f t="shared" si="1277"/>
        <v>6.6663925784624006E-5</v>
      </c>
      <c r="BG885" s="13">
        <f t="shared" si="1278"/>
        <v>2.9354982351419459E-5</v>
      </c>
      <c r="BH885" s="13">
        <f t="shared" si="1279"/>
        <v>9.6946922047032574E-6</v>
      </c>
      <c r="BI885" s="13">
        <f t="shared" si="1280"/>
        <v>2.5613929742836814E-6</v>
      </c>
      <c r="BJ885" s="14">
        <f t="shared" si="1281"/>
        <v>0.46563951029562239</v>
      </c>
      <c r="BK885" s="14">
        <f t="shared" si="1282"/>
        <v>0.28229299723359597</v>
      </c>
      <c r="BL885" s="14">
        <f t="shared" si="1283"/>
        <v>0.2393734998008881</v>
      </c>
      <c r="BM885" s="14">
        <f t="shared" si="1284"/>
        <v>0.38022278597190368</v>
      </c>
      <c r="BN885" s="14">
        <f t="shared" si="1285"/>
        <v>0.61929276787910759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1.5981000000000001</v>
      </c>
      <c r="F886" s="10">
        <f>VLOOKUP(B886,home!$B$2:$E$405,3,FALSE)</f>
        <v>0.83430000000000004</v>
      </c>
      <c r="G886" s="10">
        <f>VLOOKUP(C886,away!$B$2:$E$405,4,FALSE)</f>
        <v>0.91449999999999998</v>
      </c>
      <c r="H886" s="10">
        <f>VLOOKUP(A886,away!$A$2:$E$405,3,FALSE)</f>
        <v>1.1214999999999999</v>
      </c>
      <c r="I886" s="10">
        <f>VLOOKUP(C886,away!$B$2:$E$405,3,FALSE)</f>
        <v>0.48010000000000003</v>
      </c>
      <c r="J886" s="10">
        <f>VLOOKUP(B886,home!$B$2:$E$405,4,FALSE)</f>
        <v>1.1146</v>
      </c>
      <c r="K886" s="12">
        <f t="shared" si="1230"/>
        <v>1.2192981220350001</v>
      </c>
      <c r="L886" s="12">
        <f t="shared" si="1231"/>
        <v>0.60013647439000006</v>
      </c>
      <c r="M886" s="13">
        <f t="shared" si="1232"/>
        <v>0.16211738677587598</v>
      </c>
      <c r="N886" s="13">
        <f t="shared" si="1233"/>
        <v>0.19766942524504733</v>
      </c>
      <c r="O886" s="13">
        <f t="shared" si="1234"/>
        <v>9.7292556936994221E-2</v>
      </c>
      <c r="P886" s="13">
        <f t="shared" si="1235"/>
        <v>0.11862863196126036</v>
      </c>
      <c r="Q886" s="13">
        <f t="shared" si="1236"/>
        <v>0.12050897949251203</v>
      </c>
      <c r="R886" s="13">
        <f t="shared" si="1237"/>
        <v>2.9194406052278021E-2</v>
      </c>
      <c r="S886" s="13">
        <f t="shared" si="1238"/>
        <v>2.1701485264587105E-2</v>
      </c>
      <c r="T886" s="13">
        <f t="shared" si="1239"/>
        <v>7.2321834084972988E-2</v>
      </c>
      <c r="U886" s="13">
        <f t="shared" si="1240"/>
        <v>3.5596684473469829E-2</v>
      </c>
      <c r="V886" s="13">
        <f t="shared" si="1241"/>
        <v>1.7644399254038341E-3</v>
      </c>
      <c r="W886" s="13">
        <f t="shared" si="1242"/>
        <v>4.897879079452476E-2</v>
      </c>
      <c r="X886" s="13">
        <f t="shared" si="1243"/>
        <v>2.9393958827311478E-2</v>
      </c>
      <c r="Y886" s="13">
        <f t="shared" si="1244"/>
        <v>8.820193409493764E-3</v>
      </c>
      <c r="Z886" s="13">
        <f t="shared" si="1245"/>
        <v>5.840209306708072E-3</v>
      </c>
      <c r="AA886" s="13">
        <f t="shared" si="1246"/>
        <v>7.1209562399604815E-3</v>
      </c>
      <c r="AB886" s="13">
        <f t="shared" si="1247"/>
        <v>4.3412842852386157E-3</v>
      </c>
      <c r="AC886" s="13">
        <f t="shared" si="1248"/>
        <v>8.0695036283282909E-5</v>
      </c>
      <c r="AD886" s="13">
        <f t="shared" si="1249"/>
        <v>1.4929936908827301E-2</v>
      </c>
      <c r="AE886" s="13">
        <f t="shared" si="1250"/>
        <v>8.9599996993287509E-3</v>
      </c>
      <c r="AF886" s="13">
        <f t="shared" si="1251"/>
        <v>2.688611315045308E-3</v>
      </c>
      <c r="AG886" s="13">
        <f t="shared" si="1252"/>
        <v>5.378445718721178E-4</v>
      </c>
      <c r="AH886" s="13">
        <f t="shared" si="1253"/>
        <v>8.7623065575686198E-4</v>
      </c>
      <c r="AI886" s="13">
        <f t="shared" si="1254"/>
        <v>1.0683863930338383E-3</v>
      </c>
      <c r="AJ886" s="13">
        <f t="shared" si="1255"/>
        <v>6.5134076131695331E-4</v>
      </c>
      <c r="AK886" s="13">
        <f t="shared" si="1256"/>
        <v>2.6472618902620285E-4</v>
      </c>
      <c r="AL886" s="13">
        <f t="shared" si="1257"/>
        <v>2.3619284644858565E-6</v>
      </c>
      <c r="AM886" s="13">
        <f t="shared" si="1258"/>
        <v>3.640808807006827E-3</v>
      </c>
      <c r="AN886" s="13">
        <f t="shared" si="1259"/>
        <v>2.1849821613651389E-3</v>
      </c>
      <c r="AO886" s="13">
        <f t="shared" si="1260"/>
        <v>6.5564374546335828E-4</v>
      </c>
      <c r="AP886" s="13">
        <f t="shared" si="1261"/>
        <v>1.3115857528607817E-4</v>
      </c>
      <c r="AQ886" s="13">
        <f t="shared" si="1262"/>
        <v>1.9678261239550581E-5</v>
      </c>
      <c r="AR886" s="13">
        <f t="shared" si="1263"/>
        <v>1.0517159529967223E-4</v>
      </c>
      <c r="AS886" s="13">
        <f t="shared" si="1264"/>
        <v>1.2823552864031537E-4</v>
      </c>
      <c r="AT886" s="13">
        <f t="shared" si="1265"/>
        <v>7.8178669624651012E-5</v>
      </c>
      <c r="AU886" s="13">
        <f t="shared" si="1266"/>
        <v>3.1774368352177235E-5</v>
      </c>
      <c r="AV886" s="13">
        <f t="shared" si="1267"/>
        <v>9.6856069151645123E-6</v>
      </c>
      <c r="AW886" s="13">
        <f t="shared" si="1268"/>
        <v>4.800916657173678E-8</v>
      </c>
      <c r="AX886" s="13">
        <f t="shared" si="1269"/>
        <v>7.3987189017865249E-4</v>
      </c>
      <c r="AY886" s="13">
        <f t="shared" si="1270"/>
        <v>4.4402410767208176E-4</v>
      </c>
      <c r="AZ886" s="13">
        <f t="shared" si="1271"/>
        <v>1.3323753126124444E-4</v>
      </c>
      <c r="BA886" s="13">
        <f t="shared" si="1272"/>
        <v>2.6653567422516892E-5</v>
      </c>
      <c r="BB886" s="13">
        <f t="shared" si="1273"/>
        <v>3.9989444957163613E-6</v>
      </c>
      <c r="BC886" s="13">
        <f t="shared" si="1274"/>
        <v>4.799824901881029E-7</v>
      </c>
      <c r="BD886" s="13">
        <f t="shared" si="1275"/>
        <v>1.0519551734852859E-5</v>
      </c>
      <c r="BE886" s="13">
        <f t="shared" si="1276"/>
        <v>1.2826469674956117E-5</v>
      </c>
      <c r="BF886" s="13">
        <f t="shared" si="1277"/>
        <v>7.8196451935064372E-6</v>
      </c>
      <c r="BG886" s="13">
        <f t="shared" si="1278"/>
        <v>3.1781595664741381E-6</v>
      </c>
      <c r="BH886" s="13">
        <f t="shared" si="1279"/>
        <v>9.6878099773237194E-7</v>
      </c>
      <c r="BI886" s="13">
        <f t="shared" si="1280"/>
        <v>2.3624657023965459E-7</v>
      </c>
      <c r="BJ886" s="14">
        <f t="shared" si="1281"/>
        <v>0.51279011192281709</v>
      </c>
      <c r="BK886" s="14">
        <f t="shared" si="1282"/>
        <v>0.30473902499954708</v>
      </c>
      <c r="BL886" s="14">
        <f t="shared" si="1283"/>
        <v>0.17679516660964478</v>
      </c>
      <c r="BM886" s="14">
        <f t="shared" si="1284"/>
        <v>0.27430915027624386</v>
      </c>
      <c r="BN886" s="14">
        <f t="shared" si="1285"/>
        <v>0.72541138646396797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1.5981000000000001</v>
      </c>
      <c r="F887" s="10">
        <f>VLOOKUP(B887,home!$B$2:$E$405,3,FALSE)</f>
        <v>1.2034</v>
      </c>
      <c r="G887" s="10">
        <f>VLOOKUP(C887,away!$B$2:$E$405,4,FALSE)</f>
        <v>1.3084</v>
      </c>
      <c r="H887" s="10">
        <f>VLOOKUP(A887,away!$A$2:$E$405,3,FALSE)</f>
        <v>1.1214999999999999</v>
      </c>
      <c r="I887" s="10">
        <f>VLOOKUP(C887,away!$B$2:$E$405,3,FALSE)</f>
        <v>0.4864</v>
      </c>
      <c r="J887" s="10">
        <f>VLOOKUP(B887,home!$B$2:$E$405,4,FALSE)</f>
        <v>0.82310000000000005</v>
      </c>
      <c r="K887" s="12">
        <f t="shared" si="1230"/>
        <v>2.5162540917360001</v>
      </c>
      <c r="L887" s="12">
        <f t="shared" si="1231"/>
        <v>0.44899907455999993</v>
      </c>
      <c r="M887" s="13">
        <f t="shared" si="1232"/>
        <v>5.1547417524292996E-2</v>
      </c>
      <c r="N887" s="13">
        <f t="shared" si="1233"/>
        <v>0.12970640026392624</v>
      </c>
      <c r="O887" s="13">
        <f t="shared" si="1234"/>
        <v>2.314474276436548E-2</v>
      </c>
      <c r="P887" s="13">
        <f t="shared" si="1235"/>
        <v>5.8238053683011826E-2</v>
      </c>
      <c r="Q887" s="13">
        <f t="shared" si="1236"/>
        <v>0.16318713019422593</v>
      </c>
      <c r="R887" s="13">
        <f t="shared" si="1237"/>
        <v>5.1959840410646775E-3</v>
      </c>
      <c r="S887" s="13">
        <f t="shared" si="1238"/>
        <v>1.6449276509278854E-2</v>
      </c>
      <c r="T887" s="13">
        <f t="shared" si="1239"/>
        <v>7.3270870437309676E-2</v>
      </c>
      <c r="U887" s="13">
        <f t="shared" si="1240"/>
        <v>1.3074416103923953E-2</v>
      </c>
      <c r="V887" s="13">
        <f t="shared" si="1241"/>
        <v>2.0649247590394017E-3</v>
      </c>
      <c r="W887" s="13">
        <f t="shared" si="1242"/>
        <v>0.13687342802329214</v>
      </c>
      <c r="X887" s="13">
        <f t="shared" si="1243"/>
        <v>6.1456042514312942E-2</v>
      </c>
      <c r="Y887" s="13">
        <f t="shared" si="1244"/>
        <v>1.3796853107523261E-2</v>
      </c>
      <c r="Z887" s="13">
        <f t="shared" si="1245"/>
        <v>7.7766400862218984E-4</v>
      </c>
      <c r="AA887" s="13">
        <f t="shared" si="1246"/>
        <v>1.9568002436914055E-3</v>
      </c>
      <c r="AB887" s="13">
        <f t="shared" si="1247"/>
        <v>2.4619033099492508E-3</v>
      </c>
      <c r="AC887" s="13">
        <f t="shared" si="1248"/>
        <v>1.4580895215512334E-4</v>
      </c>
      <c r="AD887" s="13">
        <f t="shared" si="1249"/>
        <v>8.6102080828385413E-2</v>
      </c>
      <c r="AE887" s="13">
        <f t="shared" si="1250"/>
        <v>3.8659754609635368E-2</v>
      </c>
      <c r="AF887" s="13">
        <f t="shared" si="1251"/>
        <v>8.6790970212214866E-3</v>
      </c>
      <c r="AG887" s="13">
        <f t="shared" si="1252"/>
        <v>1.2989688435149668E-3</v>
      </c>
      <c r="AH887" s="13">
        <f t="shared" si="1253"/>
        <v>8.7292605047495752E-5</v>
      </c>
      <c r="AI887" s="13">
        <f t="shared" si="1254"/>
        <v>2.196503746290558E-4</v>
      </c>
      <c r="AJ887" s="13">
        <f t="shared" si="1255"/>
        <v>2.7634807695585352E-4</v>
      </c>
      <c r="AK887" s="13">
        <f t="shared" si="1256"/>
        <v>2.317873264611805E-4</v>
      </c>
      <c r="AL887" s="13">
        <f t="shared" si="1257"/>
        <v>6.5893734281232523E-6</v>
      </c>
      <c r="AM887" s="13">
        <f t="shared" si="1258"/>
        <v>4.3330942638281737E-2</v>
      </c>
      <c r="AN887" s="13">
        <f t="shared" si="1259"/>
        <v>1.9455553144400943E-2</v>
      </c>
      <c r="AO887" s="13">
        <f t="shared" si="1260"/>
        <v>4.3677626784444602E-3</v>
      </c>
      <c r="AP887" s="13">
        <f t="shared" si="1261"/>
        <v>6.5370713350642326E-4</v>
      </c>
      <c r="AQ887" s="13">
        <f t="shared" si="1262"/>
        <v>7.3378474494413583E-5</v>
      </c>
      <c r="AR887" s="13">
        <f t="shared" si="1263"/>
        <v>7.8388597764514349E-6</v>
      </c>
      <c r="AS887" s="13">
        <f t="shared" si="1264"/>
        <v>1.9724562987040673E-5</v>
      </c>
      <c r="AT887" s="13">
        <f t="shared" si="1265"/>
        <v>2.481600616192278E-5</v>
      </c>
      <c r="AU887" s="13">
        <f t="shared" si="1266"/>
        <v>2.0814459015161331E-5</v>
      </c>
      <c r="AV887" s="13">
        <f t="shared" si="1267"/>
        <v>1.3093616916042741E-5</v>
      </c>
      <c r="AW887" s="13">
        <f t="shared" si="1268"/>
        <v>2.0679572640493835E-7</v>
      </c>
      <c r="AX887" s="13">
        <f t="shared" si="1269"/>
        <v>1.8171943618725716E-2</v>
      </c>
      <c r="AY887" s="13">
        <f t="shared" si="1270"/>
        <v>8.1591858677643441E-3</v>
      </c>
      <c r="AZ887" s="13">
        <f t="shared" si="1271"/>
        <v>1.8317334518946104E-3</v>
      </c>
      <c r="BA887" s="13">
        <f t="shared" si="1272"/>
        <v>2.7414887491375813E-4</v>
      </c>
      <c r="BB887" s="13">
        <f t="shared" si="1273"/>
        <v>3.0773147781985642E-5</v>
      </c>
      <c r="BC887" s="13">
        <f t="shared" si="1274"/>
        <v>2.763422975081934E-6</v>
      </c>
      <c r="BD887" s="13">
        <f t="shared" si="1275"/>
        <v>5.8660679753871709E-7</v>
      </c>
      <c r="BE887" s="13">
        <f t="shared" si="1276"/>
        <v>1.4760517545469483E-6</v>
      </c>
      <c r="BF887" s="13">
        <f t="shared" si="1277"/>
        <v>1.8570606334964306E-6</v>
      </c>
      <c r="BG887" s="13">
        <f t="shared" si="1278"/>
        <v>1.5576121392124141E-6</v>
      </c>
      <c r="BH887" s="13">
        <f t="shared" si="1279"/>
        <v>9.7983697965772502E-7</v>
      </c>
      <c r="BI887" s="13">
        <f t="shared" si="1280"/>
        <v>4.9310376185959908E-7</v>
      </c>
      <c r="BJ887" s="14">
        <f t="shared" si="1281"/>
        <v>0.80938251829653074</v>
      </c>
      <c r="BK887" s="14">
        <f t="shared" si="1282"/>
        <v>0.13661125666897067</v>
      </c>
      <c r="BL887" s="14">
        <f t="shared" si="1283"/>
        <v>4.6742162623011285E-2</v>
      </c>
      <c r="BM887" s="14">
        <f t="shared" si="1284"/>
        <v>0.55433489405420977</v>
      </c>
      <c r="BN887" s="14">
        <f t="shared" si="1285"/>
        <v>0.43101972847088721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1.2726999999999999</v>
      </c>
      <c r="F888" s="10">
        <f>VLOOKUP(B888,home!$B$2:$E$405,3,FALSE)</f>
        <v>0.91669999999999996</v>
      </c>
      <c r="G888" s="10">
        <f>VLOOKUP(C888,away!$B$2:$E$405,4,FALSE)</f>
        <v>1.4142999999999999</v>
      </c>
      <c r="H888" s="10">
        <f>VLOOKUP(A888,away!$A$2:$E$405,3,FALSE)</f>
        <v>0.89510000000000001</v>
      </c>
      <c r="I888" s="10">
        <f>VLOOKUP(C888,away!$B$2:$E$405,3,FALSE)</f>
        <v>1.5641</v>
      </c>
      <c r="J888" s="10">
        <f>VLOOKUP(B888,home!$B$2:$E$405,4,FALSE)</f>
        <v>2.0482</v>
      </c>
      <c r="K888" s="12">
        <f t="shared" si="1230"/>
        <v>1.6500413084869998</v>
      </c>
      <c r="L888" s="12">
        <f t="shared" si="1231"/>
        <v>2.8675330688620004</v>
      </c>
      <c r="M888" s="13">
        <f t="shared" si="1232"/>
        <v>1.09154683905045E-2</v>
      </c>
      <c r="N888" s="13">
        <f t="shared" si="1233"/>
        <v>1.8010973745816533E-2</v>
      </c>
      <c r="O888" s="13">
        <f t="shared" si="1234"/>
        <v>3.1300466571889528E-2</v>
      </c>
      <c r="P888" s="13">
        <f t="shared" si="1235"/>
        <v>5.1647062818534199E-2</v>
      </c>
      <c r="Q888" s="13">
        <f t="shared" si="1236"/>
        <v>1.4859425343336057E-2</v>
      </c>
      <c r="R888" s="13">
        <f t="shared" si="1237"/>
        <v>4.4877561482851429E-2</v>
      </c>
      <c r="S888" s="13">
        <f t="shared" si="1238"/>
        <v>6.109263941669326E-2</v>
      </c>
      <c r="T888" s="13">
        <f t="shared" si="1239"/>
        <v>4.2609893556302222E-2</v>
      </c>
      <c r="U888" s="13">
        <f t="shared" si="1240"/>
        <v>7.4049830270869962E-2</v>
      </c>
      <c r="V888" s="13">
        <f t="shared" si="1241"/>
        <v>3.2118084098880062E-2</v>
      </c>
      <c r="W888" s="13">
        <f t="shared" si="1242"/>
        <v>8.1728885456277042E-3</v>
      </c>
      <c r="X888" s="13">
        <f t="shared" si="1243"/>
        <v>2.3436028172710899E-2</v>
      </c>
      <c r="Y888" s="13">
        <f t="shared" si="1244"/>
        <v>3.3601792894014999E-2</v>
      </c>
      <c r="Z888" s="13">
        <f t="shared" si="1245"/>
        <v>4.2895963867321356E-2</v>
      </c>
      <c r="AA888" s="13">
        <f t="shared" si="1246"/>
        <v>7.0780112348445987E-2</v>
      </c>
      <c r="AB888" s="13">
        <f t="shared" si="1247"/>
        <v>5.8395054597143344E-2</v>
      </c>
      <c r="AC888" s="13">
        <f t="shared" si="1248"/>
        <v>9.4980160706435966E-3</v>
      </c>
      <c r="AD888" s="13">
        <f t="shared" si="1249"/>
        <v>3.3714009274864874E-3</v>
      </c>
      <c r="AE888" s="13">
        <f t="shared" si="1250"/>
        <v>9.6676036479595214E-3</v>
      </c>
      <c r="AF888" s="13">
        <f t="shared" si="1251"/>
        <v>1.3861086578587421E-2</v>
      </c>
      <c r="AG888" s="13">
        <f t="shared" si="1252"/>
        <v>1.3249041378152891E-2</v>
      </c>
      <c r="AH888" s="13">
        <f t="shared" si="1253"/>
        <v>3.0751398727563373E-2</v>
      </c>
      <c r="AI888" s="13">
        <f t="shared" si="1254"/>
        <v>5.0741078194234131E-2</v>
      </c>
      <c r="AJ888" s="13">
        <f t="shared" si="1255"/>
        <v>4.1862437528827637E-2</v>
      </c>
      <c r="AK888" s="13">
        <f t="shared" si="1256"/>
        <v>2.3024917065507342E-2</v>
      </c>
      <c r="AL888" s="13">
        <f t="shared" si="1257"/>
        <v>1.7976127642079284E-3</v>
      </c>
      <c r="AM888" s="13">
        <f t="shared" si="1258"/>
        <v>1.1125901595648165E-3</v>
      </c>
      <c r="AN888" s="13">
        <f t="shared" si="1259"/>
        <v>3.1903890746425613E-3</v>
      </c>
      <c r="AO888" s="13">
        <f t="shared" si="1260"/>
        <v>4.5742730870367912E-3</v>
      </c>
      <c r="AP888" s="13">
        <f t="shared" si="1261"/>
        <v>4.3722931143611553E-3</v>
      </c>
      <c r="AQ888" s="13">
        <f t="shared" si="1262"/>
        <v>3.1344237730470599E-3</v>
      </c>
      <c r="AR888" s="13">
        <f t="shared" si="1263"/>
        <v>1.7636130553009756E-2</v>
      </c>
      <c r="AS888" s="13">
        <f t="shared" si="1264"/>
        <v>2.9100343934335773E-2</v>
      </c>
      <c r="AT888" s="13">
        <f t="shared" si="1265"/>
        <v>2.4008384791416565E-2</v>
      </c>
      <c r="AU888" s="13">
        <f t="shared" si="1266"/>
        <v>1.3204942218629456E-2</v>
      </c>
      <c r="AV888" s="13">
        <f t="shared" si="1267"/>
        <v>5.4471750342306438E-3</v>
      </c>
      <c r="AW888" s="13">
        <f t="shared" si="1268"/>
        <v>2.3626364194323255E-4</v>
      </c>
      <c r="AX888" s="13">
        <f t="shared" si="1269"/>
        <v>3.059699537830152E-4</v>
      </c>
      <c r="AY888" s="13">
        <f t="shared" si="1270"/>
        <v>8.7737896055097399E-4</v>
      </c>
      <c r="AZ888" s="13">
        <f t="shared" si="1271"/>
        <v>1.2579565916518434E-3</v>
      </c>
      <c r="BA888" s="13">
        <f t="shared" si="1272"/>
        <v>1.2024107085848643E-3</v>
      </c>
      <c r="BB888" s="13">
        <f t="shared" si="1273"/>
        <v>8.6198811730522212E-4</v>
      </c>
      <c r="BC888" s="13">
        <f t="shared" si="1274"/>
        <v>4.9435588626776407E-4</v>
      </c>
      <c r="BD888" s="13">
        <f t="shared" si="1275"/>
        <v>8.4286979279204893E-3</v>
      </c>
      <c r="BE888" s="13">
        <f t="shared" si="1276"/>
        <v>1.390769975782759E-2</v>
      </c>
      <c r="BF888" s="13">
        <f t="shared" si="1277"/>
        <v>1.1474139553225083E-2</v>
      </c>
      <c r="BG888" s="13">
        <f t="shared" si="1278"/>
        <v>6.3109347473886516E-3</v>
      </c>
      <c r="BH888" s="13">
        <f t="shared" si="1279"/>
        <v>2.603325757089311E-3</v>
      </c>
      <c r="BI888" s="13">
        <f t="shared" si="1280"/>
        <v>8.5911900772911052E-4</v>
      </c>
      <c r="BJ888" s="14">
        <f t="shared" si="1281"/>
        <v>0.20222416421679082</v>
      </c>
      <c r="BK888" s="14">
        <f t="shared" si="1282"/>
        <v>0.16794626252001452</v>
      </c>
      <c r="BL888" s="14">
        <f t="shared" si="1283"/>
        <v>0.55876375007013501</v>
      </c>
      <c r="BM888" s="14">
        <f t="shared" si="1284"/>
        <v>0.79957806700272183</v>
      </c>
      <c r="BN888" s="14">
        <f t="shared" si="1285"/>
        <v>0.17161095835293225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1.2726999999999999</v>
      </c>
      <c r="F889" s="10">
        <f>VLOOKUP(B889,home!$B$2:$E$405,3,FALSE)</f>
        <v>0.78569999999999995</v>
      </c>
      <c r="G889" s="10">
        <f>VLOOKUP(C889,away!$B$2:$E$405,4,FALSE)</f>
        <v>0.47139999999999999</v>
      </c>
      <c r="H889" s="10">
        <f>VLOOKUP(A889,away!$A$2:$E$405,3,FALSE)</f>
        <v>0.89510000000000001</v>
      </c>
      <c r="I889" s="10">
        <f>VLOOKUP(C889,away!$B$2:$E$405,3,FALSE)</f>
        <v>0.44690000000000002</v>
      </c>
      <c r="J889" s="10">
        <f>VLOOKUP(B889,home!$B$2:$E$405,4,FALSE)</f>
        <v>0.93100000000000005</v>
      </c>
      <c r="K889" s="12">
        <f t="shared" si="1230"/>
        <v>0.47138132784599995</v>
      </c>
      <c r="L889" s="12">
        <f t="shared" si="1231"/>
        <v>0.37241879689000001</v>
      </c>
      <c r="M889" s="13">
        <f t="shared" si="1232"/>
        <v>0.43007308280004025</v>
      </c>
      <c r="N889" s="13">
        <f t="shared" si="1233"/>
        <v>0.20272842084110562</v>
      </c>
      <c r="O889" s="13">
        <f t="shared" si="1234"/>
        <v>0.16016730007116434</v>
      </c>
      <c r="P889" s="13">
        <f t="shared" si="1235"/>
        <v>7.5499874585054166E-2</v>
      </c>
      <c r="Q889" s="13">
        <f t="shared" si="1236"/>
        <v>4.7781196104101531E-2</v>
      </c>
      <c r="R889" s="13">
        <f t="shared" si="1237"/>
        <v>2.9824656596811314E-2</v>
      </c>
      <c r="S889" s="13">
        <f t="shared" si="1238"/>
        <v>3.313524660301278E-3</v>
      </c>
      <c r="T889" s="13">
        <f t="shared" si="1239"/>
        <v>1.7794615567054646E-2</v>
      </c>
      <c r="U889" s="13">
        <f t="shared" si="1240"/>
        <v>1.4058786229155877E-2</v>
      </c>
      <c r="V889" s="13">
        <f t="shared" si="1241"/>
        <v>6.4632605814204019E-5</v>
      </c>
      <c r="W889" s="13">
        <f t="shared" si="1242"/>
        <v>7.5077212218738337E-3</v>
      </c>
      <c r="X889" s="13">
        <f t="shared" si="1243"/>
        <v>2.796016504835774E-3</v>
      </c>
      <c r="Y889" s="13">
        <f t="shared" si="1244"/>
        <v>5.2064455140776083E-4</v>
      </c>
      <c r="Z889" s="13">
        <f t="shared" si="1245"/>
        <v>3.702420909147291E-3</v>
      </c>
      <c r="AA889" s="13">
        <f t="shared" si="1246"/>
        <v>1.7452520843986442E-3</v>
      </c>
      <c r="AB889" s="13">
        <f t="shared" si="1247"/>
        <v>4.1133962248491603E-4</v>
      </c>
      <c r="AC889" s="13">
        <f t="shared" si="1248"/>
        <v>7.0914598998318055E-7</v>
      </c>
      <c r="AD889" s="13">
        <f t="shared" si="1249"/>
        <v>8.8474989966612013E-4</v>
      </c>
      <c r="AE889" s="13">
        <f t="shared" si="1250"/>
        <v>3.2949749318220465E-4</v>
      </c>
      <c r="AF889" s="13">
        <f t="shared" si="1251"/>
        <v>6.135552999459381E-5</v>
      </c>
      <c r="AG889" s="13">
        <f t="shared" si="1252"/>
        <v>7.6166508877116463E-6</v>
      </c>
      <c r="AH889" s="13">
        <f t="shared" si="1253"/>
        <v>3.4471278514125356E-4</v>
      </c>
      <c r="AI889" s="13">
        <f t="shared" si="1254"/>
        <v>1.6249117038537696E-4</v>
      </c>
      <c r="AJ889" s="13">
        <f t="shared" si="1255"/>
        <v>3.8297651829754814E-5</v>
      </c>
      <c r="AK889" s="13">
        <f t="shared" si="1256"/>
        <v>6.0175993242978713E-6</v>
      </c>
      <c r="AL889" s="13">
        <f t="shared" si="1257"/>
        <v>4.9796590809769431E-9</v>
      </c>
      <c r="AM889" s="13">
        <f t="shared" si="1258"/>
        <v>8.3410916503246209E-5</v>
      </c>
      <c r="AN889" s="13">
        <f t="shared" si="1259"/>
        <v>3.1063793171631196E-5</v>
      </c>
      <c r="AO889" s="13">
        <f t="shared" si="1260"/>
        <v>5.7843702399093434E-6</v>
      </c>
      <c r="AP889" s="13">
        <f t="shared" si="1261"/>
        <v>7.1806940183778623E-7</v>
      </c>
      <c r="AQ889" s="13">
        <f t="shared" si="1262"/>
        <v>6.6855635678987592E-8</v>
      </c>
      <c r="AR889" s="13">
        <f t="shared" si="1263"/>
        <v>2.5675504142981346E-5</v>
      </c>
      <c r="AS889" s="13">
        <f t="shared" si="1264"/>
        <v>1.2102953236034019E-5</v>
      </c>
      <c r="AT889" s="13">
        <f t="shared" si="1265"/>
        <v>2.8525530836298789E-6</v>
      </c>
      <c r="AU889" s="13">
        <f t="shared" si="1266"/>
        <v>4.4821342010421807E-7</v>
      </c>
      <c r="AV889" s="13">
        <f t="shared" si="1267"/>
        <v>5.281985928178082E-8</v>
      </c>
      <c r="AW889" s="13">
        <f t="shared" si="1268"/>
        <v>2.4282929468272037E-11</v>
      </c>
      <c r="AX889" s="13">
        <f t="shared" si="1269"/>
        <v>6.5530580963586689E-6</v>
      </c>
      <c r="AY889" s="13">
        <f t="shared" si="1270"/>
        <v>2.4404820121961692E-6</v>
      </c>
      <c r="AZ889" s="13">
        <f t="shared" si="1271"/>
        <v>4.5444068740689175E-7</v>
      </c>
      <c r="BA889" s="13">
        <f t="shared" si="1272"/>
        <v>5.6414084687313078E-8</v>
      </c>
      <c r="BB889" s="13">
        <f t="shared" si="1273"/>
        <v>5.2524163867249275E-9</v>
      </c>
      <c r="BC889" s="13">
        <f t="shared" si="1274"/>
        <v>3.9121971830188373E-10</v>
      </c>
      <c r="BD889" s="13">
        <f t="shared" si="1275"/>
        <v>1.5936733937455536E-6</v>
      </c>
      <c r="BE889" s="13">
        <f t="shared" si="1276"/>
        <v>7.512278804966201E-7</v>
      </c>
      <c r="BF889" s="13">
        <f t="shared" si="1277"/>
        <v>1.7705739791171647E-7</v>
      </c>
      <c r="BG889" s="13">
        <f t="shared" si="1278"/>
        <v>2.7820517110860833E-8</v>
      </c>
      <c r="BH889" s="13">
        <f t="shared" si="1279"/>
        <v>3.2785180742699848E-9</v>
      </c>
      <c r="BI889" s="13">
        <f t="shared" si="1280"/>
        <v>3.0908644064329932E-10</v>
      </c>
      <c r="BJ889" s="14">
        <f t="shared" si="1281"/>
        <v>0.28054238840757895</v>
      </c>
      <c r="BK889" s="14">
        <f t="shared" si="1282"/>
        <v>0.50895426925887122</v>
      </c>
      <c r="BL889" s="14">
        <f t="shared" si="1283"/>
        <v>0.2068025392212316</v>
      </c>
      <c r="BM889" s="14">
        <f t="shared" si="1284"/>
        <v>5.3924646340822412E-2</v>
      </c>
      <c r="BN889" s="14">
        <f t="shared" si="1285"/>
        <v>0.9460745309982771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1.2726999999999999</v>
      </c>
      <c r="F890" s="10">
        <f>VLOOKUP(B890,home!$B$2:$E$405,3,FALSE)</f>
        <v>0.78569999999999995</v>
      </c>
      <c r="G890" s="10">
        <f>VLOOKUP(C890,away!$B$2:$E$405,4,FALSE)</f>
        <v>1.2572000000000001</v>
      </c>
      <c r="H890" s="10">
        <f>VLOOKUP(A890,away!$A$2:$E$405,3,FALSE)</f>
        <v>0.89510000000000001</v>
      </c>
      <c r="I890" s="10">
        <f>VLOOKUP(C890,away!$B$2:$E$405,3,FALSE)</f>
        <v>2.2343999999999999</v>
      </c>
      <c r="J890" s="10">
        <f>VLOOKUP(B890,home!$B$2:$E$405,4,FALSE)</f>
        <v>0.1862</v>
      </c>
      <c r="K890" s="12">
        <f t="shared" si="1230"/>
        <v>1.2571502023079999</v>
      </c>
      <c r="L890" s="12">
        <f t="shared" si="1231"/>
        <v>0.37240213012799994</v>
      </c>
      <c r="M890" s="13">
        <f t="shared" si="1232"/>
        <v>0.19601730507775969</v>
      </c>
      <c r="N890" s="13">
        <f t="shared" si="1233"/>
        <v>0.24642319473437452</v>
      </c>
      <c r="O890" s="13">
        <f t="shared" si="1234"/>
        <v>7.2997261952907733E-2</v>
      </c>
      <c r="P890" s="13">
        <f t="shared" si="1235"/>
        <v>9.1768522632028018E-2</v>
      </c>
      <c r="Q890" s="13">
        <f t="shared" si="1236"/>
        <v>0.15489548455685132</v>
      </c>
      <c r="R890" s="13">
        <f t="shared" si="1237"/>
        <v>1.3592167922387221E-2</v>
      </c>
      <c r="S890" s="13">
        <f t="shared" si="1238"/>
        <v>1.0740712079890422E-2</v>
      </c>
      <c r="T890" s="13">
        <f t="shared" si="1239"/>
        <v>5.768340839618015E-2</v>
      </c>
      <c r="U890" s="13">
        <f t="shared" si="1240"/>
        <v>1.7087396653433402E-2</v>
      </c>
      <c r="V890" s="13">
        <f t="shared" si="1241"/>
        <v>5.5871443436333987E-4</v>
      </c>
      <c r="W890" s="13">
        <f t="shared" si="1242"/>
        <v>6.4908963249080423E-2</v>
      </c>
      <c r="X890" s="13">
        <f t="shared" si="1243"/>
        <v>2.4172236178357617E-2</v>
      </c>
      <c r="Y890" s="13">
        <f t="shared" si="1244"/>
        <v>4.5008961213887401E-3</v>
      </c>
      <c r="Z890" s="13">
        <f t="shared" si="1245"/>
        <v>1.6872507624514906E-3</v>
      </c>
      <c r="AA890" s="13">
        <f t="shared" si="1246"/>
        <v>2.1211276373602184E-3</v>
      </c>
      <c r="AB890" s="13">
        <f t="shared" si="1247"/>
        <v>1.3332880192142443E-3</v>
      </c>
      <c r="AC890" s="13">
        <f t="shared" si="1248"/>
        <v>1.6348173377591977E-5</v>
      </c>
      <c r="AD890" s="13">
        <f t="shared" si="1249"/>
        <v>2.0400079070045998E-2</v>
      </c>
      <c r="AE890" s="13">
        <f t="shared" si="1250"/>
        <v>7.5970329004647584E-3</v>
      </c>
      <c r="AF890" s="13">
        <f t="shared" si="1251"/>
        <v>1.4145756173927868E-3</v>
      </c>
      <c r="AG890" s="13">
        <f t="shared" si="1252"/>
        <v>1.755969910480681E-4</v>
      </c>
      <c r="AH890" s="13">
        <f t="shared" si="1253"/>
        <v>1.570839444992568E-4</v>
      </c>
      <c r="AI890" s="13">
        <f t="shared" si="1254"/>
        <v>1.9747811260657929E-4</v>
      </c>
      <c r="AJ890" s="13">
        <f t="shared" si="1255"/>
        <v>1.2412982460738159E-4</v>
      </c>
      <c r="AK890" s="13">
        <f t="shared" si="1256"/>
        <v>5.2016611372542095E-5</v>
      </c>
      <c r="AL890" s="13">
        <f t="shared" si="1257"/>
        <v>3.0614597379526719E-7</v>
      </c>
      <c r="AM890" s="13">
        <f t="shared" si="1258"/>
        <v>5.1291927060015058E-3</v>
      </c>
      <c r="AN890" s="13">
        <f t="shared" si="1259"/>
        <v>1.9101222895519612E-3</v>
      </c>
      <c r="AO890" s="13">
        <f t="shared" si="1260"/>
        <v>3.5566680471706125E-4</v>
      </c>
      <c r="AP890" s="13">
        <f t="shared" si="1261"/>
        <v>4.4150358564150989E-5</v>
      </c>
      <c r="AQ890" s="13">
        <f t="shared" si="1262"/>
        <v>4.1104218938012036E-6</v>
      </c>
      <c r="AR890" s="13">
        <f t="shared" si="1263"/>
        <v>1.1699679108086349E-5</v>
      </c>
      <c r="AS890" s="13">
        <f t="shared" si="1264"/>
        <v>1.4708253957669434E-5</v>
      </c>
      <c r="AT890" s="13">
        <f t="shared" si="1265"/>
        <v>9.245242219240786E-6</v>
      </c>
      <c r="AU890" s="13">
        <f t="shared" si="1266"/>
        <v>3.8742193754350046E-6</v>
      </c>
      <c r="AV890" s="13">
        <f t="shared" si="1267"/>
        <v>1.2176189179034224E-6</v>
      </c>
      <c r="AW890" s="13">
        <f t="shared" si="1268"/>
        <v>3.9813043425185389E-9</v>
      </c>
      <c r="AX890" s="13">
        <f t="shared" si="1269"/>
        <v>1.0746942746710834E-3</v>
      </c>
      <c r="AY890" s="13">
        <f t="shared" si="1270"/>
        <v>4.0021843712387739E-4</v>
      </c>
      <c r="AZ890" s="13">
        <f t="shared" si="1271"/>
        <v>7.4521099250715462E-5</v>
      </c>
      <c r="BA890" s="13">
        <f t="shared" si="1272"/>
        <v>9.2506053668155117E-6</v>
      </c>
      <c r="BB890" s="13">
        <f t="shared" si="1273"/>
        <v>8.6123628589390121E-7</v>
      </c>
      <c r="BC890" s="13">
        <f t="shared" si="1274"/>
        <v>6.4145245482083189E-8</v>
      </c>
      <c r="BD890" s="13">
        <f t="shared" si="1275"/>
        <v>7.2616423694423548E-7</v>
      </c>
      <c r="BE890" s="13">
        <f t="shared" si="1276"/>
        <v>9.1289751738327994E-7</v>
      </c>
      <c r="BF890" s="13">
        <f t="shared" si="1277"/>
        <v>5.7382464933243064E-7</v>
      </c>
      <c r="BG890" s="13">
        <f t="shared" si="1278"/>
        <v>2.4046125799919408E-7</v>
      </c>
      <c r="BH890" s="13">
        <f t="shared" si="1279"/>
        <v>7.5573979785230752E-8</v>
      </c>
      <c r="BI890" s="13">
        <f t="shared" si="1280"/>
        <v>1.9001568795244713E-8</v>
      </c>
      <c r="BJ890" s="14">
        <f t="shared" si="1281"/>
        <v>0.59117432019385696</v>
      </c>
      <c r="BK890" s="14">
        <f t="shared" si="1282"/>
        <v>0.29950212698051676</v>
      </c>
      <c r="BL890" s="14">
        <f t="shared" si="1283"/>
        <v>0.10770524361517717</v>
      </c>
      <c r="BM890" s="14">
        <f t="shared" si="1284"/>
        <v>0.22397479021987407</v>
      </c>
      <c r="BN890" s="14">
        <f t="shared" si="1285"/>
        <v>0.7756939368763085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1.2726999999999999</v>
      </c>
      <c r="F891" s="10">
        <f>VLOOKUP(B891,home!$B$2:$E$405,3,FALSE)</f>
        <v>0.94289999999999996</v>
      </c>
      <c r="G891" s="10">
        <f>VLOOKUP(C891,away!$B$2:$E$405,4,FALSE)</f>
        <v>0.26190000000000002</v>
      </c>
      <c r="H891" s="10">
        <f>VLOOKUP(A891,away!$A$2:$E$405,3,FALSE)</f>
        <v>0.89510000000000001</v>
      </c>
      <c r="I891" s="10">
        <f>VLOOKUP(C891,away!$B$2:$E$405,3,FALSE)</f>
        <v>1.1172</v>
      </c>
      <c r="J891" s="10">
        <f>VLOOKUP(B891,home!$B$2:$E$405,4,FALSE)</f>
        <v>0.67030000000000001</v>
      </c>
      <c r="K891" s="12">
        <f t="shared" si="1230"/>
        <v>0.31428755057700003</v>
      </c>
      <c r="L891" s="12">
        <f t="shared" si="1231"/>
        <v>0.67030383411599992</v>
      </c>
      <c r="M891" s="13">
        <f t="shared" si="1232"/>
        <v>0.37359185110118287</v>
      </c>
      <c r="N891" s="13">
        <f t="shared" si="1233"/>
        <v>0.11741526779811808</v>
      </c>
      <c r="O891" s="13">
        <f t="shared" si="1234"/>
        <v>0.25042005018761659</v>
      </c>
      <c r="P891" s="13">
        <f t="shared" si="1235"/>
        <v>7.8703904188835438E-2</v>
      </c>
      <c r="Q891" s="13">
        <f t="shared" si="1236"/>
        <v>1.8451078458306517E-2</v>
      </c>
      <c r="R891" s="13">
        <f t="shared" si="1237"/>
        <v>8.3928759890140259E-2</v>
      </c>
      <c r="S891" s="13">
        <f t="shared" si="1238"/>
        <v>4.1451014765895786E-3</v>
      </c>
      <c r="T891" s="13">
        <f t="shared" si="1239"/>
        <v>1.236782863417799E-2</v>
      </c>
      <c r="U891" s="13">
        <f t="shared" si="1240"/>
        <v>2.6377764368837348E-2</v>
      </c>
      <c r="V891" s="13">
        <f t="shared" si="1241"/>
        <v>9.7026762258482126E-5</v>
      </c>
      <c r="W891" s="13">
        <f t="shared" si="1242"/>
        <v>1.9329814180550683E-3</v>
      </c>
      <c r="X891" s="13">
        <f t="shared" si="1243"/>
        <v>1.2956848557972946E-3</v>
      </c>
      <c r="Y891" s="13">
        <f t="shared" si="1244"/>
        <v>4.3425126332348148E-4</v>
      </c>
      <c r="Z891" s="13">
        <f t="shared" si="1245"/>
        <v>1.8752589848987391E-2</v>
      </c>
      <c r="AA891" s="13">
        <f t="shared" si="1246"/>
        <v>5.8937055306133622E-3</v>
      </c>
      <c r="AB891" s="13">
        <f t="shared" si="1247"/>
        <v>9.2615913751929583E-4</v>
      </c>
      <c r="AC891" s="13">
        <f t="shared" si="1248"/>
        <v>1.2775280326035987E-6</v>
      </c>
      <c r="AD891" s="13">
        <f t="shared" si="1249"/>
        <v>1.5187799879784591E-4</v>
      </c>
      <c r="AE891" s="13">
        <f t="shared" si="1250"/>
        <v>1.0180440491206134E-4</v>
      </c>
      <c r="AF891" s="13">
        <f t="shared" si="1251"/>
        <v>3.4119941471226218E-5</v>
      </c>
      <c r="AG891" s="13">
        <f t="shared" si="1252"/>
        <v>7.6235758626588164E-6</v>
      </c>
      <c r="AH891" s="13">
        <f t="shared" si="1253"/>
        <v>3.1424832188452563E-3</v>
      </c>
      <c r="AI891" s="13">
        <f t="shared" si="1254"/>
        <v>9.876433535802023E-4</v>
      </c>
      <c r="AJ891" s="13">
        <f t="shared" si="1255"/>
        <v>1.5520200522018787E-4</v>
      </c>
      <c r="AK891" s="13">
        <f t="shared" si="1256"/>
        <v>1.6259352688430538E-5</v>
      </c>
      <c r="AL891" s="13">
        <f t="shared" si="1257"/>
        <v>1.0765378696587614E-8</v>
      </c>
      <c r="AM891" s="13">
        <f t="shared" si="1258"/>
        <v>9.5466728457423126E-6</v>
      </c>
      <c r="AN891" s="13">
        <f t="shared" si="1259"/>
        <v>6.3991714115521759E-6</v>
      </c>
      <c r="AO891" s="13">
        <f t="shared" si="1260"/>
        <v>2.144694566164459E-6</v>
      </c>
      <c r="AP891" s="13">
        <f t="shared" si="1261"/>
        <v>4.7919899690259605E-7</v>
      </c>
      <c r="AQ891" s="13">
        <f t="shared" si="1262"/>
        <v>8.0302231232087813E-8</v>
      </c>
      <c r="AR891" s="13">
        <f t="shared" si="1263"/>
        <v>4.2128371004743296E-4</v>
      </c>
      <c r="AS891" s="13">
        <f t="shared" si="1264"/>
        <v>1.3240422532879881E-4</v>
      </c>
      <c r="AT891" s="13">
        <f t="shared" si="1265"/>
        <v>2.0806499832316677E-5</v>
      </c>
      <c r="AU891" s="13">
        <f t="shared" si="1266"/>
        <v>2.1797412894598565E-6</v>
      </c>
      <c r="AV891" s="13">
        <f t="shared" si="1267"/>
        <v>1.7126638768897252E-7</v>
      </c>
      <c r="AW891" s="13">
        <f t="shared" si="1268"/>
        <v>6.2997844884833187E-11</v>
      </c>
      <c r="AX891" s="13">
        <f t="shared" si="1269"/>
        <v>5.0006673747471774E-7</v>
      </c>
      <c r="AY891" s="13">
        <f t="shared" si="1270"/>
        <v>3.3519665144318242E-7</v>
      </c>
      <c r="AZ891" s="13">
        <f t="shared" si="1271"/>
        <v>1.123418003226048E-7</v>
      </c>
      <c r="BA891" s="13">
        <f t="shared" si="1272"/>
        <v>2.5101046495912028E-8</v>
      </c>
      <c r="BB891" s="13">
        <f t="shared" si="1273"/>
        <v>4.2063319266334535E-9</v>
      </c>
      <c r="BC891" s="13">
        <f t="shared" si="1274"/>
        <v>5.6390408359738901E-10</v>
      </c>
      <c r="BD891" s="13">
        <f t="shared" si="1275"/>
        <v>4.7064681015901239E-5</v>
      </c>
      <c r="BE891" s="13">
        <f t="shared" si="1276"/>
        <v>1.4791843315175434E-5</v>
      </c>
      <c r="BF891" s="13">
        <f t="shared" si="1277"/>
        <v>2.3244461020226292E-6</v>
      </c>
      <c r="BG891" s="13">
        <f t="shared" si="1278"/>
        <v>2.4351482395098254E-7</v>
      </c>
      <c r="BH891" s="13">
        <f t="shared" si="1279"/>
        <v>1.9133419387185925E-8</v>
      </c>
      <c r="BI891" s="13">
        <f t="shared" si="1280"/>
        <v>1.2026791026722303E-9</v>
      </c>
      <c r="BJ891" s="14">
        <f t="shared" si="1281"/>
        <v>0.15221214586534551</v>
      </c>
      <c r="BK891" s="14">
        <f t="shared" si="1282"/>
        <v>0.45653950701892909</v>
      </c>
      <c r="BL891" s="14">
        <f t="shared" si="1283"/>
        <v>0.37248931730930224</v>
      </c>
      <c r="BM891" s="14">
        <f t="shared" si="1284"/>
        <v>7.7482313284710877E-2</v>
      </c>
      <c r="BN891" s="14">
        <f t="shared" si="1285"/>
        <v>0.92251091162419974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1.1616</v>
      </c>
      <c r="F892" s="10">
        <f>VLOOKUP(B892,home!$B$2:$E$405,3,FALSE)</f>
        <v>0.8609</v>
      </c>
      <c r="G892" s="10">
        <f>VLOOKUP(C892,away!$B$2:$E$405,4,FALSE)</f>
        <v>1.2196</v>
      </c>
      <c r="H892" s="10">
        <f>VLOOKUP(A892,away!$A$2:$E$405,3,FALSE)</f>
        <v>1.0606</v>
      </c>
      <c r="I892" s="10">
        <f>VLOOKUP(C892,away!$B$2:$E$405,3,FALSE)</f>
        <v>0.78569999999999995</v>
      </c>
      <c r="J892" s="10">
        <f>VLOOKUP(B892,home!$B$2:$E$405,4,FALSE)</f>
        <v>0.84860000000000002</v>
      </c>
      <c r="K892" s="12">
        <f t="shared" si="1230"/>
        <v>1.2196261482240001</v>
      </c>
      <c r="L892" s="12">
        <f t="shared" si="1231"/>
        <v>0.70714976821200004</v>
      </c>
      <c r="M892" s="13">
        <f t="shared" si="1232"/>
        <v>0.14561692360315401</v>
      </c>
      <c r="N892" s="13">
        <f t="shared" si="1233"/>
        <v>0.1775982076503432</v>
      </c>
      <c r="O892" s="13">
        <f t="shared" si="1234"/>
        <v>0.10297297377371487</v>
      </c>
      <c r="P892" s="13">
        <f t="shared" si="1235"/>
        <v>0.12558853137480686</v>
      </c>
      <c r="Q892" s="13">
        <f t="shared" si="1236"/>
        <v>0.10830170896403712</v>
      </c>
      <c r="R892" s="13">
        <f t="shared" si="1237"/>
        <v>3.6408657268091414E-2</v>
      </c>
      <c r="S892" s="13">
        <f t="shared" si="1238"/>
        <v>2.7078719325002994E-2</v>
      </c>
      <c r="T892" s="13">
        <f t="shared" si="1239"/>
        <v>7.658552839088234E-2</v>
      </c>
      <c r="U892" s="13">
        <f t="shared" si="1240"/>
        <v>4.4404950425890079E-2</v>
      </c>
      <c r="V892" s="13">
        <f t="shared" si="1241"/>
        <v>2.5949186150656302E-3</v>
      </c>
      <c r="W892" s="13">
        <f t="shared" si="1242"/>
        <v>4.4029198716628415E-2</v>
      </c>
      <c r="X892" s="13">
        <f t="shared" si="1243"/>
        <v>3.113523766702387E-2</v>
      </c>
      <c r="Y892" s="13">
        <f t="shared" si="1244"/>
        <v>1.1008638049730731E-2</v>
      </c>
      <c r="Z892" s="13">
        <f t="shared" si="1245"/>
        <v>8.5821245160136658E-3</v>
      </c>
      <c r="AA892" s="13">
        <f t="shared" si="1246"/>
        <v>1.0466983467044508E-2</v>
      </c>
      <c r="AB892" s="13">
        <f t="shared" si="1247"/>
        <v>6.3829033647178918E-3</v>
      </c>
      <c r="AC892" s="13">
        <f t="shared" si="1248"/>
        <v>1.3987557637504819E-4</v>
      </c>
      <c r="AD892" s="13">
        <f t="shared" si="1249"/>
        <v>1.3424790510037657E-2</v>
      </c>
      <c r="AE892" s="13">
        <f t="shared" si="1250"/>
        <v>9.4933374974677867E-3</v>
      </c>
      <c r="AF892" s="13">
        <f t="shared" si="1251"/>
        <v>3.3566057054463172E-3</v>
      </c>
      <c r="AG892" s="13">
        <f t="shared" si="1252"/>
        <v>7.9120764886181339E-4</v>
      </c>
      <c r="AH892" s="13">
        <f t="shared" si="1253"/>
        <v>1.5172118405663965E-3</v>
      </c>
      <c r="AI892" s="13">
        <f t="shared" si="1254"/>
        <v>1.85043123314984E-3</v>
      </c>
      <c r="AJ892" s="13">
        <f t="shared" si="1255"/>
        <v>1.128417158719963E-3</v>
      </c>
      <c r="AK892" s="13">
        <f t="shared" si="1256"/>
        <v>4.5874902429316616E-4</v>
      </c>
      <c r="AL892" s="13">
        <f t="shared" si="1257"/>
        <v>4.8254743411613807E-6</v>
      </c>
      <c r="AM892" s="13">
        <f t="shared" si="1258"/>
        <v>3.2746451080942628E-3</v>
      </c>
      <c r="AN892" s="13">
        <f t="shared" si="1259"/>
        <v>2.3156645291654179E-3</v>
      </c>
      <c r="AO892" s="13">
        <f t="shared" si="1260"/>
        <v>8.1876081752803764E-4</v>
      </c>
      <c r="AP892" s="13">
        <f t="shared" si="1261"/>
        <v>1.9299550744533985E-4</v>
      </c>
      <c r="AQ892" s="13">
        <f t="shared" si="1262"/>
        <v>3.4119182088982344E-5</v>
      </c>
      <c r="AR892" s="13">
        <f t="shared" si="1263"/>
        <v>2.1457920027700598E-4</v>
      </c>
      <c r="AS892" s="13">
        <f t="shared" si="1264"/>
        <v>2.6170640352283109E-4</v>
      </c>
      <c r="AT892" s="13">
        <f t="shared" si="1265"/>
        <v>1.5959198644705319E-4</v>
      </c>
      <c r="AU892" s="13">
        <f t="shared" si="1266"/>
        <v>6.4880853239278753E-5</v>
      </c>
      <c r="AV892" s="13">
        <f t="shared" si="1267"/>
        <v>1.9782596282427061E-5</v>
      </c>
      <c r="AW892" s="13">
        <f t="shared" si="1268"/>
        <v>1.1560473968611362E-7</v>
      </c>
      <c r="AX892" s="13">
        <f t="shared" si="1269"/>
        <v>6.6564046666426203E-4</v>
      </c>
      <c r="AY892" s="13">
        <f t="shared" si="1270"/>
        <v>4.707075017141604E-4</v>
      </c>
      <c r="AZ892" s="13">
        <f t="shared" si="1271"/>
        <v>1.6643035036640908E-4</v>
      </c>
      <c r="BA892" s="13">
        <f t="shared" si="1272"/>
        <v>3.9230394561682713E-5</v>
      </c>
      <c r="BB892" s="13">
        <f t="shared" si="1273"/>
        <v>6.935441105289809E-6</v>
      </c>
      <c r="BC892" s="13">
        <f t="shared" si="1274"/>
        <v>9.8087911401073365E-7</v>
      </c>
      <c r="BD892" s="13">
        <f t="shared" si="1275"/>
        <v>2.5289938623166829E-5</v>
      </c>
      <c r="BE892" s="13">
        <f t="shared" si="1276"/>
        <v>3.0844270431794334E-5</v>
      </c>
      <c r="BF892" s="13">
        <f t="shared" si="1277"/>
        <v>1.8809239370754371E-5</v>
      </c>
      <c r="BG892" s="13">
        <f t="shared" si="1278"/>
        <v>7.6467467215921213E-6</v>
      </c>
      <c r="BH892" s="13">
        <f t="shared" si="1279"/>
        <v>2.3315430626249762E-6</v>
      </c>
      <c r="BI892" s="13">
        <f t="shared" si="1280"/>
        <v>5.6872217697753683E-7</v>
      </c>
      <c r="BJ892" s="14">
        <f t="shared" si="1281"/>
        <v>0.48371057097830711</v>
      </c>
      <c r="BK892" s="14">
        <f t="shared" si="1282"/>
        <v>0.30149450147045992</v>
      </c>
      <c r="BL892" s="14">
        <f t="shared" si="1283"/>
        <v>0.20639730905634363</v>
      </c>
      <c r="BM892" s="14">
        <f t="shared" si="1284"/>
        <v>0.30322691149000247</v>
      </c>
      <c r="BN892" s="14">
        <f t="shared" si="1285"/>
        <v>0.69648700263414742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1.3125</v>
      </c>
      <c r="F893" s="10">
        <f>VLOOKUP(B893,home!$B$2:$E$405,3,FALSE)</f>
        <v>0.95240000000000002</v>
      </c>
      <c r="G893" s="10">
        <f>VLOOKUP(C893,away!$B$2:$E$405,4,FALSE)</f>
        <v>0.95240000000000002</v>
      </c>
      <c r="H893" s="10">
        <f>VLOOKUP(A893,away!$A$2:$E$405,3,FALSE)</f>
        <v>1.2082999999999999</v>
      </c>
      <c r="I893" s="10">
        <f>VLOOKUP(C893,away!$B$2:$E$405,3,FALSE)</f>
        <v>0.2069</v>
      </c>
      <c r="J893" s="10">
        <f>VLOOKUP(B893,home!$B$2:$E$405,4,FALSE)</f>
        <v>1.2414000000000001</v>
      </c>
      <c r="K893" s="12">
        <f t="shared" si="1230"/>
        <v>1.19052381</v>
      </c>
      <c r="L893" s="12">
        <f t="shared" si="1231"/>
        <v>0.31034661097799998</v>
      </c>
      <c r="M893" s="13">
        <f t="shared" si="1232"/>
        <v>0.22293602747704375</v>
      </c>
      <c r="N893" s="13">
        <f t="shared" si="1233"/>
        <v>0.26541064881823484</v>
      </c>
      <c r="O893" s="13">
        <f t="shared" si="1234"/>
        <v>6.9187440592398813E-2</v>
      </c>
      <c r="P893" s="13">
        <f t="shared" si="1235"/>
        <v>8.2369295378211291E-2</v>
      </c>
      <c r="Q893" s="13">
        <f t="shared" si="1236"/>
        <v>0.15798884842282848</v>
      </c>
      <c r="R893" s="13">
        <f t="shared" si="1237"/>
        <v>1.0736043855046338E-2</v>
      </c>
      <c r="S893" s="13">
        <f t="shared" si="1238"/>
        <v>7.6083494645135998E-3</v>
      </c>
      <c r="T893" s="13">
        <f t="shared" si="1239"/>
        <v>4.9031303680341753E-2</v>
      </c>
      <c r="U893" s="13">
        <f t="shared" si="1240"/>
        <v>1.2781515834636855E-2</v>
      </c>
      <c r="V893" s="13">
        <f t="shared" si="1241"/>
        <v>3.1234390494860122E-4</v>
      </c>
      <c r="W893" s="13">
        <f t="shared" si="1242"/>
        <v>6.2696495253952753E-2</v>
      </c>
      <c r="X893" s="13">
        <f t="shared" si="1243"/>
        <v>1.9457644822262497E-2</v>
      </c>
      <c r="Y893" s="13">
        <f t="shared" si="1244"/>
        <v>3.0193070641013971E-3</v>
      </c>
      <c r="Z893" s="13">
        <f t="shared" si="1245"/>
        <v>1.1106316085749378E-3</v>
      </c>
      <c r="AA893" s="13">
        <f t="shared" si="1246"/>
        <v>1.3222333741470637E-3</v>
      </c>
      <c r="AB893" s="13">
        <f t="shared" si="1247"/>
        <v>7.8707515714935899E-4</v>
      </c>
      <c r="AC893" s="13">
        <f t="shared" si="1248"/>
        <v>7.2127045977753943E-6</v>
      </c>
      <c r="AD893" s="13">
        <f t="shared" si="1249"/>
        <v>1.8660417600845688E-2</v>
      </c>
      <c r="AE893" s="13">
        <f t="shared" si="1250"/>
        <v>5.7911973618566797E-3</v>
      </c>
      <c r="AF893" s="13">
        <f t="shared" si="1251"/>
        <v>8.9863923737847735E-4</v>
      </c>
      <c r="AG893" s="13">
        <f t="shared" si="1252"/>
        <v>9.2963213937421636E-5</v>
      </c>
      <c r="AH893" s="13">
        <f t="shared" si="1253"/>
        <v>8.6170188941569133E-5</v>
      </c>
      <c r="AI893" s="13">
        <f t="shared" si="1254"/>
        <v>1.0258766164713676E-4</v>
      </c>
      <c r="AJ893" s="13">
        <f t="shared" si="1255"/>
        <v>6.1066526901570078E-5</v>
      </c>
      <c r="AK893" s="13">
        <f t="shared" si="1256"/>
        <v>2.4233718090108233E-5</v>
      </c>
      <c r="AL893" s="13">
        <f t="shared" si="1257"/>
        <v>1.0659656982559627E-7</v>
      </c>
      <c r="AM893" s="13">
        <f t="shared" si="1258"/>
        <v>4.4431342916699682E-3</v>
      </c>
      <c r="AN893" s="13">
        <f t="shared" si="1259"/>
        <v>1.3789116695399112E-3</v>
      </c>
      <c r="AO893" s="13">
        <f t="shared" si="1260"/>
        <v>2.1397028173986363E-4</v>
      </c>
      <c r="AP893" s="13">
        <f t="shared" si="1261"/>
        <v>2.2134983929324838E-5</v>
      </c>
      <c r="AQ893" s="13">
        <f t="shared" si="1262"/>
        <v>1.7173793116296141E-6</v>
      </c>
      <c r="AR893" s="13">
        <f t="shared" si="1263"/>
        <v>5.3485252210699832E-6</v>
      </c>
      <c r="AS893" s="13">
        <f t="shared" si="1264"/>
        <v>6.3675466240693298E-6</v>
      </c>
      <c r="AT893" s="13">
        <f t="shared" si="1265"/>
        <v>3.7903579336198286E-6</v>
      </c>
      <c r="AU893" s="13">
        <f t="shared" si="1266"/>
        <v>1.5041704561322686E-6</v>
      </c>
      <c r="AV893" s="13">
        <f t="shared" si="1267"/>
        <v>4.476876855810065E-7</v>
      </c>
      <c r="AW893" s="13">
        <f t="shared" si="1268"/>
        <v>1.0940214112385501E-9</v>
      </c>
      <c r="AX893" s="13">
        <f t="shared" si="1269"/>
        <v>8.8160952754343016E-4</v>
      </c>
      <c r="AY893" s="13">
        <f t="shared" si="1270"/>
        <v>2.7360452907901925E-4</v>
      </c>
      <c r="AZ893" s="13">
        <f t="shared" si="1271"/>
        <v>4.2456119173952636E-5</v>
      </c>
      <c r="BA893" s="13">
        <f t="shared" si="1272"/>
        <v>4.3920375669714288E-6</v>
      </c>
      <c r="BB893" s="13">
        <f t="shared" si="1273"/>
        <v>3.4076349354941083E-7</v>
      </c>
      <c r="BC893" s="13">
        <f t="shared" si="1274"/>
        <v>2.1150959073616648E-8</v>
      </c>
      <c r="BD893" s="13">
        <f t="shared" si="1275"/>
        <v>2.7664944601490448E-7</v>
      </c>
      <c r="BE893" s="13">
        <f t="shared" si="1276"/>
        <v>3.293577525040534E-7</v>
      </c>
      <c r="BF893" s="13">
        <f t="shared" si="1277"/>
        <v>1.9605412318208136E-7</v>
      </c>
      <c r="BG893" s="13">
        <f t="shared" si="1278"/>
        <v>7.7802367232313614E-8</v>
      </c>
      <c r="BH893" s="13">
        <f t="shared" si="1279"/>
        <v>2.315639266610829E-8</v>
      </c>
      <c r="BI893" s="13">
        <f t="shared" si="1280"/>
        <v>5.5136473645422536E-9</v>
      </c>
      <c r="BJ893" s="14">
        <f t="shared" si="1281"/>
        <v>0.59030975820974663</v>
      </c>
      <c r="BK893" s="14">
        <f t="shared" si="1282"/>
        <v>0.31350694005496388</v>
      </c>
      <c r="BL893" s="14">
        <f t="shared" si="1283"/>
        <v>9.5106733730608253E-2</v>
      </c>
      <c r="BM893" s="14">
        <f t="shared" si="1284"/>
        <v>0.19113215562507266</v>
      </c>
      <c r="BN893" s="14">
        <f t="shared" si="1285"/>
        <v>0.80862830454376344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1.4576</v>
      </c>
      <c r="F895" s="10">
        <f>VLOOKUP(B895,home!$B$2:$E$405,3,FALSE)</f>
        <v>0.85760000000000003</v>
      </c>
      <c r="G895" s="10">
        <f>VLOOKUP(C895,away!$B$2:$E$405,4,FALSE)</f>
        <v>1.5436000000000001</v>
      </c>
      <c r="H895" s="10">
        <f>VLOOKUP(A895,away!$A$2:$E$405,3,FALSE)</f>
        <v>1.1355999999999999</v>
      </c>
      <c r="I895" s="10">
        <f>VLOOKUP(C895,away!$B$2:$E$405,3,FALSE)</f>
        <v>1.1007</v>
      </c>
      <c r="J895" s="10">
        <f>VLOOKUP(B895,home!$B$2:$E$405,4,FALSE)</f>
        <v>2.2014999999999998</v>
      </c>
      <c r="K895" s="12">
        <f t="shared" si="1230"/>
        <v>1.9295582863360004</v>
      </c>
      <c r="L895" s="12">
        <f t="shared" si="1231"/>
        <v>2.7517757563799998</v>
      </c>
      <c r="M895" s="13">
        <f t="shared" si="1232"/>
        <v>9.2666435392977989E-3</v>
      </c>
      <c r="N895" s="13">
        <f t="shared" si="1233"/>
        <v>1.788052882777403E-2</v>
      </c>
      <c r="O895" s="13">
        <f t="shared" si="1234"/>
        <v>2.5499725034455044E-2</v>
      </c>
      <c r="P895" s="13">
        <f t="shared" si="1235"/>
        <v>4.9203205739522277E-2</v>
      </c>
      <c r="Q895" s="13">
        <f t="shared" si="1236"/>
        <v>1.7250761281850557E-2</v>
      </c>
      <c r="R895" s="13">
        <f t="shared" si="1237"/>
        <v>3.5084762572084774E-2</v>
      </c>
      <c r="S895" s="13">
        <f t="shared" si="1238"/>
        <v>6.5313709456369454E-2</v>
      </c>
      <c r="T895" s="13">
        <f t="shared" si="1239"/>
        <v>4.7470226674495138E-2</v>
      </c>
      <c r="U895" s="13">
        <f t="shared" si="1240"/>
        <v>6.769809434509734E-2</v>
      </c>
      <c r="V895" s="13">
        <f t="shared" si="1241"/>
        <v>3.8532996456768963E-2</v>
      </c>
      <c r="W895" s="13">
        <f t="shared" si="1242"/>
        <v>1.1095449792332996E-2</v>
      </c>
      <c r="X895" s="13">
        <f t="shared" si="1243"/>
        <v>3.0532189744673446E-2</v>
      </c>
      <c r="Y895" s="13">
        <f t="shared" si="1244"/>
        <v>4.200886976429323E-2</v>
      </c>
      <c r="Z895" s="13">
        <f t="shared" si="1245"/>
        <v>3.2181799688070424E-2</v>
      </c>
      <c r="AA895" s="13">
        <f t="shared" si="1246"/>
        <v>6.2096658257321594E-2</v>
      </c>
      <c r="AB895" s="13">
        <f t="shared" si="1247"/>
        <v>5.9909560747094859E-2</v>
      </c>
      <c r="AC895" s="13">
        <f t="shared" si="1248"/>
        <v>1.2787443913634903E-2</v>
      </c>
      <c r="AD895" s="13">
        <f t="shared" si="1249"/>
        <v>5.3523292718552938E-3</v>
      </c>
      <c r="AE895" s="13">
        <f t="shared" si="1250"/>
        <v>1.4728409930454416E-2</v>
      </c>
      <c r="AF895" s="13">
        <f t="shared" si="1251"/>
        <v>2.0264640688325456E-2</v>
      </c>
      <c r="AG895" s="13">
        <f t="shared" si="1252"/>
        <v>1.8587915652628562E-2</v>
      </c>
      <c r="AH895" s="13">
        <f t="shared" si="1253"/>
        <v>2.2139274044577415E-2</v>
      </c>
      <c r="AI895" s="13">
        <f t="shared" si="1254"/>
        <v>4.2719019686177882E-2</v>
      </c>
      <c r="AJ895" s="13">
        <f t="shared" si="1255"/>
        <v>4.1214419209807639E-2</v>
      </c>
      <c r="AK895" s="13">
        <f t="shared" si="1256"/>
        <v>2.6508541367603323E-2</v>
      </c>
      <c r="AL895" s="13">
        <f t="shared" si="1257"/>
        <v>2.7159056290314929E-3</v>
      </c>
      <c r="AM895" s="13">
        <f t="shared" si="1258"/>
        <v>2.0655262595414238E-3</v>
      </c>
      <c r="AN895" s="13">
        <f t="shared" si="1259"/>
        <v>5.6838650851723542E-3</v>
      </c>
      <c r="AO895" s="13">
        <f t="shared" si="1260"/>
        <v>7.8203610719560154E-3</v>
      </c>
      <c r="AP895" s="13">
        <f t="shared" si="1261"/>
        <v>7.1732933346488224E-3</v>
      </c>
      <c r="AQ895" s="13">
        <f t="shared" si="1262"/>
        <v>4.9348236729222193E-3</v>
      </c>
      <c r="AR895" s="13">
        <f t="shared" si="1263"/>
        <v>1.2184463515944219E-2</v>
      </c>
      <c r="AS895" s="13">
        <f t="shared" si="1264"/>
        <v>2.3510632541748844E-2</v>
      </c>
      <c r="AT895" s="13">
        <f t="shared" si="1265"/>
        <v>2.2682567918966154E-2</v>
      </c>
      <c r="AU895" s="13">
        <f t="shared" si="1266"/>
        <v>1.4589112294473426E-2</v>
      </c>
      <c r="AV895" s="13">
        <f t="shared" si="1267"/>
        <v>7.0376356295219003E-3</v>
      </c>
      <c r="AW895" s="13">
        <f t="shared" si="1268"/>
        <v>4.0057433137486446E-4</v>
      </c>
      <c r="AX895" s="13">
        <f t="shared" si="1269"/>
        <v>6.642588849571265E-4</v>
      </c>
      <c r="AY895" s="13">
        <f t="shared" si="1270"/>
        <v>1.8278914955850323E-3</v>
      </c>
      <c r="AZ895" s="13">
        <f t="shared" si="1271"/>
        <v>2.5149737514220359E-3</v>
      </c>
      <c r="BA895" s="13">
        <f t="shared" si="1272"/>
        <v>2.3068812656984058E-3</v>
      </c>
      <c r="BB895" s="13">
        <f t="shared" si="1273"/>
        <v>1.5870049849490209E-3</v>
      </c>
      <c r="BC895" s="13">
        <f t="shared" si="1274"/>
        <v>8.734163685673842E-4</v>
      </c>
      <c r="BD895" s="13">
        <f t="shared" si="1275"/>
        <v>5.5881518846119874E-3</v>
      </c>
      <c r="BE895" s="13">
        <f t="shared" si="1276"/>
        <v>1.0782664774257196E-2</v>
      </c>
      <c r="BF895" s="13">
        <f t="shared" si="1277"/>
        <v>1.0402890081975636E-2</v>
      </c>
      <c r="BG895" s="13">
        <f t="shared" si="1278"/>
        <v>6.6909942531728954E-3</v>
      </c>
      <c r="BH895" s="13">
        <f t="shared" si="1279"/>
        <v>3.2276658512590778E-3</v>
      </c>
      <c r="BI895" s="13">
        <f t="shared" si="1280"/>
        <v>1.2455938777641395E-3</v>
      </c>
      <c r="BJ895" s="14">
        <f t="shared" si="1281"/>
        <v>0.26262361780410293</v>
      </c>
      <c r="BK895" s="14">
        <f t="shared" si="1282"/>
        <v>0.17964779623020993</v>
      </c>
      <c r="BL895" s="14">
        <f t="shared" si="1283"/>
        <v>0.50081242788791536</v>
      </c>
      <c r="BM895" s="14">
        <f t="shared" si="1284"/>
        <v>0.81965269745110403</v>
      </c>
      <c r="BN895" s="14">
        <f t="shared" si="1285"/>
        <v>0.15418562699498448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1.4576</v>
      </c>
      <c r="F896" s="10">
        <f>VLOOKUP(B896,home!$B$2:$E$405,3,FALSE)</f>
        <v>1.1434</v>
      </c>
      <c r="G896" s="10">
        <f>VLOOKUP(C896,away!$B$2:$E$405,4,FALSE)</f>
        <v>0.85760000000000003</v>
      </c>
      <c r="H896" s="10">
        <f>VLOOKUP(A896,away!$A$2:$E$405,3,FALSE)</f>
        <v>1.1355999999999999</v>
      </c>
      <c r="I896" s="10">
        <f>VLOOKUP(C896,away!$B$2:$E$405,3,FALSE)</f>
        <v>0.66039999999999999</v>
      </c>
      <c r="J896" s="10">
        <f>VLOOKUP(B896,home!$B$2:$E$405,4,FALSE)</f>
        <v>0.58709999999999996</v>
      </c>
      <c r="K896" s="12">
        <f t="shared" si="1230"/>
        <v>1.4292931747840001</v>
      </c>
      <c r="L896" s="12">
        <f t="shared" si="1231"/>
        <v>0.44029578590399998</v>
      </c>
      <c r="M896" s="13">
        <f t="shared" si="1232"/>
        <v>0.15418702572068277</v>
      </c>
      <c r="N896" s="13">
        <f t="shared" si="1233"/>
        <v>0.22037846350281692</v>
      </c>
      <c r="O896" s="13">
        <f t="shared" si="1234"/>
        <v>6.7887897665888264E-2</v>
      </c>
      <c r="P896" s="13">
        <f t="shared" si="1235"/>
        <v>9.7031708784288739E-2</v>
      </c>
      <c r="Q896" s="13">
        <f t="shared" si="1236"/>
        <v>0.1574927168769806</v>
      </c>
      <c r="R896" s="13">
        <f t="shared" si="1237"/>
        <v>1.4945377628086301E-2</v>
      </c>
      <c r="S896" s="13">
        <f t="shared" si="1238"/>
        <v>1.5265798898434921E-2</v>
      </c>
      <c r="T896" s="13">
        <f t="shared" si="1239"/>
        <v>6.9343379551506323E-2</v>
      </c>
      <c r="U896" s="13">
        <f t="shared" si="1240"/>
        <v>2.1361326238393236E-2</v>
      </c>
      <c r="V896" s="13">
        <f t="shared" si="1241"/>
        <v>1.0674385331341687E-3</v>
      </c>
      <c r="W896" s="13">
        <f t="shared" si="1242"/>
        <v>7.5034421770152432E-2</v>
      </c>
      <c r="X896" s="13">
        <f t="shared" si="1243"/>
        <v>3.3037339703141468E-2</v>
      </c>
      <c r="Y896" s="13">
        <f t="shared" si="1244"/>
        <v>7.273100724386047E-3</v>
      </c>
      <c r="Z896" s="13">
        <f t="shared" si="1245"/>
        <v>2.1934622627967724E-3</v>
      </c>
      <c r="AA896" s="13">
        <f t="shared" si="1246"/>
        <v>3.1351006413616951E-3</v>
      </c>
      <c r="AB896" s="13">
        <f t="shared" si="1247"/>
        <v>2.2404889744796069E-3</v>
      </c>
      <c r="AC896" s="13">
        <f t="shared" si="1248"/>
        <v>4.1984476485652404E-5</v>
      </c>
      <c r="AD896" s="13">
        <f t="shared" si="1249"/>
        <v>2.6811546727485709E-2</v>
      </c>
      <c r="AE896" s="13">
        <f t="shared" si="1250"/>
        <v>1.1805011037680137E-2</v>
      </c>
      <c r="AF896" s="13">
        <f t="shared" si="1251"/>
        <v>2.5988483062203854E-3</v>
      </c>
      <c r="AG896" s="13">
        <f t="shared" si="1252"/>
        <v>3.8142065247752794E-4</v>
      </c>
      <c r="AH896" s="13">
        <f t="shared" si="1253"/>
        <v>2.4144304771221776E-4</v>
      </c>
      <c r="AI896" s="13">
        <f t="shared" si="1254"/>
        <v>3.4509290019412049E-4</v>
      </c>
      <c r="AJ896" s="13">
        <f t="shared" si="1255"/>
        <v>2.4661946345693635E-4</v>
      </c>
      <c r="AK896" s="13">
        <f t="shared" si="1256"/>
        <v>1.1749717196263043E-4</v>
      </c>
      <c r="AL896" s="13">
        <f t="shared" si="1257"/>
        <v>1.0568529944138302E-6</v>
      </c>
      <c r="AM896" s="13">
        <f t="shared" si="1258"/>
        <v>7.6643121485995246E-3</v>
      </c>
      <c r="AN896" s="13">
        <f t="shared" si="1259"/>
        <v>3.3745643408812022E-3</v>
      </c>
      <c r="AO896" s="13">
        <f t="shared" si="1260"/>
        <v>7.4290322927595136E-4</v>
      </c>
      <c r="AP896" s="13">
        <f t="shared" si="1261"/>
        <v>1.0903238706155816E-4</v>
      </c>
      <c r="AQ896" s="13">
        <f t="shared" si="1262"/>
        <v>1.2001625137564467E-5</v>
      </c>
      <c r="AR896" s="13">
        <f t="shared" si="1263"/>
        <v>2.1261271288701585E-5</v>
      </c>
      <c r="AS896" s="13">
        <f t="shared" si="1264"/>
        <v>3.0388589940172194E-5</v>
      </c>
      <c r="AT896" s="13">
        <f t="shared" si="1265"/>
        <v>2.1717102096398927E-5</v>
      </c>
      <c r="AU896" s="13">
        <f t="shared" si="1266"/>
        <v>1.0346701934156764E-5</v>
      </c>
      <c r="AV896" s="13">
        <f t="shared" si="1267"/>
        <v>3.697117614003668E-6</v>
      </c>
      <c r="AW896" s="13">
        <f t="shared" si="1268"/>
        <v>1.8474722770833962E-8</v>
      </c>
      <c r="AX896" s="13">
        <f t="shared" si="1269"/>
        <v>1.8257581739012309E-3</v>
      </c>
      <c r="AY896" s="13">
        <f t="shared" si="1270"/>
        <v>8.0387363004849426E-4</v>
      </c>
      <c r="AZ896" s="13">
        <f t="shared" si="1271"/>
        <v>1.7697108585485157E-4</v>
      </c>
      <c r="BA896" s="13">
        <f t="shared" si="1272"/>
        <v>2.5973207776248708E-5</v>
      </c>
      <c r="BB896" s="13">
        <f t="shared" si="1273"/>
        <v>2.858973482572827E-6</v>
      </c>
      <c r="BC896" s="13">
        <f t="shared" si="1274"/>
        <v>2.5175879527761981E-7</v>
      </c>
      <c r="BD896" s="13">
        <f t="shared" si="1275"/>
        <v>1.5602080252295011E-6</v>
      </c>
      <c r="BE896" s="13">
        <f t="shared" si="1276"/>
        <v>2.2299946817037488E-6</v>
      </c>
      <c r="BF896" s="13">
        <f t="shared" si="1277"/>
        <v>1.593658089181894E-6</v>
      </c>
      <c r="BG896" s="13">
        <f t="shared" si="1278"/>
        <v>7.5926820993566421E-7</v>
      </c>
      <c r="BH896" s="13">
        <f t="shared" si="1279"/>
        <v>2.713042175728775E-7</v>
      </c>
      <c r="BI896" s="13">
        <f t="shared" si="1280"/>
        <v>7.7554653293405457E-8</v>
      </c>
      <c r="BJ896" s="14">
        <f t="shared" si="1281"/>
        <v>0.61889474941366207</v>
      </c>
      <c r="BK896" s="14">
        <f t="shared" si="1282"/>
        <v>0.26839888689606917</v>
      </c>
      <c r="BL896" s="14">
        <f t="shared" si="1283"/>
        <v>0.11061474650228539</v>
      </c>
      <c r="BM896" s="14">
        <f t="shared" si="1284"/>
        <v>0.28737479974074392</v>
      </c>
      <c r="BN896" s="14">
        <f t="shared" si="1285"/>
        <v>0.71192319017874373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1.2811999999999999</v>
      </c>
      <c r="F897" s="10">
        <f>VLOOKUP(B897,home!$B$2:$E$405,3,FALSE)</f>
        <v>2.1463999999999999</v>
      </c>
      <c r="G897" s="10">
        <f>VLOOKUP(C897,away!$B$2:$E$405,4,FALSE)</f>
        <v>2.0293000000000001</v>
      </c>
      <c r="H897" s="10">
        <f>VLOOKUP(A897,away!$A$2:$E$405,3,FALSE)</f>
        <v>0.82809999999999995</v>
      </c>
      <c r="I897" s="10">
        <f>VLOOKUP(C897,away!$B$2:$E$405,3,FALSE)</f>
        <v>0.72460000000000002</v>
      </c>
      <c r="J897" s="10">
        <f>VLOOKUP(B897,home!$B$2:$E$405,4,FALSE)</f>
        <v>0</v>
      </c>
      <c r="K897" s="12">
        <f t="shared" si="1230"/>
        <v>5.5805094130240001</v>
      </c>
      <c r="L897" s="12">
        <f t="shared" si="1231"/>
        <v>0</v>
      </c>
      <c r="M897" s="13">
        <f t="shared" si="1232"/>
        <v>3.7706442141933806E-3</v>
      </c>
      <c r="N897" s="13">
        <f t="shared" si="1233"/>
        <v>2.1042115530470643E-2</v>
      </c>
      <c r="O897" s="13">
        <f t="shared" si="1234"/>
        <v>0</v>
      </c>
      <c r="P897" s="13">
        <f t="shared" si="1235"/>
        <v>0</v>
      </c>
      <c r="Q897" s="13">
        <f t="shared" si="1236"/>
        <v>5.871286189386498E-2</v>
      </c>
      <c r="R897" s="13">
        <f t="shared" si="1237"/>
        <v>0</v>
      </c>
      <c r="S897" s="13">
        <f t="shared" si="1238"/>
        <v>0</v>
      </c>
      <c r="T897" s="13">
        <f t="shared" si="1239"/>
        <v>0</v>
      </c>
      <c r="U897" s="13">
        <f t="shared" si="1240"/>
        <v>0</v>
      </c>
      <c r="V897" s="13">
        <f t="shared" si="1241"/>
        <v>0</v>
      </c>
      <c r="W897" s="13">
        <f t="shared" si="1242"/>
        <v>0.10921589282143054</v>
      </c>
      <c r="X897" s="13">
        <f t="shared" si="1243"/>
        <v>0</v>
      </c>
      <c r="Y897" s="13">
        <f t="shared" si="1244"/>
        <v>0</v>
      </c>
      <c r="Z897" s="13">
        <f t="shared" si="1245"/>
        <v>0</v>
      </c>
      <c r="AA897" s="13">
        <f t="shared" si="1246"/>
        <v>0</v>
      </c>
      <c r="AB897" s="13">
        <f t="shared" si="1247"/>
        <v>0</v>
      </c>
      <c r="AC897" s="13">
        <f t="shared" si="1248"/>
        <v>0</v>
      </c>
      <c r="AD897" s="13">
        <f t="shared" si="1249"/>
        <v>0.15237007948545336</v>
      </c>
      <c r="AE897" s="13">
        <f t="shared" si="1250"/>
        <v>0</v>
      </c>
      <c r="AF897" s="13">
        <f t="shared" si="1251"/>
        <v>0</v>
      </c>
      <c r="AG897" s="13">
        <f t="shared" si="1252"/>
        <v>0</v>
      </c>
      <c r="AH897" s="13">
        <f t="shared" si="1253"/>
        <v>0</v>
      </c>
      <c r="AI897" s="13">
        <f t="shared" si="1254"/>
        <v>0</v>
      </c>
      <c r="AJ897" s="13">
        <f t="shared" si="1255"/>
        <v>0</v>
      </c>
      <c r="AK897" s="13">
        <f t="shared" si="1256"/>
        <v>0</v>
      </c>
      <c r="AL897" s="13">
        <f t="shared" si="1257"/>
        <v>0</v>
      </c>
      <c r="AM897" s="13">
        <f t="shared" si="1258"/>
        <v>0.17006053256635748</v>
      </c>
      <c r="AN897" s="13">
        <f t="shared" si="1259"/>
        <v>0</v>
      </c>
      <c r="AO897" s="13">
        <f t="shared" si="1260"/>
        <v>0</v>
      </c>
      <c r="AP897" s="13">
        <f t="shared" si="1261"/>
        <v>0</v>
      </c>
      <c r="AQ897" s="13">
        <f t="shared" si="1262"/>
        <v>0</v>
      </c>
      <c r="AR897" s="13">
        <f t="shared" si="1263"/>
        <v>0</v>
      </c>
      <c r="AS897" s="13">
        <f t="shared" si="1264"/>
        <v>0</v>
      </c>
      <c r="AT897" s="13">
        <f t="shared" si="1265"/>
        <v>0</v>
      </c>
      <c r="AU897" s="13">
        <f t="shared" si="1266"/>
        <v>0</v>
      </c>
      <c r="AV897" s="13">
        <f t="shared" si="1267"/>
        <v>0</v>
      </c>
      <c r="AW897" s="13">
        <f t="shared" si="1268"/>
        <v>0</v>
      </c>
      <c r="AX897" s="13">
        <f t="shared" si="1269"/>
        <v>0.15817073379507207</v>
      </c>
      <c r="AY897" s="13">
        <f t="shared" si="1270"/>
        <v>0</v>
      </c>
      <c r="AZ897" s="13">
        <f t="shared" si="1271"/>
        <v>0</v>
      </c>
      <c r="BA897" s="13">
        <f t="shared" si="1272"/>
        <v>0</v>
      </c>
      <c r="BB897" s="13">
        <f t="shared" si="1273"/>
        <v>0</v>
      </c>
      <c r="BC897" s="13">
        <f t="shared" si="1274"/>
        <v>0</v>
      </c>
      <c r="BD897" s="13">
        <f t="shared" si="1275"/>
        <v>0</v>
      </c>
      <c r="BE897" s="13">
        <f t="shared" si="1276"/>
        <v>0</v>
      </c>
      <c r="BF897" s="13">
        <f t="shared" si="1277"/>
        <v>0</v>
      </c>
      <c r="BG897" s="13">
        <f t="shared" si="1278"/>
        <v>0</v>
      </c>
      <c r="BH897" s="13">
        <f t="shared" si="1279"/>
        <v>0</v>
      </c>
      <c r="BI897" s="13">
        <f t="shared" si="1280"/>
        <v>0</v>
      </c>
      <c r="BJ897" s="14">
        <f t="shared" si="1281"/>
        <v>0.66957221609264905</v>
      </c>
      <c r="BK897" s="14">
        <f t="shared" si="1282"/>
        <v>3.7706442141933806E-3</v>
      </c>
      <c r="BL897" s="14">
        <f t="shared" si="1283"/>
        <v>0</v>
      </c>
      <c r="BM897" s="14">
        <f t="shared" si="1284"/>
        <v>0.58981723866831348</v>
      </c>
      <c r="BN897" s="14">
        <f t="shared" si="1285"/>
        <v>8.3525621638529002E-2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1.2811999999999999</v>
      </c>
      <c r="F898" s="10">
        <f>VLOOKUP(B898,home!$B$2:$E$405,3,FALSE)</f>
        <v>1.0927</v>
      </c>
      <c r="G898" s="10">
        <f>VLOOKUP(C898,away!$B$2:$E$405,4,FALSE)</f>
        <v>0.78049999999999997</v>
      </c>
      <c r="H898" s="10">
        <f>VLOOKUP(A898,away!$A$2:$E$405,3,FALSE)</f>
        <v>0.82809999999999995</v>
      </c>
      <c r="I898" s="10">
        <f>VLOOKUP(C898,away!$B$2:$E$405,3,FALSE)</f>
        <v>0.90569999999999995</v>
      </c>
      <c r="J898" s="10">
        <f>VLOOKUP(B898,home!$B$2:$E$405,4,FALSE)</f>
        <v>0.72460000000000002</v>
      </c>
      <c r="K898" s="12">
        <f t="shared" si="1230"/>
        <v>1.0926744308199998</v>
      </c>
      <c r="L898" s="12">
        <f t="shared" si="1231"/>
        <v>0.54345736918199994</v>
      </c>
      <c r="M898" s="13">
        <f t="shared" si="1232"/>
        <v>0.19473184902205329</v>
      </c>
      <c r="N898" s="13">
        <f t="shared" si="1233"/>
        <v>0.2127785122926982</v>
      </c>
      <c r="O898" s="13">
        <f t="shared" si="1234"/>
        <v>0.10582845836547149</v>
      </c>
      <c r="P898" s="13">
        <f t="shared" si="1235"/>
        <v>0.1156360505090496</v>
      </c>
      <c r="Q898" s="13">
        <f t="shared" si="1236"/>
        <v>0.11624881990507517</v>
      </c>
      <c r="R898" s="13">
        <f t="shared" si="1237"/>
        <v>2.8756627783942969E-2</v>
      </c>
      <c r="S898" s="13">
        <f t="shared" si="1238"/>
        <v>1.7166806873765591E-2</v>
      </c>
      <c r="T898" s="13">
        <f t="shared" si="1239"/>
        <v>6.3176277836124256E-2</v>
      </c>
      <c r="U898" s="13">
        <f t="shared" si="1240"/>
        <v>3.142163189612248E-2</v>
      </c>
      <c r="V898" s="13">
        <f t="shared" si="1241"/>
        <v>1.1326696781029761E-3</v>
      </c>
      <c r="W898" s="13">
        <f t="shared" si="1242"/>
        <v>4.2340704374424901E-2</v>
      </c>
      <c r="X898" s="13">
        <f t="shared" si="1243"/>
        <v>2.3010367808637751E-2</v>
      </c>
      <c r="Y898" s="13">
        <f t="shared" si="1244"/>
        <v>6.2525769765962259E-3</v>
      </c>
      <c r="Z898" s="13">
        <f t="shared" si="1245"/>
        <v>5.2093337606692177E-3</v>
      </c>
      <c r="AA898" s="13">
        <f t="shared" si="1246"/>
        <v>5.6921058018906462E-3</v>
      </c>
      <c r="AB898" s="13">
        <f t="shared" si="1247"/>
        <v>3.1098092336240405E-3</v>
      </c>
      <c r="AC898" s="13">
        <f t="shared" si="1248"/>
        <v>4.2037758835083892E-5</v>
      </c>
      <c r="AD898" s="13">
        <f t="shared" si="1249"/>
        <v>1.156615126321065E-2</v>
      </c>
      <c r="AE898" s="13">
        <f t="shared" si="1250"/>
        <v>6.2857101370655246E-3</v>
      </c>
      <c r="AF898" s="13">
        <f t="shared" si="1251"/>
        <v>1.708007747265129E-3</v>
      </c>
      <c r="AG898" s="13">
        <f t="shared" si="1252"/>
        <v>3.0940979895706047E-4</v>
      </c>
      <c r="AH898" s="13">
        <f t="shared" si="1253"/>
        <v>7.077627051910668E-4</v>
      </c>
      <c r="AI898" s="13">
        <f t="shared" si="1254"/>
        <v>7.7335421105027217E-4</v>
      </c>
      <c r="AJ898" s="13">
        <f t="shared" si="1255"/>
        <v>4.2251218619080306E-4</v>
      </c>
      <c r="AK898" s="13">
        <f t="shared" si="1256"/>
        <v>1.5388942085351652E-4</v>
      </c>
      <c r="AL898" s="13">
        <f t="shared" si="1257"/>
        <v>9.9851779323278446E-7</v>
      </c>
      <c r="AM898" s="13">
        <f t="shared" si="1258"/>
        <v>2.5276075496613441E-3</v>
      </c>
      <c r="AN898" s="13">
        <f t="shared" si="1259"/>
        <v>1.3736469492635153E-3</v>
      </c>
      <c r="AO898" s="13">
        <f t="shared" si="1260"/>
        <v>3.7325927861581507E-4</v>
      </c>
      <c r="AP898" s="13">
        <f t="shared" si="1261"/>
        <v>6.7616835193107339E-5</v>
      </c>
      <c r="AQ898" s="13">
        <f t="shared" si="1262"/>
        <v>9.1867168416147435E-6</v>
      </c>
      <c r="AR898" s="13">
        <f t="shared" si="1263"/>
        <v>7.6927771553654534E-5</v>
      </c>
      <c r="AS898" s="13">
        <f t="shared" si="1264"/>
        <v>8.405700899664044E-5</v>
      </c>
      <c r="AT898" s="13">
        <f t="shared" si="1265"/>
        <v>4.5923472230917843E-5</v>
      </c>
      <c r="AU898" s="13">
        <f t="shared" si="1266"/>
        <v>1.6726467960398742E-5</v>
      </c>
      <c r="AV898" s="13">
        <f t="shared" si="1267"/>
        <v>4.5691459645644148E-6</v>
      </c>
      <c r="AW898" s="13">
        <f t="shared" si="1268"/>
        <v>1.64706056833647E-8</v>
      </c>
      <c r="AX898" s="13">
        <f t="shared" si="1269"/>
        <v>4.6030869011042376E-4</v>
      </c>
      <c r="AY898" s="13">
        <f t="shared" si="1270"/>
        <v>2.5015814973902337E-4</v>
      </c>
      <c r="AZ898" s="13">
        <f t="shared" si="1271"/>
        <v>6.7975144968303216E-5</v>
      </c>
      <c r="BA898" s="13">
        <f t="shared" si="1272"/>
        <v>1.2313864484746377E-5</v>
      </c>
      <c r="BB898" s="13">
        <f t="shared" si="1273"/>
        <v>1.6730150993359821E-6</v>
      </c>
      <c r="BC898" s="13">
        <f t="shared" si="1274"/>
        <v>1.8184247689737908E-7</v>
      </c>
      <c r="BD898" s="13">
        <f t="shared" si="1275"/>
        <v>6.9678273909304954E-6</v>
      </c>
      <c r="BE898" s="13">
        <f t="shared" si="1276"/>
        <v>7.6135668284369832E-6</v>
      </c>
      <c r="BF898" s="13">
        <f t="shared" si="1277"/>
        <v>4.1595749003862055E-6</v>
      </c>
      <c r="BG898" s="13">
        <f t="shared" si="1278"/>
        <v>1.5150203789108852E-6</v>
      </c>
      <c r="BH898" s="13">
        <f t="shared" si="1279"/>
        <v>4.1385600755178791E-7</v>
      </c>
      <c r="BI898" s="13">
        <f t="shared" si="1280"/>
        <v>9.0441975498617497E-8</v>
      </c>
      <c r="BJ898" s="14">
        <f t="shared" si="1281"/>
        <v>0.48882046617650898</v>
      </c>
      <c r="BK898" s="14">
        <f t="shared" si="1282"/>
        <v>0.3289605705093388</v>
      </c>
      <c r="BL898" s="14">
        <f t="shared" si="1283"/>
        <v>0.17711511575852509</v>
      </c>
      <c r="BM898" s="14">
        <f t="shared" si="1284"/>
        <v>0.22587502664761802</v>
      </c>
      <c r="BN898" s="14">
        <f t="shared" si="1285"/>
        <v>0.77398031787829069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1.4286000000000001</v>
      </c>
      <c r="F899" s="10">
        <f>VLOOKUP(B899,home!$B$2:$E$405,3,FALSE)</f>
        <v>1.4</v>
      </c>
      <c r="G899" s="10">
        <f>VLOOKUP(C899,away!$B$2:$E$405,4,FALSE)</f>
        <v>1.6333</v>
      </c>
      <c r="H899" s="10">
        <f>VLOOKUP(A899,away!$A$2:$E$405,3,FALSE)</f>
        <v>1.25</v>
      </c>
      <c r="I899" s="10">
        <f>VLOOKUP(C899,away!$B$2:$E$405,3,FALSE)</f>
        <v>0</v>
      </c>
      <c r="J899" s="10">
        <f>VLOOKUP(B899,home!$B$2:$E$405,4,FALSE)</f>
        <v>0.4</v>
      </c>
      <c r="K899" s="12">
        <f t="shared" si="1230"/>
        <v>3.2666653319999996</v>
      </c>
      <c r="L899" s="12">
        <f t="shared" si="1231"/>
        <v>0</v>
      </c>
      <c r="M899" s="13">
        <f t="shared" si="1232"/>
        <v>3.8133377442359E-2</v>
      </c>
      <c r="N899" s="13">
        <f t="shared" si="1233"/>
        <v>0.12456898208302497</v>
      </c>
      <c r="O899" s="13">
        <f t="shared" si="1234"/>
        <v>0</v>
      </c>
      <c r="P899" s="13">
        <f t="shared" si="1235"/>
        <v>0</v>
      </c>
      <c r="Q899" s="13">
        <f t="shared" si="1236"/>
        <v>0.20346258760657338</v>
      </c>
      <c r="R899" s="13">
        <f t="shared" si="1237"/>
        <v>0</v>
      </c>
      <c r="S899" s="13">
        <f t="shared" si="1238"/>
        <v>0</v>
      </c>
      <c r="T899" s="13">
        <f t="shared" si="1239"/>
        <v>0</v>
      </c>
      <c r="U899" s="13">
        <f t="shared" si="1240"/>
        <v>0</v>
      </c>
      <c r="V899" s="13">
        <f t="shared" si="1241"/>
        <v>0</v>
      </c>
      <c r="W899" s="13">
        <f t="shared" si="1242"/>
        <v>0.22154806043113537</v>
      </c>
      <c r="X899" s="13">
        <f t="shared" si="1243"/>
        <v>0</v>
      </c>
      <c r="Y899" s="13">
        <f t="shared" si="1244"/>
        <v>0</v>
      </c>
      <c r="Z899" s="13">
        <f t="shared" si="1245"/>
        <v>0</v>
      </c>
      <c r="AA899" s="13">
        <f t="shared" si="1246"/>
        <v>0</v>
      </c>
      <c r="AB899" s="13">
        <f t="shared" si="1247"/>
        <v>0</v>
      </c>
      <c r="AC899" s="13">
        <f t="shared" si="1248"/>
        <v>0</v>
      </c>
      <c r="AD899" s="13">
        <f t="shared" si="1249"/>
        <v>0.18093084209555771</v>
      </c>
      <c r="AE899" s="13">
        <f t="shared" si="1250"/>
        <v>0</v>
      </c>
      <c r="AF899" s="13">
        <f t="shared" si="1251"/>
        <v>0</v>
      </c>
      <c r="AG899" s="13">
        <f t="shared" si="1252"/>
        <v>0</v>
      </c>
      <c r="AH899" s="13">
        <f t="shared" si="1253"/>
        <v>0</v>
      </c>
      <c r="AI899" s="13">
        <f t="shared" si="1254"/>
        <v>0</v>
      </c>
      <c r="AJ899" s="13">
        <f t="shared" si="1255"/>
        <v>0</v>
      </c>
      <c r="AK899" s="13">
        <f t="shared" si="1256"/>
        <v>0</v>
      </c>
      <c r="AL899" s="13">
        <f t="shared" si="1257"/>
        <v>0</v>
      </c>
      <c r="AM899" s="13">
        <f t="shared" si="1258"/>
        <v>0.11820810187262491</v>
      </c>
      <c r="AN899" s="13">
        <f t="shared" si="1259"/>
        <v>0</v>
      </c>
      <c r="AO899" s="13">
        <f t="shared" si="1260"/>
        <v>0</v>
      </c>
      <c r="AP899" s="13">
        <f t="shared" si="1261"/>
        <v>0</v>
      </c>
      <c r="AQ899" s="13">
        <f t="shared" si="1262"/>
        <v>0</v>
      </c>
      <c r="AR899" s="13">
        <f t="shared" si="1263"/>
        <v>0</v>
      </c>
      <c r="AS899" s="13">
        <f t="shared" si="1264"/>
        <v>0</v>
      </c>
      <c r="AT899" s="13">
        <f t="shared" si="1265"/>
        <v>0</v>
      </c>
      <c r="AU899" s="13">
        <f t="shared" si="1266"/>
        <v>0</v>
      </c>
      <c r="AV899" s="13">
        <f t="shared" si="1267"/>
        <v>0</v>
      </c>
      <c r="AW899" s="13">
        <f t="shared" si="1268"/>
        <v>0</v>
      </c>
      <c r="AX899" s="13">
        <f t="shared" si="1269"/>
        <v>6.435771805813803E-2</v>
      </c>
      <c r="AY899" s="13">
        <f t="shared" si="1270"/>
        <v>0</v>
      </c>
      <c r="AZ899" s="13">
        <f t="shared" si="1271"/>
        <v>0</v>
      </c>
      <c r="BA899" s="13">
        <f t="shared" si="1272"/>
        <v>0</v>
      </c>
      <c r="BB899" s="13">
        <f t="shared" si="1273"/>
        <v>0</v>
      </c>
      <c r="BC899" s="13">
        <f t="shared" si="1274"/>
        <v>0</v>
      </c>
      <c r="BD899" s="13">
        <f t="shared" si="1275"/>
        <v>0</v>
      </c>
      <c r="BE899" s="13">
        <f t="shared" si="1276"/>
        <v>0</v>
      </c>
      <c r="BF899" s="13">
        <f t="shared" si="1277"/>
        <v>0</v>
      </c>
      <c r="BG899" s="13">
        <f t="shared" si="1278"/>
        <v>0</v>
      </c>
      <c r="BH899" s="13">
        <f t="shared" si="1279"/>
        <v>0</v>
      </c>
      <c r="BI899" s="13">
        <f t="shared" si="1280"/>
        <v>0</v>
      </c>
      <c r="BJ899" s="14">
        <f t="shared" si="1281"/>
        <v>0.91307629214705432</v>
      </c>
      <c r="BK899" s="14">
        <f t="shared" si="1282"/>
        <v>3.8133377442359E-2</v>
      </c>
      <c r="BL899" s="14">
        <f t="shared" si="1283"/>
        <v>0</v>
      </c>
      <c r="BM899" s="14">
        <f t="shared" si="1284"/>
        <v>0.58504472245745598</v>
      </c>
      <c r="BN899" s="14">
        <f t="shared" si="1285"/>
        <v>0.36616494713195735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1.4286000000000001</v>
      </c>
      <c r="F900" s="10">
        <f>VLOOKUP(B900,home!$B$2:$E$405,3,FALSE)</f>
        <v>0.7</v>
      </c>
      <c r="G900" s="10">
        <f>VLOOKUP(C900,away!$B$2:$E$405,4,FALSE)</f>
        <v>1.05</v>
      </c>
      <c r="H900" s="10">
        <f>VLOOKUP(A900,away!$A$2:$E$405,3,FALSE)</f>
        <v>1.25</v>
      </c>
      <c r="I900" s="10">
        <f>VLOOKUP(C900,away!$B$2:$E$405,3,FALSE)</f>
        <v>1.4</v>
      </c>
      <c r="J900" s="10">
        <f>VLOOKUP(B900,home!$B$2:$E$405,4,FALSE)</f>
        <v>2</v>
      </c>
      <c r="K900" s="12">
        <f t="shared" si="1230"/>
        <v>1.0500209999999999</v>
      </c>
      <c r="L900" s="12">
        <f t="shared" si="1231"/>
        <v>3.5</v>
      </c>
      <c r="M900" s="13">
        <f t="shared" si="1232"/>
        <v>1.0566982474890647E-2</v>
      </c>
      <c r="N900" s="13">
        <f t="shared" si="1233"/>
        <v>1.1095553505267149E-2</v>
      </c>
      <c r="O900" s="13">
        <f t="shared" si="1234"/>
        <v>3.6984438662117265E-2</v>
      </c>
      <c r="P900" s="13">
        <f t="shared" si="1235"/>
        <v>3.8834437268435024E-2</v>
      </c>
      <c r="Q900" s="13">
        <f t="shared" si="1236"/>
        <v>5.8252820935770578E-3</v>
      </c>
      <c r="R900" s="13">
        <f t="shared" si="1237"/>
        <v>6.4722767658705244E-2</v>
      </c>
      <c r="S900" s="13">
        <f t="shared" si="1238"/>
        <v>3.5679852823159497E-2</v>
      </c>
      <c r="T900" s="13">
        <f t="shared" si="1239"/>
        <v>2.0388487327519703E-2</v>
      </c>
      <c r="U900" s="13">
        <f t="shared" si="1240"/>
        <v>6.7960265219761312E-2</v>
      </c>
      <c r="V900" s="13">
        <f t="shared" si="1241"/>
        <v>1.456956462158818E-2</v>
      </c>
      <c r="W900" s="13">
        <f t="shared" si="1242"/>
        <v>2.0388895097266254E-3</v>
      </c>
      <c r="X900" s="13">
        <f t="shared" si="1243"/>
        <v>7.1361132840431904E-3</v>
      </c>
      <c r="Y900" s="13">
        <f t="shared" si="1244"/>
        <v>1.2488198247075586E-2</v>
      </c>
      <c r="Z900" s="13">
        <f t="shared" si="1245"/>
        <v>7.5509895601822752E-2</v>
      </c>
      <c r="AA900" s="13">
        <f t="shared" si="1246"/>
        <v>7.9286976089721503E-2</v>
      </c>
      <c r="AB900" s="13">
        <f t="shared" si="1247"/>
        <v>4.1626494960352728E-2</v>
      </c>
      <c r="AC900" s="13">
        <f t="shared" si="1248"/>
        <v>3.3465138029585141E-3</v>
      </c>
      <c r="AD900" s="13">
        <f t="shared" si="1249"/>
        <v>5.3521920047316506E-4</v>
      </c>
      <c r="AE900" s="13">
        <f t="shared" si="1250"/>
        <v>1.8732672016560778E-3</v>
      </c>
      <c r="AF900" s="13">
        <f t="shared" si="1251"/>
        <v>3.2782176028981372E-3</v>
      </c>
      <c r="AG900" s="13">
        <f t="shared" si="1252"/>
        <v>3.8245872033811587E-3</v>
      </c>
      <c r="AH900" s="13">
        <f t="shared" si="1253"/>
        <v>6.6071158651594908E-2</v>
      </c>
      <c r="AI900" s="13">
        <f t="shared" si="1254"/>
        <v>6.937610407850632E-2</v>
      </c>
      <c r="AJ900" s="13">
        <f t="shared" si="1255"/>
        <v>3.642318309030864E-2</v>
      </c>
      <c r="AK900" s="13">
        <f t="shared" si="1256"/>
        <v>1.2748369043889658E-2</v>
      </c>
      <c r="AL900" s="13">
        <f t="shared" si="1257"/>
        <v>4.9194736778548226E-4</v>
      </c>
      <c r="AM900" s="13">
        <f t="shared" si="1258"/>
        <v>1.1239828002000667E-4</v>
      </c>
      <c r="AN900" s="13">
        <f t="shared" si="1259"/>
        <v>3.9339398007002337E-4</v>
      </c>
      <c r="AO900" s="13">
        <f t="shared" si="1260"/>
        <v>6.8843946512254118E-4</v>
      </c>
      <c r="AP900" s="13">
        <f t="shared" si="1261"/>
        <v>8.0317937597629773E-4</v>
      </c>
      <c r="AQ900" s="13">
        <f t="shared" si="1262"/>
        <v>7.0278195397926058E-4</v>
      </c>
      <c r="AR900" s="13">
        <f t="shared" si="1263"/>
        <v>4.6249811056116433E-2</v>
      </c>
      <c r="AS900" s="13">
        <f t="shared" si="1264"/>
        <v>4.8563272854954417E-2</v>
      </c>
      <c r="AT900" s="13">
        <f t="shared" si="1265"/>
        <v>2.5496228163216044E-2</v>
      </c>
      <c r="AU900" s="13">
        <f t="shared" si="1266"/>
        <v>8.9238583307227597E-3</v>
      </c>
      <c r="AV900" s="13">
        <f t="shared" si="1267"/>
        <v>2.3425596620709594E-3</v>
      </c>
      <c r="AW900" s="13">
        <f t="shared" si="1268"/>
        <v>5.0220631520643888E-5</v>
      </c>
      <c r="AX900" s="13">
        <f t="shared" si="1269"/>
        <v>1.9670092397481227E-5</v>
      </c>
      <c r="AY900" s="13">
        <f t="shared" si="1270"/>
        <v>6.8845323391184297E-5</v>
      </c>
      <c r="AZ900" s="13">
        <f t="shared" si="1271"/>
        <v>1.2047931593457255E-4</v>
      </c>
      <c r="BA900" s="13">
        <f t="shared" si="1272"/>
        <v>1.4055920192366795E-4</v>
      </c>
      <c r="BB900" s="13">
        <f t="shared" si="1273"/>
        <v>1.2298930168320944E-4</v>
      </c>
      <c r="BC900" s="13">
        <f t="shared" si="1274"/>
        <v>8.6092511178246598E-5</v>
      </c>
      <c r="BD900" s="13">
        <f t="shared" si="1275"/>
        <v>2.6979056449401271E-2</v>
      </c>
      <c r="BE900" s="13">
        <f t="shared" si="1276"/>
        <v>2.8328575832056762E-2</v>
      </c>
      <c r="BF900" s="13">
        <f t="shared" si="1277"/>
        <v>1.4872799761876035E-2</v>
      </c>
      <c r="BG900" s="13">
        <f t="shared" si="1278"/>
        <v>5.2055840262549462E-3</v>
      </c>
      <c r="BH900" s="13">
        <f t="shared" si="1279"/>
        <v>1.3664931362080605E-3</v>
      </c>
      <c r="BI900" s="13">
        <f t="shared" si="1280"/>
        <v>2.8696929787486489E-4</v>
      </c>
      <c r="BJ900" s="14">
        <f t="shared" si="1281"/>
        <v>7.1742643977294338E-2</v>
      </c>
      <c r="BK900" s="14">
        <f t="shared" si="1282"/>
        <v>0.10355814368220853</v>
      </c>
      <c r="BL900" s="14">
        <f t="shared" si="1283"/>
        <v>0.68381496602571001</v>
      </c>
      <c r="BM900" s="14">
        <f t="shared" si="1284"/>
        <v>0.76657756293217261</v>
      </c>
      <c r="BN900" s="14">
        <f t="shared" si="1285"/>
        <v>0.16802946166299237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1.4286000000000001</v>
      </c>
      <c r="F901" s="10">
        <f>VLOOKUP(B901,home!$B$2:$E$405,3,FALSE)</f>
        <v>0.7</v>
      </c>
      <c r="G901" s="10">
        <f>VLOOKUP(C901,away!$B$2:$E$405,4,FALSE)</f>
        <v>1.05</v>
      </c>
      <c r="H901" s="10">
        <f>VLOOKUP(A901,away!$A$2:$E$405,3,FALSE)</f>
        <v>1.25</v>
      </c>
      <c r="I901" s="10">
        <f>VLOOKUP(C901,away!$B$2:$E$405,3,FALSE)</f>
        <v>1.4</v>
      </c>
      <c r="J901" s="10">
        <f>VLOOKUP(B901,home!$B$2:$E$405,4,FALSE)</f>
        <v>2</v>
      </c>
      <c r="K901" s="12">
        <f t="shared" si="1230"/>
        <v>1.0500209999999999</v>
      </c>
      <c r="L901" s="12">
        <f t="shared" si="1231"/>
        <v>3.5</v>
      </c>
      <c r="M901" s="13">
        <f t="shared" si="1232"/>
        <v>1.0566982474890647E-2</v>
      </c>
      <c r="N901" s="13">
        <f t="shared" si="1233"/>
        <v>1.1095553505267149E-2</v>
      </c>
      <c r="O901" s="13">
        <f t="shared" si="1234"/>
        <v>3.6984438662117265E-2</v>
      </c>
      <c r="P901" s="13">
        <f t="shared" si="1235"/>
        <v>3.8834437268435024E-2</v>
      </c>
      <c r="Q901" s="13">
        <f t="shared" si="1236"/>
        <v>5.8252820935770578E-3</v>
      </c>
      <c r="R901" s="13">
        <f t="shared" si="1237"/>
        <v>6.4722767658705244E-2</v>
      </c>
      <c r="S901" s="13">
        <f t="shared" si="1238"/>
        <v>3.5679852823159497E-2</v>
      </c>
      <c r="T901" s="13">
        <f t="shared" si="1239"/>
        <v>2.0388487327519703E-2</v>
      </c>
      <c r="U901" s="13">
        <f t="shared" si="1240"/>
        <v>6.7960265219761312E-2</v>
      </c>
      <c r="V901" s="13">
        <f t="shared" si="1241"/>
        <v>1.456956462158818E-2</v>
      </c>
      <c r="W901" s="13">
        <f t="shared" si="1242"/>
        <v>2.0388895097266254E-3</v>
      </c>
      <c r="X901" s="13">
        <f t="shared" si="1243"/>
        <v>7.1361132840431904E-3</v>
      </c>
      <c r="Y901" s="13">
        <f t="shared" si="1244"/>
        <v>1.2488198247075586E-2</v>
      </c>
      <c r="Z901" s="13">
        <f t="shared" si="1245"/>
        <v>7.5509895601822752E-2</v>
      </c>
      <c r="AA901" s="13">
        <f t="shared" si="1246"/>
        <v>7.9286976089721503E-2</v>
      </c>
      <c r="AB901" s="13">
        <f t="shared" si="1247"/>
        <v>4.1626494960352728E-2</v>
      </c>
      <c r="AC901" s="13">
        <f t="shared" si="1248"/>
        <v>3.3465138029585141E-3</v>
      </c>
      <c r="AD901" s="13">
        <f t="shared" si="1249"/>
        <v>5.3521920047316506E-4</v>
      </c>
      <c r="AE901" s="13">
        <f t="shared" si="1250"/>
        <v>1.8732672016560778E-3</v>
      </c>
      <c r="AF901" s="13">
        <f t="shared" si="1251"/>
        <v>3.2782176028981372E-3</v>
      </c>
      <c r="AG901" s="13">
        <f t="shared" si="1252"/>
        <v>3.8245872033811587E-3</v>
      </c>
      <c r="AH901" s="13">
        <f t="shared" si="1253"/>
        <v>6.6071158651594908E-2</v>
      </c>
      <c r="AI901" s="13">
        <f t="shared" si="1254"/>
        <v>6.937610407850632E-2</v>
      </c>
      <c r="AJ901" s="13">
        <f t="shared" si="1255"/>
        <v>3.642318309030864E-2</v>
      </c>
      <c r="AK901" s="13">
        <f t="shared" si="1256"/>
        <v>1.2748369043889658E-2</v>
      </c>
      <c r="AL901" s="13">
        <f t="shared" si="1257"/>
        <v>4.9194736778548226E-4</v>
      </c>
      <c r="AM901" s="13">
        <f t="shared" si="1258"/>
        <v>1.1239828002000667E-4</v>
      </c>
      <c r="AN901" s="13">
        <f t="shared" si="1259"/>
        <v>3.9339398007002337E-4</v>
      </c>
      <c r="AO901" s="13">
        <f t="shared" si="1260"/>
        <v>6.8843946512254118E-4</v>
      </c>
      <c r="AP901" s="13">
        <f t="shared" si="1261"/>
        <v>8.0317937597629773E-4</v>
      </c>
      <c r="AQ901" s="13">
        <f t="shared" si="1262"/>
        <v>7.0278195397926058E-4</v>
      </c>
      <c r="AR901" s="13">
        <f t="shared" si="1263"/>
        <v>4.6249811056116433E-2</v>
      </c>
      <c r="AS901" s="13">
        <f t="shared" si="1264"/>
        <v>4.8563272854954417E-2</v>
      </c>
      <c r="AT901" s="13">
        <f t="shared" si="1265"/>
        <v>2.5496228163216044E-2</v>
      </c>
      <c r="AU901" s="13">
        <f t="shared" si="1266"/>
        <v>8.9238583307227597E-3</v>
      </c>
      <c r="AV901" s="13">
        <f t="shared" si="1267"/>
        <v>2.3425596620709594E-3</v>
      </c>
      <c r="AW901" s="13">
        <f t="shared" si="1268"/>
        <v>5.0220631520643888E-5</v>
      </c>
      <c r="AX901" s="13">
        <f t="shared" si="1269"/>
        <v>1.9670092397481227E-5</v>
      </c>
      <c r="AY901" s="13">
        <f t="shared" si="1270"/>
        <v>6.8845323391184297E-5</v>
      </c>
      <c r="AZ901" s="13">
        <f t="shared" si="1271"/>
        <v>1.2047931593457255E-4</v>
      </c>
      <c r="BA901" s="13">
        <f t="shared" si="1272"/>
        <v>1.4055920192366795E-4</v>
      </c>
      <c r="BB901" s="13">
        <f t="shared" si="1273"/>
        <v>1.2298930168320944E-4</v>
      </c>
      <c r="BC901" s="13">
        <f t="shared" si="1274"/>
        <v>8.6092511178246598E-5</v>
      </c>
      <c r="BD901" s="13">
        <f t="shared" si="1275"/>
        <v>2.6979056449401271E-2</v>
      </c>
      <c r="BE901" s="13">
        <f t="shared" si="1276"/>
        <v>2.8328575832056762E-2</v>
      </c>
      <c r="BF901" s="13">
        <f t="shared" si="1277"/>
        <v>1.4872799761876035E-2</v>
      </c>
      <c r="BG901" s="13">
        <f t="shared" si="1278"/>
        <v>5.2055840262549462E-3</v>
      </c>
      <c r="BH901" s="13">
        <f t="shared" si="1279"/>
        <v>1.3664931362080605E-3</v>
      </c>
      <c r="BI901" s="13">
        <f t="shared" si="1280"/>
        <v>2.8696929787486489E-4</v>
      </c>
      <c r="BJ901" s="14">
        <f t="shared" si="1281"/>
        <v>7.1742643977294338E-2</v>
      </c>
      <c r="BK901" s="14">
        <f t="shared" si="1282"/>
        <v>0.10355814368220853</v>
      </c>
      <c r="BL901" s="14">
        <f t="shared" si="1283"/>
        <v>0.68381496602571001</v>
      </c>
      <c r="BM901" s="14">
        <f t="shared" si="1284"/>
        <v>0.76657756293217261</v>
      </c>
      <c r="BN901" s="14">
        <f t="shared" si="1285"/>
        <v>0.16802946166299237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1.4861</v>
      </c>
      <c r="F902" s="10">
        <f>VLOOKUP(B902,home!$B$2:$E$405,3,FALSE)</f>
        <v>1.3458000000000001</v>
      </c>
      <c r="G902" s="10">
        <f>VLOOKUP(C902,away!$B$2:$E$405,4,FALSE)</f>
        <v>1.1438999999999999</v>
      </c>
      <c r="H902" s="10">
        <f>VLOOKUP(A902,away!$A$2:$E$405,3,FALSE)</f>
        <v>1.0625</v>
      </c>
      <c r="I902" s="10">
        <f>VLOOKUP(C902,away!$B$2:$E$405,3,FALSE)</f>
        <v>1.0353000000000001</v>
      </c>
      <c r="J902" s="10">
        <f>VLOOKUP(B902,home!$B$2:$E$405,4,FALSE)</f>
        <v>1.1294</v>
      </c>
      <c r="K902" s="12">
        <f t="shared" si="1230"/>
        <v>2.2877924273820001</v>
      </c>
      <c r="L902" s="12">
        <f t="shared" si="1231"/>
        <v>1.2423470587500001</v>
      </c>
      <c r="M902" s="13">
        <f t="shared" si="1232"/>
        <v>2.9300828522748422E-2</v>
      </c>
      <c r="N902" s="13">
        <f t="shared" si="1233"/>
        <v>6.7034213610362353E-2</v>
      </c>
      <c r="O902" s="13">
        <f t="shared" si="1234"/>
        <v>3.6401798134174608E-2</v>
      </c>
      <c r="P902" s="13">
        <f t="shared" si="1235"/>
        <v>8.3279758114452887E-2</v>
      </c>
      <c r="Q902" s="13">
        <f t="shared" si="1236"/>
        <v>7.6680183136647206E-2</v>
      </c>
      <c r="R902" s="13">
        <f t="shared" si="1237"/>
        <v>2.2611833422601538E-2</v>
      </c>
      <c r="S902" s="13">
        <f t="shared" si="1238"/>
        <v>5.9175102388463387E-2</v>
      </c>
      <c r="T902" s="13">
        <f t="shared" si="1239"/>
        <v>9.5263399984225006E-2</v>
      </c>
      <c r="U902" s="13">
        <f t="shared" si="1240"/>
        <v>5.1731181273451006E-2</v>
      </c>
      <c r="V902" s="13">
        <f t="shared" si="1241"/>
        <v>1.8687709004857705E-2</v>
      </c>
      <c r="W902" s="13">
        <f t="shared" si="1242"/>
        <v>5.847611410342881E-2</v>
      </c>
      <c r="X902" s="13">
        <f t="shared" si="1243"/>
        <v>7.2647628363524175E-2</v>
      </c>
      <c r="Y902" s="13">
        <f t="shared" si="1244"/>
        <v>4.512678371129368E-2</v>
      </c>
      <c r="Z902" s="13">
        <f t="shared" si="1245"/>
        <v>9.3639149151713234E-3</v>
      </c>
      <c r="AA902" s="13">
        <f t="shared" si="1246"/>
        <v>2.1422693633578314E-2</v>
      </c>
      <c r="AB902" s="13">
        <f t="shared" si="1247"/>
        <v>2.4505338134512531E-2</v>
      </c>
      <c r="AC902" s="13">
        <f t="shared" si="1248"/>
        <v>3.3196755094091345E-3</v>
      </c>
      <c r="AD902" s="13">
        <f t="shared" si="1249"/>
        <v>3.344530275713755E-2</v>
      </c>
      <c r="AE902" s="13">
        <f t="shared" si="1250"/>
        <v>4.15506735093331E-2</v>
      </c>
      <c r="AF902" s="13">
        <f t="shared" si="1251"/>
        <v>2.5810178511700765E-2</v>
      </c>
      <c r="AG902" s="13">
        <f t="shared" si="1252"/>
        <v>1.0688399786607967E-2</v>
      </c>
      <c r="AH902" s="13">
        <f t="shared" si="1253"/>
        <v>2.9083080383120875E-3</v>
      </c>
      <c r="AI902" s="13">
        <f t="shared" si="1254"/>
        <v>6.6536051065445934E-3</v>
      </c>
      <c r="AJ902" s="13">
        <f t="shared" si="1255"/>
        <v>7.6110336887714649E-3</v>
      </c>
      <c r="AK902" s="13">
        <f t="shared" si="1256"/>
        <v>5.804155079240216E-3</v>
      </c>
      <c r="AL902" s="13">
        <f t="shared" si="1257"/>
        <v>3.7741154415128997E-4</v>
      </c>
      <c r="AM902" s="13">
        <f t="shared" si="1258"/>
        <v>1.5303182075855527E-2</v>
      </c>
      <c r="AN902" s="13">
        <f t="shared" si="1259"/>
        <v>1.9011863241454832E-2</v>
      </c>
      <c r="AO902" s="13">
        <f t="shared" si="1260"/>
        <v>1.180966618968933E-2</v>
      </c>
      <c r="AP902" s="13">
        <f t="shared" si="1261"/>
        <v>4.89056801852662E-3</v>
      </c>
      <c r="AQ902" s="13">
        <f t="shared" si="1262"/>
        <v>1.5189456983583406E-3</v>
      </c>
      <c r="AR902" s="13">
        <f t="shared" si="1263"/>
        <v>7.2262558746720115E-4</v>
      </c>
      <c r="AS902" s="13">
        <f t="shared" si="1264"/>
        <v>1.6532173468399318E-3</v>
      </c>
      <c r="AT902" s="13">
        <f t="shared" si="1265"/>
        <v>1.8911090634584791E-3</v>
      </c>
      <c r="AU902" s="13">
        <f t="shared" si="1266"/>
        <v>1.4421549982445916E-3</v>
      </c>
      <c r="AV902" s="13">
        <f t="shared" si="1267"/>
        <v>8.2483782102376951E-4</v>
      </c>
      <c r="AW902" s="13">
        <f t="shared" si="1268"/>
        <v>2.979697891299439E-5</v>
      </c>
      <c r="AX902" s="13">
        <f t="shared" si="1269"/>
        <v>5.8350840113317063E-3</v>
      </c>
      <c r="AY902" s="13">
        <f t="shared" si="1270"/>
        <v>7.249199459037097E-3</v>
      </c>
      <c r="AZ902" s="13">
        <f t="shared" si="1271"/>
        <v>4.5030108131134151E-3</v>
      </c>
      <c r="BA902" s="13">
        <f t="shared" si="1272"/>
        <v>1.8647674130636328E-3</v>
      </c>
      <c r="BB902" s="13">
        <f t="shared" si="1273"/>
        <v>5.7917207771811274E-4</v>
      </c>
      <c r="BC902" s="13">
        <f t="shared" si="1274"/>
        <v>1.4390654545264479E-4</v>
      </c>
      <c r="BD902" s="13">
        <f t="shared" si="1275"/>
        <v>1.496252955278946E-4</v>
      </c>
      <c r="BE902" s="13">
        <f t="shared" si="1276"/>
        <v>3.4231161805351108E-4</v>
      </c>
      <c r="BF902" s="13">
        <f t="shared" si="1277"/>
        <v>3.9156896379385122E-4</v>
      </c>
      <c r="BG902" s="13">
        <f t="shared" si="1278"/>
        <v>2.986095033884631E-4</v>
      </c>
      <c r="BH902" s="13">
        <f t="shared" si="1279"/>
        <v>1.707891401491064E-4</v>
      </c>
      <c r="BI902" s="13">
        <f t="shared" si="1280"/>
        <v>7.8146020302441769E-5</v>
      </c>
      <c r="BJ902" s="14">
        <f t="shared" si="1281"/>
        <v>0.59943224301786191</v>
      </c>
      <c r="BK902" s="14">
        <f t="shared" si="1282"/>
        <v>0.20138968454311992</v>
      </c>
      <c r="BL902" s="14">
        <f t="shared" si="1283"/>
        <v>0.18761494186943564</v>
      </c>
      <c r="BM902" s="14">
        <f t="shared" si="1284"/>
        <v>0.67527276692447757</v>
      </c>
      <c r="BN902" s="14">
        <f t="shared" si="1285"/>
        <v>0.315308614940987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1.4861</v>
      </c>
      <c r="F903" s="10">
        <f>VLOOKUP(B903,home!$B$2:$E$405,3,FALSE)</f>
        <v>0.25230000000000002</v>
      </c>
      <c r="G903" s="10">
        <f>VLOOKUP(C903,away!$B$2:$E$405,4,FALSE)</f>
        <v>0.75700000000000001</v>
      </c>
      <c r="H903" s="10">
        <f>VLOOKUP(A903,away!$A$2:$E$405,3,FALSE)</f>
        <v>1.0625</v>
      </c>
      <c r="I903" s="10">
        <f>VLOOKUP(C903,away!$B$2:$E$405,3,FALSE)</f>
        <v>1.0588</v>
      </c>
      <c r="J903" s="10">
        <f>VLOOKUP(B903,home!$B$2:$E$405,4,FALSE)</f>
        <v>0.58819999999999995</v>
      </c>
      <c r="K903" s="12">
        <f t="shared" si="1230"/>
        <v>0.28383187371000002</v>
      </c>
      <c r="L903" s="12">
        <f t="shared" si="1231"/>
        <v>0.661710295</v>
      </c>
      <c r="M903" s="13">
        <f t="shared" si="1232"/>
        <v>0.38846889811545077</v>
      </c>
      <c r="N903" s="13">
        <f t="shared" si="1233"/>
        <v>0.11025985523016747</v>
      </c>
      <c r="O903" s="13">
        <f t="shared" si="1234"/>
        <v>0.25705386917029988</v>
      </c>
      <c r="P903" s="13">
        <f t="shared" si="1235"/>
        <v>7.2960081331011409E-2</v>
      </c>
      <c r="Q903" s="13">
        <f t="shared" si="1236"/>
        <v>1.5647630652485887E-2</v>
      </c>
      <c r="R903" s="13">
        <f t="shared" si="1237"/>
        <v>8.5047595799785256E-2</v>
      </c>
      <c r="S903" s="13">
        <f t="shared" si="1238"/>
        <v>3.4257398041720333E-3</v>
      </c>
      <c r="T903" s="13">
        <f t="shared" si="1239"/>
        <v>1.0354198295107479E-2</v>
      </c>
      <c r="U903" s="13">
        <f t="shared" si="1240"/>
        <v>2.4139218470383778E-2</v>
      </c>
      <c r="V903" s="13">
        <f t="shared" si="1241"/>
        <v>7.148927950611585E-5</v>
      </c>
      <c r="W903" s="13">
        <f t="shared" si="1242"/>
        <v>1.4804321090723664E-3</v>
      </c>
      <c r="X903" s="13">
        <f t="shared" si="1243"/>
        <v>9.7961716762174776E-4</v>
      </c>
      <c r="Y903" s="13">
        <f t="shared" si="1244"/>
        <v>3.2411138248702559E-4</v>
      </c>
      <c r="Z903" s="13">
        <f t="shared" si="1245"/>
        <v>1.8758956568572228E-2</v>
      </c>
      <c r="AA903" s="13">
        <f t="shared" si="1246"/>
        <v>5.3243897917023674E-3</v>
      </c>
      <c r="AB903" s="13">
        <f t="shared" si="1247"/>
        <v>7.5561576547063963E-4</v>
      </c>
      <c r="AC903" s="13">
        <f t="shared" si="1248"/>
        <v>8.3917008420187172E-7</v>
      </c>
      <c r="AD903" s="13">
        <f t="shared" si="1249"/>
        <v>1.0504845485461421E-4</v>
      </c>
      <c r="AE903" s="13">
        <f t="shared" si="1250"/>
        <v>6.9511644051140957E-5</v>
      </c>
      <c r="AF903" s="13">
        <f t="shared" si="1251"/>
        <v>2.2998285245507735E-5</v>
      </c>
      <c r="AG903" s="13">
        <f t="shared" si="1252"/>
        <v>5.0727340380996913E-6</v>
      </c>
      <c r="AH903" s="13">
        <f t="shared" si="1253"/>
        <v>3.1032486712205278E-3</v>
      </c>
      <c r="AI903" s="13">
        <f t="shared" si="1254"/>
        <v>8.8080088494059015E-4</v>
      </c>
      <c r="AJ903" s="13">
        <f t="shared" si="1255"/>
        <v>1.2499968276905688E-4</v>
      </c>
      <c r="AK903" s="13">
        <f t="shared" si="1256"/>
        <v>1.182629805783234E-5</v>
      </c>
      <c r="AL903" s="13">
        <f t="shared" si="1257"/>
        <v>6.3043314809438667E-9</v>
      </c>
      <c r="AM903" s="13">
        <f t="shared" si="1258"/>
        <v>5.9632199543451E-6</v>
      </c>
      <c r="AN903" s="13">
        <f t="shared" si="1259"/>
        <v>3.9459240351395824E-6</v>
      </c>
      <c r="AO903" s="13">
        <f t="shared" si="1260"/>
        <v>1.3055292786699018E-6</v>
      </c>
      <c r="AP903" s="13">
        <f t="shared" si="1261"/>
        <v>2.8796072137326605E-7</v>
      </c>
      <c r="AQ903" s="13">
        <f t="shared" si="1262"/>
        <v>4.7636643472079149E-8</v>
      </c>
      <c r="AR903" s="13">
        <f t="shared" si="1263"/>
        <v>4.106903187383389E-4</v>
      </c>
      <c r="AS903" s="13">
        <f t="shared" si="1264"/>
        <v>1.1656700268205985E-4</v>
      </c>
      <c r="AT903" s="13">
        <f t="shared" si="1265"/>
        <v>1.654271539200382E-5</v>
      </c>
      <c r="AU903" s="13">
        <f t="shared" si="1266"/>
        <v>1.5651166353212338E-6</v>
      </c>
      <c r="AV903" s="13">
        <f t="shared" si="1267"/>
        <v>1.1105749679447913E-7</v>
      </c>
      <c r="AW903" s="13">
        <f t="shared" si="1268"/>
        <v>3.2890130388151937E-11</v>
      </c>
      <c r="AX903" s="13">
        <f t="shared" si="1269"/>
        <v>2.8209198216443831E-7</v>
      </c>
      <c r="AY903" s="13">
        <f t="shared" si="1270"/>
        <v>1.8666316873516521E-7</v>
      </c>
      <c r="AZ903" s="13">
        <f t="shared" si="1271"/>
        <v>6.1758470224690472E-8</v>
      </c>
      <c r="BA903" s="13">
        <f t="shared" si="1272"/>
        <v>1.3622071850376218E-8</v>
      </c>
      <c r="BB903" s="13">
        <f t="shared" si="1273"/>
        <v>2.2534662956559102E-9</v>
      </c>
      <c r="BC903" s="13">
        <f t="shared" si="1274"/>
        <v>2.9822836945420606E-10</v>
      </c>
      <c r="BD903" s="13">
        <f t="shared" si="1275"/>
        <v>4.5293001994331697E-5</v>
      </c>
      <c r="BE903" s="13">
        <f t="shared" si="1276"/>
        <v>1.2855597622001932E-5</v>
      </c>
      <c r="BF903" s="13">
        <f t="shared" si="1277"/>
        <v>1.8244141803573141E-6</v>
      </c>
      <c r="BG903" s="13">
        <f t="shared" si="1278"/>
        <v>1.7260896507797011E-7</v>
      </c>
      <c r="BH903" s="13">
        <f t="shared" si="1279"/>
        <v>1.2247981494306053E-8</v>
      </c>
      <c r="BI903" s="13">
        <f t="shared" si="1280"/>
        <v>6.9527350733885858E-10</v>
      </c>
      <c r="BJ903" s="14">
        <f t="shared" si="1281"/>
        <v>0.139260572913152</v>
      </c>
      <c r="BK903" s="14">
        <f t="shared" si="1282"/>
        <v>0.46492724066772478</v>
      </c>
      <c r="BL903" s="14">
        <f t="shared" si="1283"/>
        <v>0.37704719931159114</v>
      </c>
      <c r="BM903" s="14">
        <f t="shared" si="1284"/>
        <v>7.0555852531560909E-2</v>
      </c>
      <c r="BN903" s="14">
        <f t="shared" si="1285"/>
        <v>0.92943793029920063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1.4861</v>
      </c>
      <c r="F904" s="10">
        <f>VLOOKUP(B904,home!$B$2:$E$405,3,FALSE)</f>
        <v>0.4486</v>
      </c>
      <c r="G904" s="10">
        <f>VLOOKUP(C904,away!$B$2:$E$405,4,FALSE)</f>
        <v>0.8972</v>
      </c>
      <c r="H904" s="10">
        <f>VLOOKUP(A904,away!$A$2:$E$405,3,FALSE)</f>
        <v>1.0625</v>
      </c>
      <c r="I904" s="10">
        <f>VLOOKUP(C904,away!$B$2:$E$405,3,FALSE)</f>
        <v>1.3594999999999999</v>
      </c>
      <c r="J904" s="10">
        <f>VLOOKUP(B904,home!$B$2:$E$405,4,FALSE)</f>
        <v>1.4641</v>
      </c>
      <c r="K904" s="12">
        <f t="shared" si="1230"/>
        <v>0.59813135351199997</v>
      </c>
      <c r="L904" s="12">
        <f t="shared" si="1231"/>
        <v>2.1148466968749999</v>
      </c>
      <c r="M904" s="13">
        <f t="shared" si="1232"/>
        <v>6.6338951509642835E-2</v>
      </c>
      <c r="N904" s="13">
        <f t="shared" si="1233"/>
        <v>3.96794068570296E-2</v>
      </c>
      <c r="O904" s="13">
        <f t="shared" si="1234"/>
        <v>0.14029671247431894</v>
      </c>
      <c r="P904" s="13">
        <f t="shared" si="1235"/>
        <v>8.3915862525548265E-2</v>
      </c>
      <c r="Q904" s="13">
        <f t="shared" si="1236"/>
        <v>1.1866748664974221E-2</v>
      </c>
      <c r="R904" s="13">
        <f t="shared" si="1237"/>
        <v>0.14835301947936752</v>
      </c>
      <c r="S904" s="13">
        <f t="shared" si="1238"/>
        <v>2.6537470909466856E-2</v>
      </c>
      <c r="T904" s="13">
        <f t="shared" si="1239"/>
        <v>2.5096354216766547E-2</v>
      </c>
      <c r="U904" s="13">
        <f t="shared" si="1240"/>
        <v>8.8734592338786181E-2</v>
      </c>
      <c r="V904" s="13">
        <f t="shared" si="1241"/>
        <v>3.7298595737626501E-3</v>
      </c>
      <c r="W904" s="13">
        <f t="shared" si="1242"/>
        <v>2.3659581469225839E-3</v>
      </c>
      <c r="X904" s="13">
        <f t="shared" si="1243"/>
        <v>5.0036387719637225E-3</v>
      </c>
      <c r="Y904" s="13">
        <f t="shared" si="1244"/>
        <v>5.2909644646215795E-3</v>
      </c>
      <c r="Z904" s="13">
        <f t="shared" si="1245"/>
        <v>0.10458129773912431</v>
      </c>
      <c r="AA904" s="13">
        <f t="shared" si="1246"/>
        <v>6.2553353168743872E-2</v>
      </c>
      <c r="AB904" s="13">
        <f t="shared" si="1247"/>
        <v>1.8707560898767461E-2</v>
      </c>
      <c r="AC904" s="13">
        <f t="shared" si="1248"/>
        <v>2.9488179277484006E-4</v>
      </c>
      <c r="AD904" s="13">
        <f t="shared" si="1249"/>
        <v>3.5378843719288704E-4</v>
      </c>
      <c r="AE904" s="13">
        <f t="shared" si="1250"/>
        <v>7.4820830778994554E-4</v>
      </c>
      <c r="AF904" s="13">
        <f t="shared" si="1251"/>
        <v>7.9117293415199982E-4</v>
      </c>
      <c r="AG904" s="13">
        <f t="shared" si="1252"/>
        <v>5.5773648881608621E-4</v>
      </c>
      <c r="AH904" s="13">
        <f t="shared" si="1253"/>
        <v>5.5293353019621981E-2</v>
      </c>
      <c r="AI904" s="13">
        <f t="shared" si="1254"/>
        <v>3.307268808184332E-2</v>
      </c>
      <c r="AJ904" s="13">
        <f t="shared" si="1255"/>
        <v>9.8909058433365674E-3</v>
      </c>
      <c r="AK904" s="13">
        <f t="shared" si="1256"/>
        <v>1.9720202998448838E-3</v>
      </c>
      <c r="AL904" s="13">
        <f t="shared" si="1257"/>
        <v>1.49205011057094E-5</v>
      </c>
      <c r="AM904" s="13">
        <f t="shared" si="1258"/>
        <v>4.2322391359015364E-5</v>
      </c>
      <c r="AN904" s="13">
        <f t="shared" si="1259"/>
        <v>8.9505369569464676E-5</v>
      </c>
      <c r="AO904" s="13">
        <f t="shared" si="1260"/>
        <v>9.4645067593279253E-5</v>
      </c>
      <c r="AP904" s="13">
        <f t="shared" si="1261"/>
        <v>6.671993619171925E-5</v>
      </c>
      <c r="AQ904" s="13">
        <f t="shared" si="1262"/>
        <v>3.5275609167692049E-5</v>
      </c>
      <c r="AR904" s="13">
        <f t="shared" si="1263"/>
        <v>2.3387392998538172E-2</v>
      </c>
      <c r="AS904" s="13">
        <f t="shared" si="1264"/>
        <v>1.3988733029332706E-2</v>
      </c>
      <c r="AT904" s="13">
        <f t="shared" si="1265"/>
        <v>4.1835499103763949E-3</v>
      </c>
      <c r="AU904" s="13">
        <f t="shared" si="1266"/>
        <v>8.3410412345947995E-4</v>
      </c>
      <c r="AV904" s="13">
        <f t="shared" si="1267"/>
        <v>1.2472595708368976E-4</v>
      </c>
      <c r="AW904" s="13">
        <f t="shared" si="1268"/>
        <v>5.2427164295650322E-7</v>
      </c>
      <c r="AX904" s="13">
        <f t="shared" si="1269"/>
        <v>4.2190582045720695E-6</v>
      </c>
      <c r="AY904" s="13">
        <f t="shared" si="1270"/>
        <v>8.9226613078626087E-6</v>
      </c>
      <c r="AZ904" s="13">
        <f t="shared" si="1271"/>
        <v>9.4350303971338036E-6</v>
      </c>
      <c r="BA904" s="13">
        <f t="shared" si="1272"/>
        <v>6.6512142900978813E-6</v>
      </c>
      <c r="BB904" s="13">
        <f t="shared" si="1273"/>
        <v>3.516574642905325E-6</v>
      </c>
      <c r="BC904" s="13">
        <f t="shared" si="1274"/>
        <v>1.487403253572542E-6</v>
      </c>
      <c r="BD904" s="13">
        <f t="shared" si="1275"/>
        <v>8.2434584719126621E-3</v>
      </c>
      <c r="BE904" s="13">
        <f t="shared" si="1276"/>
        <v>4.9306709734250826E-3</v>
      </c>
      <c r="BF904" s="13">
        <f t="shared" si="1277"/>
        <v>1.4745944515285373E-3</v>
      </c>
      <c r="BG904" s="13">
        <f t="shared" si="1278"/>
        <v>2.9400039172468317E-4</v>
      </c>
      <c r="BH904" s="13">
        <f t="shared" si="1279"/>
        <v>4.3962713058835729E-5</v>
      </c>
      <c r="BI904" s="13">
        <f t="shared" si="1280"/>
        <v>5.2590954131882204E-6</v>
      </c>
      <c r="BJ904" s="14">
        <f t="shared" si="1281"/>
        <v>9.2116677606206482E-2</v>
      </c>
      <c r="BK904" s="14">
        <f t="shared" si="1282"/>
        <v>0.180840869473609</v>
      </c>
      <c r="BL904" s="14">
        <f t="shared" si="1283"/>
        <v>0.61638465772048401</v>
      </c>
      <c r="BM904" s="14">
        <f t="shared" si="1284"/>
        <v>0.5034644026388776</v>
      </c>
      <c r="BN904" s="14">
        <f t="shared" si="1285"/>
        <v>0.49045070151088138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1.5981000000000001</v>
      </c>
      <c r="F905" s="10">
        <f>VLOOKUP(B905,home!$B$2:$E$405,3,FALSE)</f>
        <v>1.2515000000000001</v>
      </c>
      <c r="G905" s="10">
        <f>VLOOKUP(C905,away!$B$2:$E$405,4,FALSE)</f>
        <v>1.1993</v>
      </c>
      <c r="H905" s="10">
        <f>VLOOKUP(A905,away!$A$2:$E$405,3,FALSE)</f>
        <v>1.1214999999999999</v>
      </c>
      <c r="I905" s="10">
        <f>VLOOKUP(C905,away!$B$2:$E$405,3,FALSE)</f>
        <v>1.4861</v>
      </c>
      <c r="J905" s="10">
        <f>VLOOKUP(B905,home!$B$2:$E$405,4,FALSE)</f>
        <v>1.3031999999999999</v>
      </c>
      <c r="K905" s="12">
        <f t="shared" si="1230"/>
        <v>2.3986265644950007</v>
      </c>
      <c r="L905" s="12">
        <f t="shared" si="1231"/>
        <v>2.1719928106799999</v>
      </c>
      <c r="M905" s="13">
        <f t="shared" si="1232"/>
        <v>1.0351546240880121E-2</v>
      </c>
      <c r="N905" s="13">
        <f t="shared" si="1233"/>
        <v>2.4829493796973426E-2</v>
      </c>
      <c r="O905" s="13">
        <f t="shared" si="1234"/>
        <v>2.2483484014613201E-2</v>
      </c>
      <c r="P905" s="13">
        <f t="shared" si="1235"/>
        <v>5.3929482019849935E-2</v>
      </c>
      <c r="Q905" s="13">
        <f t="shared" si="1236"/>
        <v>2.9778341702192155E-2</v>
      </c>
      <c r="R905" s="13">
        <f t="shared" si="1237"/>
        <v>2.4416982819389289E-2</v>
      </c>
      <c r="S905" s="13">
        <f t="shared" si="1238"/>
        <v>7.0240449186314932E-2</v>
      </c>
      <c r="T905" s="13">
        <f t="shared" si="1239"/>
        <v>6.4678344091133794E-2</v>
      </c>
      <c r="U905" s="13">
        <f t="shared" si="1240"/>
        <v>5.8567223615405194E-2</v>
      </c>
      <c r="V905" s="13">
        <f t="shared" si="1241"/>
        <v>4.0659851982090441E-2</v>
      </c>
      <c r="W905" s="13">
        <f t="shared" si="1242"/>
        <v>2.3809040484495794E-2</v>
      </c>
      <c r="X905" s="13">
        <f t="shared" si="1243"/>
        <v>5.1713064761513924E-2</v>
      </c>
      <c r="Y905" s="13">
        <f t="shared" si="1244"/>
        <v>5.6160202440118746E-2</v>
      </c>
      <c r="Z905" s="13">
        <f t="shared" si="1245"/>
        <v>1.7677837047403538E-2</v>
      </c>
      <c r="AA905" s="13">
        <f t="shared" si="1246"/>
        <v>4.2402529544716003E-2</v>
      </c>
      <c r="AB905" s="13">
        <f t="shared" si="1247"/>
        <v>5.0853916883869962E-2</v>
      </c>
      <c r="AC905" s="13">
        <f t="shared" si="1248"/>
        <v>1.3239355173205207E-2</v>
      </c>
      <c r="AD905" s="13">
        <f t="shared" si="1249"/>
        <v>1.4277249245312129E-2</v>
      </c>
      <c r="AE905" s="13">
        <f t="shared" si="1250"/>
        <v>3.1010082717104401E-2</v>
      </c>
      <c r="AF905" s="13">
        <f t="shared" si="1251"/>
        <v>3.3676838360071439E-2</v>
      </c>
      <c r="AG905" s="13">
        <f t="shared" si="1252"/>
        <v>2.4381950268169202E-2</v>
      </c>
      <c r="AH905" s="13">
        <f t="shared" si="1253"/>
        <v>9.599033743833264E-3</v>
      </c>
      <c r="AI905" s="13">
        <f t="shared" si="1254"/>
        <v>2.3024497331442371E-2</v>
      </c>
      <c r="AJ905" s="13">
        <f t="shared" si="1255"/>
        <v>2.7613585466670965E-2</v>
      </c>
      <c r="AK905" s="13">
        <f t="shared" si="1256"/>
        <v>2.2078226547103352E-2</v>
      </c>
      <c r="AL905" s="13">
        <f t="shared" si="1257"/>
        <v>2.7589755198043557E-3</v>
      </c>
      <c r="AM905" s="13">
        <f t="shared" si="1258"/>
        <v>6.8491578615443721E-3</v>
      </c>
      <c r="AN905" s="13">
        <f t="shared" si="1259"/>
        <v>1.4876321634486779E-2</v>
      </c>
      <c r="AO905" s="13">
        <f t="shared" si="1260"/>
        <v>1.6155631819734315E-2</v>
      </c>
      <c r="AP905" s="13">
        <f t="shared" si="1261"/>
        <v>1.1696638721485327E-2</v>
      </c>
      <c r="AQ905" s="13">
        <f t="shared" si="1262"/>
        <v>6.3512538030468611E-3</v>
      </c>
      <c r="AR905" s="13">
        <f t="shared" si="1263"/>
        <v>4.1698064562161108E-3</v>
      </c>
      <c r="AS905" s="13">
        <f t="shared" si="1264"/>
        <v>1.0001808534682724E-2</v>
      </c>
      <c r="AT905" s="13">
        <f t="shared" si="1265"/>
        <v>1.1995301822141402E-2</v>
      </c>
      <c r="AU905" s="13">
        <f t="shared" si="1266"/>
        <v>9.5907498665745508E-3</v>
      </c>
      <c r="AV905" s="13">
        <f t="shared" si="1267"/>
        <v>5.7511568508481492E-3</v>
      </c>
      <c r="AW905" s="13">
        <f t="shared" si="1268"/>
        <v>3.9926971409271796E-4</v>
      </c>
      <c r="AX905" s="13">
        <f t="shared" si="1269"/>
        <v>2.7380953318533524E-3</v>
      </c>
      <c r="AY905" s="13">
        <f t="shared" si="1270"/>
        <v>5.9471233757419509E-3</v>
      </c>
      <c r="AZ905" s="13">
        <f t="shared" si="1271"/>
        <v>6.458554608169245E-3</v>
      </c>
      <c r="BA905" s="13">
        <f t="shared" si="1272"/>
        <v>4.6759780587759276E-3</v>
      </c>
      <c r="BB905" s="13">
        <f t="shared" si="1273"/>
        <v>2.5390476816396852E-3</v>
      </c>
      <c r="BC905" s="13">
        <f t="shared" si="1274"/>
        <v>1.1029586620990225E-3</v>
      </c>
      <c r="BD905" s="13">
        <f t="shared" si="1275"/>
        <v>1.5094649408047397E-3</v>
      </c>
      <c r="BE905" s="13">
        <f t="shared" si="1276"/>
        <v>3.620642705188123E-3</v>
      </c>
      <c r="BF905" s="13">
        <f t="shared" si="1277"/>
        <v>4.342284886604637E-3</v>
      </c>
      <c r="BG905" s="13">
        <f t="shared" si="1278"/>
        <v>3.4718399598716813E-3</v>
      </c>
      <c r="BH905" s="13">
        <f t="shared" si="1279"/>
        <v>2.0819118888558675E-3</v>
      </c>
      <c r="BI905" s="13">
        <f t="shared" si="1280"/>
        <v>9.9874583230952912E-4</v>
      </c>
      <c r="BJ905" s="14">
        <f t="shared" si="1281"/>
        <v>0.43370536942566201</v>
      </c>
      <c r="BK905" s="14">
        <f t="shared" si="1282"/>
        <v>0.19712678349788695</v>
      </c>
      <c r="BL905" s="14">
        <f t="shared" si="1283"/>
        <v>0.33857319371114114</v>
      </c>
      <c r="BM905" s="14">
        <f t="shared" si="1284"/>
        <v>0.81574599942654613</v>
      </c>
      <c r="BN905" s="14">
        <f t="shared" si="1285"/>
        <v>0.16578933059389811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1.2726999999999999</v>
      </c>
      <c r="F906" s="10">
        <f>VLOOKUP(B906,home!$B$2:$E$405,3,FALSE)</f>
        <v>0.65480000000000005</v>
      </c>
      <c r="G906" s="10">
        <f>VLOOKUP(C906,away!$B$2:$E$405,4,FALSE)</f>
        <v>0.62860000000000005</v>
      </c>
      <c r="H906" s="10">
        <f>VLOOKUP(A906,away!$A$2:$E$405,3,FALSE)</f>
        <v>0.89510000000000001</v>
      </c>
      <c r="I906" s="10">
        <f>VLOOKUP(C906,away!$B$2:$E$405,3,FALSE)</f>
        <v>0.22339999999999999</v>
      </c>
      <c r="J906" s="10">
        <f>VLOOKUP(B906,home!$B$2:$E$405,4,FALSE)</f>
        <v>0.55859999999999999</v>
      </c>
      <c r="K906" s="12">
        <f t="shared" si="1230"/>
        <v>0.52385258525600009</v>
      </c>
      <c r="L906" s="12">
        <f t="shared" si="1231"/>
        <v>0.11170063892399999</v>
      </c>
      <c r="M906" s="13">
        <f t="shared" si="1232"/>
        <v>0.52964239627186971</v>
      </c>
      <c r="N906" s="13">
        <f t="shared" si="1233"/>
        <v>0.27745453854820179</v>
      </c>
      <c r="O906" s="13">
        <f t="shared" si="1234"/>
        <v>5.9161394064806229E-2</v>
      </c>
      <c r="P906" s="13">
        <f t="shared" si="1235"/>
        <v>3.099184922819772E-2</v>
      </c>
      <c r="Q906" s="13">
        <f t="shared" si="1236"/>
        <v>7.2672638654743021E-2</v>
      </c>
      <c r="R906" s="13">
        <f t="shared" si="1237"/>
        <v>3.3041827583366978E-3</v>
      </c>
      <c r="S906" s="13">
        <f t="shared" si="1238"/>
        <v>4.5336944575444731E-4</v>
      </c>
      <c r="T906" s="13">
        <f t="shared" si="1239"/>
        <v>8.1175801700277741E-3</v>
      </c>
      <c r="U906" s="13">
        <f t="shared" si="1240"/>
        <v>1.7309046801129804E-3</v>
      </c>
      <c r="V906" s="13">
        <f t="shared" si="1241"/>
        <v>2.9476403127838054E-6</v>
      </c>
      <c r="W906" s="13">
        <f t="shared" si="1242"/>
        <v>1.2689916545554087E-2</v>
      </c>
      <c r="X906" s="13">
        <f t="shared" si="1243"/>
        <v>1.4174717860306301E-3</v>
      </c>
      <c r="Y906" s="13">
        <f t="shared" si="1244"/>
        <v>7.9166252078182391E-5</v>
      </c>
      <c r="Z906" s="13">
        <f t="shared" si="1245"/>
        <v>1.2302644174262461E-4</v>
      </c>
      <c r="AA906" s="13">
        <f t="shared" si="1246"/>
        <v>6.4447719561720594E-5</v>
      </c>
      <c r="AB906" s="13">
        <f t="shared" si="1247"/>
        <v>1.6880552253130512E-5</v>
      </c>
      <c r="AC906" s="13">
        <f t="shared" si="1248"/>
        <v>1.0780012230396146E-8</v>
      </c>
      <c r="AD906" s="13">
        <f t="shared" si="1249"/>
        <v>1.6619113972678491E-3</v>
      </c>
      <c r="AE906" s="13">
        <f t="shared" si="1250"/>
        <v>1.856365649098963E-4</v>
      </c>
      <c r="AF906" s="13">
        <f t="shared" si="1251"/>
        <v>1.0367861454046005E-5</v>
      </c>
      <c r="AG906" s="13">
        <f t="shared" si="1252"/>
        <v>3.8603224956415018E-7</v>
      </c>
      <c r="AH906" s="13">
        <f t="shared" si="1253"/>
        <v>3.4355330367993577E-6</v>
      </c>
      <c r="AI906" s="13">
        <f t="shared" si="1254"/>
        <v>1.7997128630597403E-6</v>
      </c>
      <c r="AJ906" s="13">
        <f t="shared" si="1255"/>
        <v>4.7139211801616133E-7</v>
      </c>
      <c r="AK906" s="13">
        <f t="shared" si="1256"/>
        <v>8.2313326564022546E-8</v>
      </c>
      <c r="AL906" s="13">
        <f t="shared" si="1257"/>
        <v>2.5231553672759454E-11</v>
      </c>
      <c r="AM906" s="13">
        <f t="shared" si="1258"/>
        <v>1.741193163850349E-4</v>
      </c>
      <c r="AN906" s="13">
        <f t="shared" si="1259"/>
        <v>1.9449238889218496E-5</v>
      </c>
      <c r="AO906" s="13">
        <f t="shared" si="1260"/>
        <v>1.0862462052556069E-6</v>
      </c>
      <c r="AP906" s="13">
        <f t="shared" si="1261"/>
        <v>4.0444798385273913E-8</v>
      </c>
      <c r="AQ906" s="13">
        <f t="shared" si="1262"/>
        <v>1.1294274551968647E-9</v>
      </c>
      <c r="AR906" s="13">
        <f t="shared" si="1263"/>
        <v>7.6750247050999713E-8</v>
      </c>
      <c r="AS906" s="13">
        <f t="shared" si="1264"/>
        <v>4.0205815336702896E-8</v>
      </c>
      <c r="AT906" s="13">
        <f t="shared" si="1265"/>
        <v>1.0530960153228575E-8</v>
      </c>
      <c r="AU906" s="13">
        <f t="shared" si="1266"/>
        <v>1.8388902338322374E-9</v>
      </c>
      <c r="AV906" s="13">
        <f t="shared" si="1267"/>
        <v>2.4082685074875698E-10</v>
      </c>
      <c r="AW906" s="13">
        <f t="shared" si="1268"/>
        <v>4.1011555507578196E-14</v>
      </c>
      <c r="AX906" s="13">
        <f t="shared" si="1269"/>
        <v>1.520214233855132E-5</v>
      </c>
      <c r="AY906" s="13">
        <f t="shared" si="1270"/>
        <v>1.6980890122297736E-6</v>
      </c>
      <c r="AZ906" s="13">
        <f t="shared" si="1271"/>
        <v>9.4838813807944868E-8</v>
      </c>
      <c r="BA906" s="13">
        <f t="shared" si="1272"/>
        <v>3.5311853657139053E-9</v>
      </c>
      <c r="BB906" s="13">
        <f t="shared" si="1273"/>
        <v>9.8608915377330427E-11</v>
      </c>
      <c r="BC906" s="13">
        <f t="shared" si="1274"/>
        <v>2.2029357702500933E-12</v>
      </c>
      <c r="BD906" s="13">
        <f t="shared" si="1275"/>
        <v>1.4288419388619173E-9</v>
      </c>
      <c r="BE906" s="13">
        <f t="shared" si="1276"/>
        <v>7.48502543595011E-10</v>
      </c>
      <c r="BF906" s="13">
        <f t="shared" si="1277"/>
        <v>1.9605249626646921E-10</v>
      </c>
      <c r="BG906" s="13">
        <f t="shared" si="1278"/>
        <v>3.423420233836074E-11</v>
      </c>
      <c r="BH906" s="13">
        <f t="shared" si="1279"/>
        <v>4.4834188497818178E-12</v>
      </c>
      <c r="BI906" s="13">
        <f t="shared" si="1280"/>
        <v>4.6973011104873769E-13</v>
      </c>
      <c r="BJ906" s="14">
        <f t="shared" si="1281"/>
        <v>0.37450130889038397</v>
      </c>
      <c r="BK906" s="14">
        <f t="shared" si="1282"/>
        <v>0.56109227148039076</v>
      </c>
      <c r="BL906" s="14">
        <f t="shared" si="1283"/>
        <v>6.4283730705739131E-2</v>
      </c>
      <c r="BM906" s="14">
        <f t="shared" si="1284"/>
        <v>2.6771639903130067E-2</v>
      </c>
      <c r="BN906" s="14">
        <f t="shared" si="1285"/>
        <v>0.97322699952615521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1.1616</v>
      </c>
      <c r="F907" s="10">
        <f>VLOOKUP(B907,home!$B$2:$E$405,3,FALSE)</f>
        <v>0.1565</v>
      </c>
      <c r="G907" s="10">
        <f>VLOOKUP(C907,away!$B$2:$E$405,4,FALSE)</f>
        <v>0.93910000000000005</v>
      </c>
      <c r="H907" s="10">
        <f>VLOOKUP(A907,away!$A$2:$E$405,3,FALSE)</f>
        <v>1.0606</v>
      </c>
      <c r="I907" s="10">
        <f>VLOOKUP(C907,away!$B$2:$E$405,3,FALSE)</f>
        <v>1.2</v>
      </c>
      <c r="J907" s="10">
        <f>VLOOKUP(B907,home!$B$2:$E$405,4,FALSE)</f>
        <v>0.77139999999999997</v>
      </c>
      <c r="K907" s="12">
        <f t="shared" si="1230"/>
        <v>0.17071936464000001</v>
      </c>
      <c r="L907" s="12">
        <f t="shared" si="1231"/>
        <v>0.98177620799999987</v>
      </c>
      <c r="M907" s="13">
        <f t="shared" si="1232"/>
        <v>0.31584756448922768</v>
      </c>
      <c r="N907" s="13">
        <f t="shared" si="1233"/>
        <v>5.3921295532692377E-2</v>
      </c>
      <c r="O907" s="13">
        <f t="shared" si="1234"/>
        <v>0.31009162417026936</v>
      </c>
      <c r="P907" s="13">
        <f t="shared" si="1235"/>
        <v>5.2938645058534052E-2</v>
      </c>
      <c r="Q907" s="13">
        <f t="shared" si="1236"/>
        <v>4.602704656953456E-3</v>
      </c>
      <c r="R907" s="13">
        <f t="shared" si="1237"/>
        <v>0.15222028945522406</v>
      </c>
      <c r="S907" s="13">
        <f t="shared" si="1238"/>
        <v>2.218237890456358E-3</v>
      </c>
      <c r="T907" s="13">
        <f t="shared" si="1239"/>
        <v>4.5188259246477045E-3</v>
      </c>
      <c r="U907" s="13">
        <f t="shared" si="1240"/>
        <v>2.5986951101112744E-2</v>
      </c>
      <c r="V907" s="13">
        <f t="shared" si="1241"/>
        <v>4.1310542574254164E-5</v>
      </c>
      <c r="W907" s="13">
        <f t="shared" si="1242"/>
        <v>2.6192360488688787E-4</v>
      </c>
      <c r="X907" s="13">
        <f t="shared" si="1243"/>
        <v>2.5715036359153897E-4</v>
      </c>
      <c r="Y907" s="13">
        <f t="shared" si="1244"/>
        <v>1.262320544263612E-4</v>
      </c>
      <c r="Z907" s="13">
        <f t="shared" si="1245"/>
        <v>4.9815419520670756E-2</v>
      </c>
      <c r="AA907" s="13">
        <f t="shared" si="1246"/>
        <v>8.5044567698439651E-3</v>
      </c>
      <c r="AB907" s="13">
        <f t="shared" si="1247"/>
        <v>7.2593772817805416E-4</v>
      </c>
      <c r="AC907" s="13">
        <f t="shared" si="1248"/>
        <v>4.3274913209527192E-7</v>
      </c>
      <c r="AD907" s="13">
        <f t="shared" si="1249"/>
        <v>1.1178857852626968E-5</v>
      </c>
      <c r="AE907" s="13">
        <f t="shared" si="1250"/>
        <v>1.0975136672323125E-5</v>
      </c>
      <c r="AF907" s="13">
        <f t="shared" si="1251"/>
        <v>5.387564032217567E-6</v>
      </c>
      <c r="AG907" s="13">
        <f t="shared" si="1252"/>
        <v>1.7631273953025844E-6</v>
      </c>
      <c r="AH907" s="13">
        <f t="shared" si="1253"/>
        <v>1.2226898419233325E-2</v>
      </c>
      <c r="AI907" s="13">
        <f t="shared" si="1254"/>
        <v>2.0873683296493335E-3</v>
      </c>
      <c r="AJ907" s="13">
        <f t="shared" si="1255"/>
        <v>1.7817709750369613E-4</v>
      </c>
      <c r="AK907" s="13">
        <f t="shared" si="1256"/>
        <v>1.013942695974345E-5</v>
      </c>
      <c r="AL907" s="13">
        <f t="shared" si="1257"/>
        <v>2.9012923041439643E-9</v>
      </c>
      <c r="AM907" s="13">
        <f t="shared" si="1258"/>
        <v>3.8168950200027006E-7</v>
      </c>
      <c r="AN907" s="13">
        <f t="shared" si="1259"/>
        <v>3.7473367190723348E-7</v>
      </c>
      <c r="AO907" s="13">
        <f t="shared" si="1260"/>
        <v>1.8395230170749987E-7</v>
      </c>
      <c r="AP907" s="13">
        <f t="shared" si="1261"/>
        <v>6.0199997741087058E-8</v>
      </c>
      <c r="AQ907" s="13">
        <f t="shared" si="1262"/>
        <v>1.4775731375963248E-8</v>
      </c>
      <c r="AR907" s="13">
        <f t="shared" si="1263"/>
        <v>2.4008155931272176E-3</v>
      </c>
      <c r="AS907" s="13">
        <f t="shared" si="1264"/>
        <v>4.0986571267648335E-4</v>
      </c>
      <c r="AT907" s="13">
        <f t="shared" si="1265"/>
        <v>3.4986007027925015E-5</v>
      </c>
      <c r="AU907" s="13">
        <f t="shared" si="1266"/>
        <v>1.9909296303659788E-6</v>
      </c>
      <c r="AV907" s="13">
        <f t="shared" si="1267"/>
        <v>8.4972560384757445E-8</v>
      </c>
      <c r="AW907" s="13">
        <f t="shared" si="1268"/>
        <v>1.3507789196815772E-11</v>
      </c>
      <c r="AX907" s="13">
        <f t="shared" si="1269"/>
        <v>1.0860298211874029E-8</v>
      </c>
      <c r="AY907" s="13">
        <f t="shared" si="1270"/>
        <v>1.0662382396202863E-8</v>
      </c>
      <c r="AZ907" s="13">
        <f t="shared" si="1271"/>
        <v>5.2340366785949993E-9</v>
      </c>
      <c r="BA907" s="13">
        <f t="shared" si="1272"/>
        <v>1.7128842276146378E-9</v>
      </c>
      <c r="BB907" s="13">
        <f t="shared" si="1273"/>
        <v>4.2041724543262685E-10</v>
      </c>
      <c r="BC907" s="13">
        <f t="shared" si="1274"/>
        <v>8.2551129799729953E-11</v>
      </c>
      <c r="BD907" s="13">
        <f t="shared" si="1275"/>
        <v>3.9284393818795162E-4</v>
      </c>
      <c r="BE907" s="13">
        <f t="shared" si="1276"/>
        <v>6.7066067530122537E-5</v>
      </c>
      <c r="BF907" s="13">
        <f t="shared" si="1277"/>
        <v>5.7247382188229263E-6</v>
      </c>
      <c r="BG907" s="13">
        <f t="shared" si="1278"/>
        <v>3.2577455714925859E-7</v>
      </c>
      <c r="BH907" s="13">
        <f t="shared" si="1279"/>
        <v>1.390400635309969E-8</v>
      </c>
      <c r="BI907" s="13">
        <f t="shared" si="1280"/>
        <v>4.7473662611034048E-10</v>
      </c>
      <c r="BJ907" s="14">
        <f t="shared" si="1281"/>
        <v>6.3718481146925424E-2</v>
      </c>
      <c r="BK907" s="14">
        <f t="shared" si="1282"/>
        <v>0.37104620429359919</v>
      </c>
      <c r="BL907" s="14">
        <f t="shared" si="1283"/>
        <v>0.51534556061023362</v>
      </c>
      <c r="BM907" s="14">
        <f t="shared" si="1284"/>
        <v>0.11030353155965339</v>
      </c>
      <c r="BN907" s="14">
        <f t="shared" si="1285"/>
        <v>0.88962212336290092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1.2726999999999999</v>
      </c>
      <c r="F909" s="10">
        <f>VLOOKUP(B909,home!$B$2:$E$405,3,FALSE)</f>
        <v>1.2572000000000001</v>
      </c>
      <c r="G909" s="10">
        <f>VLOOKUP(C909,away!$B$2:$E$405,4,FALSE)</f>
        <v>1.3096000000000001</v>
      </c>
      <c r="H909" s="10">
        <f>VLOOKUP(A909,away!$A$2:$E$405,3,FALSE)</f>
        <v>0.89510000000000001</v>
      </c>
      <c r="I909" s="10">
        <f>VLOOKUP(C909,away!$B$2:$E$405,3,FALSE)</f>
        <v>1.6758</v>
      </c>
      <c r="J909" s="10">
        <f>VLOOKUP(B909,home!$B$2:$E$405,4,FALSE)</f>
        <v>0.22339999999999999</v>
      </c>
      <c r="K909" s="12">
        <f t="shared" ref="K909:K931" si="1286">E909*F909*G909</f>
        <v>2.0954103410240004</v>
      </c>
      <c r="L909" s="12">
        <f t="shared" ref="L909:L931" si="1287">H909*I909*J909</f>
        <v>0.33510191677199996</v>
      </c>
      <c r="M909" s="13">
        <f t="shared" ref="M909:M931" si="1288">_xlfn.POISSON.DIST(0,K909,FALSE) * _xlfn.POISSON.DIST(0,L909,FALSE)</f>
        <v>8.7991746577361751E-2</v>
      </c>
      <c r="N909" s="13">
        <f t="shared" ref="N909:N931" si="1289">_xlfn.POISSON.DIST(1,K909,FALSE) * _xlfn.POISSON.DIST(0,L909,FALSE)</f>
        <v>0.18437881570296699</v>
      </c>
      <c r="O909" s="13">
        <f t="shared" ref="O909:O931" si="1290">_xlfn.POISSON.DIST(0,K909,FALSE) * _xlfn.POISSON.DIST(1,L909,FALSE)</f>
        <v>2.9486202938189994E-2</v>
      </c>
      <c r="P909" s="13">
        <f t="shared" ref="P909:P931" si="1291">_xlfn.POISSON.DIST(1,K909,FALSE) * _xlfn.POISSON.DIST(1,L909,FALSE)</f>
        <v>6.1785694554215571E-2</v>
      </c>
      <c r="Q909" s="13">
        <f t="shared" ref="Q909:Q931" si="1292">_xlfn.POISSON.DIST(2,K909,FALSE) * _xlfn.POISSON.DIST(0,L909,FALSE)</f>
        <v>0.19317463854487776</v>
      </c>
      <c r="R909" s="13">
        <f t="shared" ref="R909:R931" si="1293">_xlfn.POISSON.DIST(0,K909,FALSE) * _xlfn.POISSON.DIST(2,L909,FALSE)</f>
        <v>4.9404415614578215E-3</v>
      </c>
      <c r="S909" s="13">
        <f t="shared" ref="S909:S931" si="1294">_xlfn.POISSON.DIST(2,K909,FALSE) * _xlfn.POISSON.DIST(2,L909,FALSE)</f>
        <v>1.0846108300028256E-2</v>
      </c>
      <c r="T909" s="13">
        <f t="shared" ref="T909:T931" si="1295">_xlfn.POISSON.DIST(2,K909,FALSE) * _xlfn.POISSON.DIST(1,L909,FALSE)</f>
        <v>6.4733191648126812E-2</v>
      </c>
      <c r="U909" s="13">
        <f t="shared" ref="U909:U931" si="1296">_xlfn.POISSON.DIST(1,K909,FALSE) * _xlfn.POISSON.DIST(2,L909,FALSE)</f>
        <v>1.0352252337103478E-2</v>
      </c>
      <c r="V909" s="13">
        <f t="shared" ref="V909:V931" si="1297">_xlfn.POISSON.DIST(3,K909,FALSE) * _xlfn.POISSON.DIST(3,L909,FALSE)</f>
        <v>8.4620857522801928E-4</v>
      </c>
      <c r="W909" s="13">
        <f t="shared" ref="W909:W931" si="1298">_xlfn.POISSON.DIST(3,K909,FALSE) * _xlfn.POISSON.DIST(0,L909,FALSE)</f>
        <v>0.13492671174350343</v>
      </c>
      <c r="X909" s="13">
        <f t="shared" ref="X909:X931" si="1299">_xlfn.POISSON.DIST(3,K909,FALSE) * _xlfn.POISSON.DIST(1,L909,FALSE)</f>
        <v>4.5214199728991121E-2</v>
      </c>
      <c r="Y909" s="13">
        <f t="shared" ref="Y909:Y931" si="1300">_xlfn.POISSON.DIST(3,K909,FALSE) * _xlfn.POISSON.DIST(2,L909,FALSE)</f>
        <v>7.5756824972484822E-3</v>
      </c>
      <c r="Z909" s="13">
        <f t="shared" ref="Z909:Z931" si="1301">_xlfn.POISSON.DIST(0,K909,FALSE) * _xlfn.POISSON.DIST(3,L909,FALSE)</f>
        <v>5.5185047898152284E-4</v>
      </c>
      <c r="AA909" s="13">
        <f t="shared" ref="AA909:AA931" si="1302">_xlfn.POISSON.DIST(1,K909,FALSE) * _xlfn.POISSON.DIST(3,L909,FALSE)</f>
        <v>1.1563532003569306E-3</v>
      </c>
      <c r="AB909" s="13">
        <f t="shared" ref="AB909:AB931" si="1303">_xlfn.POISSON.DIST(2,K909,FALSE) * _xlfn.POISSON.DIST(3,L909,FALSE)</f>
        <v>1.2115172269520555E-3</v>
      </c>
      <c r="AC909" s="13">
        <f t="shared" ref="AC909:AC931" si="1304">_xlfn.POISSON.DIST(4,K909,FALSE) * _xlfn.POISSON.DIST(4,L909,FALSE)</f>
        <v>3.71367106801808E-5</v>
      </c>
      <c r="AD909" s="13">
        <f t="shared" ref="AD909:AD931" si="1305">_xlfn.POISSON.DIST(4,K909,FALSE) * _xlfn.POISSON.DIST(0,L909,FALSE)</f>
        <v>7.0681706766925381E-2</v>
      </c>
      <c r="AE909" s="13">
        <f t="shared" ref="AE909:AE931" si="1306">_xlfn.POISSON.DIST(4,K909,FALSE) * _xlfn.POISSON.DIST(1,L909,FALSE)</f>
        <v>2.3685575418313138E-2</v>
      </c>
      <c r="AF909" s="13">
        <f t="shared" ref="AF909:AF931" si="1307">_xlfn.POISSON.DIST(4,K909,FALSE) * _xlfn.POISSON.DIST(2,L909,FALSE)</f>
        <v>3.9685408612622486E-3</v>
      </c>
      <c r="AG909" s="13">
        <f t="shared" ref="AG909:AG931" si="1308">_xlfn.POISSON.DIST(4,K909,FALSE) * _xlfn.POISSON.DIST(3,L909,FALSE)</f>
        <v>4.4328854979899438E-4</v>
      </c>
      <c r="AH909" s="13">
        <f t="shared" ref="AH909:AH931" si="1309">_xlfn.POISSON.DIST(0,K909,FALSE) * _xlfn.POISSON.DIST(4,L909,FALSE)</f>
        <v>4.6231538319563654E-5</v>
      </c>
      <c r="AI909" s="13">
        <f t="shared" ref="AI909:AI931" si="1310">_xlfn.POISSON.DIST(1,K909,FALSE) * _xlfn.POISSON.DIST(4,L909,FALSE)</f>
        <v>9.6874043476261011E-5</v>
      </c>
      <c r="AJ909" s="13">
        <f t="shared" ref="AJ909:AJ931" si="1311">_xlfn.POISSON.DIST(2,K909,FALSE) * _xlfn.POISSON.DIST(4,L909,FALSE)</f>
        <v>1.0149543623848299E-4</v>
      </c>
      <c r="AK909" s="13">
        <f t="shared" ref="AK909:AK931" si="1312">_xlfn.POISSON.DIST(3,K909,FALSE) * _xlfn.POISSON.DIST(4,L909,FALSE)</f>
        <v>7.0891528886953109E-5</v>
      </c>
      <c r="AL909" s="13">
        <f t="shared" ref="AL909:AL931" si="1313">_xlfn.POISSON.DIST(5,K909,FALSE) * _xlfn.POISSON.DIST(5,L909,FALSE)</f>
        <v>1.0430603105788352E-6</v>
      </c>
      <c r="AM909" s="13">
        <f t="shared" ref="AM909:AM931" si="1314">_xlfn.POISSON.DIST(5,K909,FALSE) * _xlfn.POISSON.DIST(0,L909,FALSE)</f>
        <v>2.9621435856128309E-2</v>
      </c>
      <c r="AN909" s="13">
        <f t="shared" ref="AN909:AN931" si="1315">_xlfn.POISSON.DIST(5,K909,FALSE) * _xlfn.POISSON.DIST(1,L909,FALSE)</f>
        <v>9.9261999329274438E-3</v>
      </c>
      <c r="AO909" s="13">
        <f t="shared" ref="AO909:AO931" si="1316">_xlfn.POISSON.DIST(5,K909,FALSE) * _xlfn.POISSON.DIST(2,L909,FALSE)</f>
        <v>1.6631443118930419E-3</v>
      </c>
      <c r="AP909" s="13">
        <f t="shared" ref="AP909:AP931" si="1317">_xlfn.POISSON.DIST(5,K909,FALSE) * _xlfn.POISSON.DIST(3,L909,FALSE)</f>
        <v>1.8577428226126909E-4</v>
      </c>
      <c r="AQ909" s="13">
        <f t="shared" ref="AQ909:AQ931" si="1318">_xlfn.POISSON.DIST(5,K909,FALSE) * _xlfn.POISSON.DIST(4,L909,FALSE)</f>
        <v>1.5563329518173459E-5</v>
      </c>
      <c r="AR909" s="13">
        <f t="shared" ref="AR909:AR931" si="1319">_xlfn.POISSON.DIST(0,K909,FALSE) * _xlfn.POISSON.DIST(5,L909,FALSE)</f>
        <v>3.0984554212407912E-6</v>
      </c>
      <c r="AS909" s="13">
        <f t="shared" ref="AS909:AS931" si="1320">_xlfn.POISSON.DIST(1,K909,FALSE) * _xlfn.POISSON.DIST(5,L909,FALSE)</f>
        <v>6.4925355308698283E-6</v>
      </c>
      <c r="AT909" s="13">
        <f t="shared" ref="AT909:AT931" si="1321">_xlfn.POISSON.DIST(2,K909,FALSE) * _xlfn.POISSON.DIST(5,L909,FALSE)</f>
        <v>6.8022630454251959E-6</v>
      </c>
      <c r="AU909" s="13">
        <f t="shared" ref="AU909:AU931" si="1322">_xlfn.POISSON.DIST(3,K909,FALSE) * _xlfn.POISSON.DIST(5,L909,FALSE)</f>
        <v>4.7511774425831208E-6</v>
      </c>
      <c r="AV909" s="13">
        <f t="shared" ref="AV909:AV931" si="1323">_xlfn.POISSON.DIST(4,K909,FALSE) * _xlfn.POISSON.DIST(5,L909,FALSE)</f>
        <v>2.4889165863071594E-6</v>
      </c>
      <c r="AW909" s="13">
        <f t="shared" ref="AW909:AW931" si="1324">_xlfn.POISSON.DIST(6,K909,FALSE) * _xlfn.POISSON.DIST(6,L909,FALSE)</f>
        <v>2.0344776091013014E-8</v>
      </c>
      <c r="AX909" s="13">
        <f t="shared" ref="AX909:AX931" si="1325">_xlfn.POISSON.DIST(6,K909,FALSE) * _xlfn.POISSON.DIST(0,L909,FALSE)</f>
        <v>1.0344843834818396E-2</v>
      </c>
      <c r="AY909" s="13">
        <f t="shared" ref="AY909:AY931" si="1326">_xlfn.POISSON.DIST(6,K909,FALSE) * _xlfn.POISSON.DIST(1,L909,FALSE)</f>
        <v>3.4665769977546518E-3</v>
      </c>
      <c r="AZ909" s="13">
        <f t="shared" ref="AZ909:AZ931" si="1327">_xlfn.POISSON.DIST(6,K909,FALSE) * _xlfn.POISSON.DIST(2,L909,FALSE)</f>
        <v>5.8082829829265428E-4</v>
      </c>
      <c r="BA909" s="13">
        <f t="shared" ref="BA909:BA931" si="1328">_xlfn.POISSON.DIST(6,K909,FALSE) * _xlfn.POISSON.DIST(3,L909,FALSE)</f>
        <v>6.4878892024429146E-5</v>
      </c>
      <c r="BB909" s="13">
        <f t="shared" ref="BB909:BB931" si="1329">_xlfn.POISSON.DIST(6,K909,FALSE) * _xlfn.POISSON.DIST(4,L909,FALSE)</f>
        <v>5.435260268857458E-6</v>
      </c>
      <c r="BC909" s="13">
        <f t="shared" ref="BC909:BC931" si="1330">_xlfn.POISSON.DIST(6,K909,FALSE) * _xlfn.POISSON.DIST(5,L909,FALSE)</f>
        <v>3.6427322684976619E-7</v>
      </c>
      <c r="BD909" s="13">
        <f t="shared" ref="BD909:BD931" si="1331">_xlfn.POISSON.DIST(0,K909,FALSE) * _xlfn.POISSON.DIST(6,L909,FALSE)</f>
        <v>1.7304972511506377E-7</v>
      </c>
      <c r="BE909" s="13">
        <f t="shared" ref="BE909:BE931" si="1332">_xlfn.POISSON.DIST(1,K909,FALSE) * _xlfn.POISSON.DIST(6,L909,FALSE)</f>
        <v>3.6261018351746526E-7</v>
      </c>
      <c r="BF909" s="13">
        <f t="shared" ref="BF909:BF931" si="1333">_xlfn.POISSON.DIST(2,K909,FALSE) * _xlfn.POISSON.DIST(6,L909,FALSE)</f>
        <v>3.7990856415155378E-7</v>
      </c>
      <c r="BG909" s="13">
        <f t="shared" ref="BG909:BG931" si="1334">_xlfn.POISSON.DIST(3,K909,FALSE) * _xlfn.POISSON.DIST(6,L909,FALSE)</f>
        <v>2.653547779889152E-7</v>
      </c>
      <c r="BH909" s="13">
        <f t="shared" ref="BH909:BH931" si="1335">_xlfn.POISSON.DIST(4,K909,FALSE) * _xlfn.POISSON.DIST(6,L909,FALSE)</f>
        <v>1.3900678645952518E-7</v>
      </c>
      <c r="BI909" s="13">
        <f t="shared" ref="BI909:BI931" si="1336">_xlfn.POISSON.DIST(5,K909,FALSE) * _xlfn.POISSON.DIST(6,L909,FALSE)</f>
        <v>5.8255251563960821E-8</v>
      </c>
      <c r="BJ909" s="14">
        <f t="shared" ref="BJ909:BJ931" si="1337">SUM(N909,Q909,T909,W909,X909,Y909,AD909,AE909,AF909,AG909,AM909,AN909,AO909,AP909,AQ909,AX909,AY909,AZ909,BA909,BB909,BC909)</f>
        <v>0.78465739673112855</v>
      </c>
      <c r="BK909" s="14">
        <f t="shared" ref="BK909:BK931" si="1338">SUM(M909,P909,S909,V909,AC909,AL909,AY909)</f>
        <v>0.16497451477557898</v>
      </c>
      <c r="BL909" s="14">
        <f t="shared" ref="BL909:BL931" si="1339">SUM(O909,R909,U909,AA909,AB909,AH909,AI909,AJ909,AK909,AR909,AS909,AT909,AU909,AV909,BD909,BE909,BF909,BG909,BH909,BI909)</f>
        <v>4.7487271344296762E-2</v>
      </c>
      <c r="BM909" s="14">
        <f t="shared" ref="BM909:BM931" si="1340">SUM(S909:BI909)</f>
        <v>0.43244693679793722</v>
      </c>
      <c r="BN909" s="14">
        <f t="shared" ref="BN909:BN931" si="1341">SUM(M909:R909)</f>
        <v>0.56175753987906984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1.2726999999999999</v>
      </c>
      <c r="F910" s="10">
        <f>VLOOKUP(B910,home!$B$2:$E$405,3,FALSE)</f>
        <v>0.52380000000000004</v>
      </c>
      <c r="G910" s="10">
        <f>VLOOKUP(C910,away!$B$2:$E$405,4,FALSE)</f>
        <v>1.0476000000000001</v>
      </c>
      <c r="H910" s="10">
        <f>VLOOKUP(A910,away!$A$2:$E$405,3,FALSE)</f>
        <v>0.89510000000000001</v>
      </c>
      <c r="I910" s="10">
        <f>VLOOKUP(C910,away!$B$2:$E$405,3,FALSE)</f>
        <v>0.74480000000000002</v>
      </c>
      <c r="J910" s="10">
        <f>VLOOKUP(B910,home!$B$2:$E$405,4,FALSE)</f>
        <v>1.1172</v>
      </c>
      <c r="K910" s="12">
        <f t="shared" si="1286"/>
        <v>0.69837233637600005</v>
      </c>
      <c r="L910" s="12">
        <f t="shared" si="1287"/>
        <v>0.74480426025600011</v>
      </c>
      <c r="M910" s="13">
        <f t="shared" si="1288"/>
        <v>0.2361763288884158</v>
      </c>
      <c r="N910" s="13">
        <f t="shared" si="1289"/>
        <v>0.16493901460250954</v>
      </c>
      <c r="O910" s="13">
        <f t="shared" si="1290"/>
        <v>0.17590513592771431</v>
      </c>
      <c r="P910" s="13">
        <f t="shared" si="1291"/>
        <v>0.1228472807583757</v>
      </c>
      <c r="Q910" s="13">
        <f t="shared" si="1292"/>
        <v>5.759442249375489E-2</v>
      </c>
      <c r="R910" s="13">
        <f t="shared" si="1293"/>
        <v>6.5507447319936199E-2</v>
      </c>
      <c r="S910" s="13">
        <f t="shared" si="1294"/>
        <v>1.5974774505087379E-2</v>
      </c>
      <c r="T910" s="13">
        <f t="shared" si="1295"/>
        <v>4.2896571240332637E-2</v>
      </c>
      <c r="U910" s="13">
        <f t="shared" si="1296"/>
        <v>4.5748589034851579E-2</v>
      </c>
      <c r="V910" s="13">
        <f t="shared" si="1297"/>
        <v>9.232544448250393E-4</v>
      </c>
      <c r="W910" s="13">
        <f t="shared" si="1298"/>
        <v>1.3407450466396685E-2</v>
      </c>
      <c r="X910" s="13">
        <f t="shared" si="1299"/>
        <v>9.9859262265435452E-3</v>
      </c>
      <c r="Y910" s="13">
        <f t="shared" si="1300"/>
        <v>3.718780198065878E-3</v>
      </c>
      <c r="Z910" s="13">
        <f t="shared" si="1301"/>
        <v>1.6263408614127995E-2</v>
      </c>
      <c r="AA910" s="13">
        <f t="shared" si="1302"/>
        <v>1.1357914671286131E-2</v>
      </c>
      <c r="AB910" s="13">
        <f t="shared" si="1303"/>
        <v>3.9660267026726719E-3</v>
      </c>
      <c r="AC910" s="13">
        <f t="shared" si="1304"/>
        <v>3.0014464862084601E-5</v>
      </c>
      <c r="AD910" s="13">
        <f t="shared" si="1305"/>
        <v>2.3408481267657355E-3</v>
      </c>
      <c r="AE910" s="13">
        <f t="shared" si="1306"/>
        <v>1.7434736574273972E-3</v>
      </c>
      <c r="AF910" s="13">
        <f t="shared" si="1307"/>
        <v>6.4927330384801773E-4</v>
      </c>
      <c r="AG910" s="13">
        <f t="shared" si="1308"/>
        <v>1.6119384092549735E-4</v>
      </c>
      <c r="AH910" s="13">
        <f t="shared" si="1309"/>
        <v>3.0282640055216649E-3</v>
      </c>
      <c r="AI910" s="13">
        <f t="shared" si="1310"/>
        <v>2.1148558086995094E-3</v>
      </c>
      <c r="AJ910" s="13">
        <f t="shared" si="1311"/>
        <v>7.3847839610991569E-4</v>
      </c>
      <c r="AK910" s="13">
        <f t="shared" si="1312"/>
        <v>1.7191096095149437E-4</v>
      </c>
      <c r="AL910" s="13">
        <f t="shared" si="1313"/>
        <v>6.2448178597389742E-7</v>
      </c>
      <c r="AM910" s="13">
        <f t="shared" si="1314"/>
        <v>3.2695671507815412E-4</v>
      </c>
      <c r="AN910" s="13">
        <f t="shared" si="1315"/>
        <v>2.4351875430951635E-4</v>
      </c>
      <c r="AO910" s="13">
        <f t="shared" si="1316"/>
        <v>9.0686902830980974E-5</v>
      </c>
      <c r="AP910" s="13">
        <f t="shared" si="1317"/>
        <v>2.2514663859312186E-5</v>
      </c>
      <c r="AQ910" s="13">
        <f t="shared" si="1318"/>
        <v>4.1922543901618777E-6</v>
      </c>
      <c r="AR910" s="13">
        <f t="shared" si="1319"/>
        <v>4.5109278649848721E-4</v>
      </c>
      <c r="AS910" s="13">
        <f t="shared" si="1320"/>
        <v>3.1503072322930863E-4</v>
      </c>
      <c r="AT910" s="13">
        <f t="shared" si="1321"/>
        <v>1.1000437110593666E-4</v>
      </c>
      <c r="AU910" s="13">
        <f t="shared" si="1322"/>
        <v>2.5608003220275181E-5</v>
      </c>
      <c r="AV910" s="13">
        <f t="shared" si="1323"/>
        <v>4.4709802597169267E-6</v>
      </c>
      <c r="AW910" s="13">
        <f t="shared" si="1324"/>
        <v>9.0229064646431664E-9</v>
      </c>
      <c r="AX910" s="13">
        <f t="shared" si="1325"/>
        <v>3.8056254167158751E-5</v>
      </c>
      <c r="AY910" s="13">
        <f t="shared" si="1326"/>
        <v>2.8344460233084995E-5</v>
      </c>
      <c r="AZ910" s="13">
        <f t="shared" si="1327"/>
        <v>1.055553736812924E-5</v>
      </c>
      <c r="BA910" s="13">
        <f t="shared" si="1328"/>
        <v>2.6206030670246886E-6</v>
      </c>
      <c r="BB910" s="13">
        <f t="shared" si="1329"/>
        <v>4.8795908218998201E-7</v>
      </c>
      <c r="BC910" s="13">
        <f t="shared" si="1330"/>
        <v>7.2686800649141285E-8</v>
      </c>
      <c r="BD910" s="13">
        <f t="shared" si="1331"/>
        <v>5.5995971525803899E-5</v>
      </c>
      <c r="BE910" s="13">
        <f t="shared" si="1332"/>
        <v>3.9106037462119637E-5</v>
      </c>
      <c r="BF910" s="13">
        <f t="shared" si="1333"/>
        <v>1.3655287374413939E-5</v>
      </c>
      <c r="BG910" s="13">
        <f t="shared" si="1334"/>
        <v>3.178824982518386E-6</v>
      </c>
      <c r="BH910" s="13">
        <f t="shared" si="1335"/>
        <v>5.5500085749294058E-7</v>
      </c>
      <c r="BI910" s="13">
        <f t="shared" si="1336"/>
        <v>7.7519449107605711E-8</v>
      </c>
      <c r="BJ910" s="14">
        <f t="shared" si="1337"/>
        <v>0.29820496094775617</v>
      </c>
      <c r="BK910" s="14">
        <f t="shared" si="1338"/>
        <v>0.37598062200358501</v>
      </c>
      <c r="BL910" s="14">
        <f t="shared" si="1339"/>
        <v>0.30955739833370849</v>
      </c>
      <c r="BM910" s="14">
        <f t="shared" si="1340"/>
        <v>0.1770084244711449</v>
      </c>
      <c r="BN910" s="14">
        <f t="shared" si="1341"/>
        <v>0.82296962999070644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1.2726999999999999</v>
      </c>
      <c r="F911" s="10">
        <f>VLOOKUP(B911,home!$B$2:$E$405,3,FALSE)</f>
        <v>1.3096000000000001</v>
      </c>
      <c r="G911" s="10">
        <f>VLOOKUP(C911,away!$B$2:$E$405,4,FALSE)</f>
        <v>1.5714999999999999</v>
      </c>
      <c r="H911" s="10">
        <f>VLOOKUP(A911,away!$A$2:$E$405,3,FALSE)</f>
        <v>0.89510000000000001</v>
      </c>
      <c r="I911" s="10">
        <f>VLOOKUP(C911,away!$B$2:$E$405,3,FALSE)</f>
        <v>1.1172</v>
      </c>
      <c r="J911" s="10">
        <f>VLOOKUP(B911,home!$B$2:$E$405,4,FALSE)</f>
        <v>1.8620000000000001</v>
      </c>
      <c r="K911" s="12">
        <f t="shared" si="1286"/>
        <v>2.6192629262799998</v>
      </c>
      <c r="L911" s="12">
        <f t="shared" si="1287"/>
        <v>1.8620106506399998</v>
      </c>
      <c r="M911" s="13">
        <f t="shared" si="1288"/>
        <v>1.1318988368735756E-2</v>
      </c>
      <c r="N911" s="13">
        <f t="shared" si="1289"/>
        <v>2.9647406597224091E-2</v>
      </c>
      <c r="O911" s="13">
        <f t="shared" si="1290"/>
        <v>2.1076076897056258E-2</v>
      </c>
      <c r="P911" s="13">
        <f t="shared" si="1291"/>
        <v>5.5203786847885856E-2</v>
      </c>
      <c r="Q911" s="13">
        <f t="shared" si="1292"/>
        <v>3.8827176480229084E-2</v>
      </c>
      <c r="R911" s="13">
        <f t="shared" si="1293"/>
        <v>1.9621939828013198E-2</v>
      </c>
      <c r="S911" s="13">
        <f t="shared" si="1294"/>
        <v>6.7308534629389224E-2</v>
      </c>
      <c r="T911" s="13">
        <f t="shared" si="1295"/>
        <v>7.2296616140465467E-2</v>
      </c>
      <c r="U911" s="13">
        <f t="shared" si="1296"/>
        <v>5.1395019533211912E-2</v>
      </c>
      <c r="V911" s="13">
        <f t="shared" si="1297"/>
        <v>3.6474461003830269E-2</v>
      </c>
      <c r="W911" s="13">
        <f t="shared" si="1298"/>
        <v>3.3899527962264933E-2</v>
      </c>
      <c r="X911" s="13">
        <f t="shared" si="1299"/>
        <v>6.3121282117405808E-2</v>
      </c>
      <c r="Y911" s="13">
        <f t="shared" si="1300"/>
        <v>5.8766249792330895E-2</v>
      </c>
      <c r="Z911" s="13">
        <f t="shared" si="1301"/>
        <v>1.217875364865926E-2</v>
      </c>
      <c r="AA911" s="13">
        <f t="shared" si="1302"/>
        <v>3.1899357920230478E-2</v>
      </c>
      <c r="AB911" s="13">
        <f t="shared" si="1303"/>
        <v>4.1776402786297996E-2</v>
      </c>
      <c r="AC911" s="13">
        <f t="shared" si="1304"/>
        <v>1.1118089273157522E-2</v>
      </c>
      <c r="AD911" s="13">
        <f t="shared" si="1305"/>
        <v>2.2197944202488187E-2</v>
      </c>
      <c r="AE911" s="13">
        <f t="shared" si="1306"/>
        <v>4.1332808527345444E-2</v>
      </c>
      <c r="AF911" s="13">
        <f t="shared" si="1307"/>
        <v>3.8481064849390519E-2</v>
      </c>
      <c r="AG911" s="13">
        <f t="shared" si="1308"/>
        <v>2.3884050865844556E-2</v>
      </c>
      <c r="AH911" s="13">
        <f t="shared" si="1309"/>
        <v>5.669242251331078E-3</v>
      </c>
      <c r="AI911" s="13">
        <f t="shared" si="1310"/>
        <v>1.4849236049011651E-2</v>
      </c>
      <c r="AJ911" s="13">
        <f t="shared" si="1311"/>
        <v>1.9447026733378364E-2</v>
      </c>
      <c r="AK911" s="13">
        <f t="shared" si="1312"/>
        <v>1.6978958716371333E-2</v>
      </c>
      <c r="AL911" s="13">
        <f t="shared" si="1313"/>
        <v>2.168959311192245E-3</v>
      </c>
      <c r="AM911" s="13">
        <f t="shared" si="1314"/>
        <v>1.1628450457841864E-2</v>
      </c>
      <c r="AN911" s="13">
        <f t="shared" si="1315"/>
        <v>2.1652298602941135E-2</v>
      </c>
      <c r="AO911" s="13">
        <f t="shared" si="1316"/>
        <v>2.0158405304756995E-2</v>
      </c>
      <c r="AP911" s="13">
        <f t="shared" si="1317"/>
        <v>1.2511721792458467E-2</v>
      </c>
      <c r="AQ911" s="13">
        <f t="shared" si="1318"/>
        <v>5.8242398088505657E-3</v>
      </c>
      <c r="AR911" s="13">
        <f t="shared" si="1319"/>
        <v>2.1112378906073506E-3</v>
      </c>
      <c r="AS911" s="13">
        <f t="shared" si="1320"/>
        <v>5.5298871354254224E-3</v>
      </c>
      <c r="AT911" s="13">
        <f t="shared" si="1321"/>
        <v>7.2421141801662613E-3</v>
      </c>
      <c r="AU911" s="13">
        <f t="shared" si="1322"/>
        <v>6.3230003933320532E-3</v>
      </c>
      <c r="AV911" s="13">
        <f t="shared" si="1323"/>
        <v>4.1404001282771266E-3</v>
      </c>
      <c r="AW911" s="13">
        <f t="shared" si="1324"/>
        <v>2.9383948948887592E-4</v>
      </c>
      <c r="AX911" s="13">
        <f t="shared" si="1325"/>
        <v>5.076328195718155E-3</v>
      </c>
      <c r="AY911" s="13">
        <f t="shared" si="1326"/>
        <v>9.4521771665713392E-3</v>
      </c>
      <c r="AZ911" s="13">
        <f t="shared" si="1327"/>
        <v>8.8000272779460258E-3</v>
      </c>
      <c r="BA911" s="13">
        <f t="shared" si="1328"/>
        <v>5.4619148391526753E-3</v>
      </c>
      <c r="BB911" s="13">
        <f t="shared" si="1329"/>
        <v>2.542535900847737E-3</v>
      </c>
      <c r="BC911" s="13">
        <f t="shared" si="1330"/>
        <v>9.4684578540261011E-4</v>
      </c>
      <c r="BD911" s="13">
        <f t="shared" si="1331"/>
        <v>6.5519123972426882E-4</v>
      </c>
      <c r="BE911" s="13">
        <f t="shared" si="1332"/>
        <v>1.7161181238332091E-3</v>
      </c>
      <c r="BF911" s="13">
        <f t="shared" si="1333"/>
        <v>2.2474822894367578E-3</v>
      </c>
      <c r="BG911" s="13">
        <f t="shared" si="1334"/>
        <v>1.9622490127308651E-3</v>
      </c>
      <c r="BH911" s="13">
        <f t="shared" si="1335"/>
        <v>1.2849115227938717E-3</v>
      </c>
      <c r="BI911" s="13">
        <f t="shared" si="1336"/>
        <v>6.7310422304079286E-4</v>
      </c>
      <c r="BJ911" s="14">
        <f t="shared" si="1337"/>
        <v>0.5265090726674766</v>
      </c>
      <c r="BK911" s="14">
        <f t="shared" si="1338"/>
        <v>0.19304499660076221</v>
      </c>
      <c r="BL911" s="14">
        <f t="shared" si="1339"/>
        <v>0.25659895685427025</v>
      </c>
      <c r="BM911" s="14">
        <f t="shared" si="1340"/>
        <v>0.80347806707494163</v>
      </c>
      <c r="BN911" s="14">
        <f t="shared" si="1341"/>
        <v>0.17569537501914423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1.2301</v>
      </c>
      <c r="F912" s="10">
        <f>VLOOKUP(B912,home!$B$2:$E$405,3,FALSE)</f>
        <v>0.99360000000000004</v>
      </c>
      <c r="G912" s="10">
        <f>VLOOKUP(C912,away!$B$2:$E$405,4,FALSE)</f>
        <v>0.3049</v>
      </c>
      <c r="H912" s="10">
        <f>VLOOKUP(A912,away!$A$2:$E$405,3,FALSE)</f>
        <v>1.1415999999999999</v>
      </c>
      <c r="I912" s="10">
        <f>VLOOKUP(C912,away!$B$2:$E$405,3,FALSE)</f>
        <v>0.98550000000000004</v>
      </c>
      <c r="J912" s="10">
        <f>VLOOKUP(B912,home!$B$2:$E$405,4,FALSE)</f>
        <v>0.68130000000000002</v>
      </c>
      <c r="K912" s="12">
        <f t="shared" si="1286"/>
        <v>0.37265712206399998</v>
      </c>
      <c r="L912" s="12">
        <f t="shared" si="1287"/>
        <v>0.76649438483999999</v>
      </c>
      <c r="M912" s="13">
        <f t="shared" si="1288"/>
        <v>0.32009050120619109</v>
      </c>
      <c r="N912" s="13">
        <f t="shared" si="1289"/>
        <v>0.11928400497952249</v>
      </c>
      <c r="O912" s="13">
        <f t="shared" si="1290"/>
        <v>0.2453475718151667</v>
      </c>
      <c r="P912" s="13">
        <f t="shared" si="1291"/>
        <v>9.1430520018030578E-2</v>
      </c>
      <c r="Q912" s="13">
        <f t="shared" si="1292"/>
        <v>2.2226017001968343E-2</v>
      </c>
      <c r="R912" s="13">
        <f t="shared" si="1293"/>
        <v>9.4028768065226961E-2</v>
      </c>
      <c r="S912" s="13">
        <f t="shared" si="1294"/>
        <v>6.5290440978929319E-3</v>
      </c>
      <c r="T912" s="13">
        <f t="shared" si="1295"/>
        <v>1.7036117229367105E-2</v>
      </c>
      <c r="U912" s="13">
        <f t="shared" si="1296"/>
        <v>3.5040490098410829E-2</v>
      </c>
      <c r="V912" s="13">
        <f t="shared" si="1297"/>
        <v>2.0721705435789567E-4</v>
      </c>
      <c r="W912" s="13">
        <f t="shared" si="1298"/>
        <v>2.760894510299686E-3</v>
      </c>
      <c r="X912" s="13">
        <f t="shared" si="1299"/>
        <v>2.1162101392802907E-3</v>
      </c>
      <c r="Y912" s="13">
        <f t="shared" si="1300"/>
        <v>8.110315944499086E-4</v>
      </c>
      <c r="Z912" s="13">
        <f t="shared" si="1301"/>
        <v>2.4024174245139723E-2</v>
      </c>
      <c r="AA912" s="13">
        <f t="shared" si="1302"/>
        <v>8.9527796341578383E-3</v>
      </c>
      <c r="AB912" s="13">
        <f t="shared" si="1303"/>
        <v>1.6681585464692252E-3</v>
      </c>
      <c r="AC912" s="13">
        <f t="shared" si="1304"/>
        <v>3.6993371728372879E-6</v>
      </c>
      <c r="AD912" s="13">
        <f t="shared" si="1305"/>
        <v>2.5721675063264431E-4</v>
      </c>
      <c r="AE912" s="13">
        <f t="shared" si="1306"/>
        <v>1.9715519504671233E-4</v>
      </c>
      <c r="AF912" s="13">
        <f t="shared" si="1307"/>
        <v>7.5559174972669992E-5</v>
      </c>
      <c r="AG912" s="13">
        <f t="shared" si="1308"/>
        <v>1.9305227779898203E-5</v>
      </c>
      <c r="AH912" s="13">
        <f t="shared" si="1309"/>
        <v>4.6035986648293361E-3</v>
      </c>
      <c r="AI912" s="13">
        <f t="shared" si="1310"/>
        <v>1.7155638295729731E-3</v>
      </c>
      <c r="AJ912" s="13">
        <f t="shared" si="1311"/>
        <v>3.196585397228793E-4</v>
      </c>
      <c r="AK912" s="13">
        <f t="shared" si="1312"/>
        <v>3.9707677152103017E-5</v>
      </c>
      <c r="AL912" s="13">
        <f t="shared" si="1313"/>
        <v>4.2267086359637654E-8</v>
      </c>
      <c r="AM912" s="13">
        <f t="shared" si="1314"/>
        <v>1.9170730807482958E-5</v>
      </c>
      <c r="AN912" s="13">
        <f t="shared" si="1315"/>
        <v>1.4694257517214884E-5</v>
      </c>
      <c r="AO912" s="13">
        <f t="shared" si="1316"/>
        <v>5.6315329381690839E-6</v>
      </c>
      <c r="AP912" s="13">
        <f t="shared" si="1317"/>
        <v>1.43884612504937E-6</v>
      </c>
      <c r="AQ912" s="13">
        <f t="shared" si="1318"/>
        <v>2.757168688747836E-7</v>
      </c>
      <c r="AR912" s="13">
        <f t="shared" si="1319"/>
        <v>7.0572650532972159E-4</v>
      </c>
      <c r="AS912" s="13">
        <f t="shared" si="1320"/>
        <v>2.6299400844045819E-4</v>
      </c>
      <c r="AT912" s="13">
        <f t="shared" si="1321"/>
        <v>4.9003295152748228E-5</v>
      </c>
      <c r="AU912" s="13">
        <f t="shared" si="1322"/>
        <v>6.0871423144253068E-6</v>
      </c>
      <c r="AV912" s="13">
        <f t="shared" si="1323"/>
        <v>5.6710423412193245E-7</v>
      </c>
      <c r="AW912" s="13">
        <f t="shared" si="1324"/>
        <v>3.3536536897344017E-10</v>
      </c>
      <c r="AX912" s="13">
        <f t="shared" si="1325"/>
        <v>1.1906848950967105E-6</v>
      </c>
      <c r="AY912" s="13">
        <f t="shared" si="1326"/>
        <v>9.1265328620543293E-7</v>
      </c>
      <c r="AZ912" s="13">
        <f t="shared" si="1327"/>
        <v>3.4977180959111887E-7</v>
      </c>
      <c r="BA912" s="13">
        <f t="shared" si="1328"/>
        <v>8.9366042675639431E-8</v>
      </c>
      <c r="BB912" s="13">
        <f t="shared" si="1329"/>
        <v>1.7124642476562356E-8</v>
      </c>
      <c r="BC912" s="13">
        <f t="shared" si="1330"/>
        <v>2.6251884601355202E-9</v>
      </c>
      <c r="BD912" s="13">
        <f t="shared" si="1331"/>
        <v>9.0155900594664592E-5</v>
      </c>
      <c r="BE912" s="13">
        <f t="shared" si="1332"/>
        <v>3.3597238452695771E-5</v>
      </c>
      <c r="BF912" s="13">
        <f t="shared" si="1333"/>
        <v>6.2601250955397799E-6</v>
      </c>
      <c r="BG912" s="13">
        <f t="shared" si="1334"/>
        <v>7.7762673395482601E-7</v>
      </c>
      <c r="BH912" s="13">
        <f t="shared" si="1335"/>
        <v>7.2447035178908282E-8</v>
      </c>
      <c r="BI912" s="13">
        <f t="shared" si="1336"/>
        <v>5.3995807263682662E-9</v>
      </c>
      <c r="BJ912" s="14">
        <f t="shared" si="1337"/>
        <v>0.164827285113441</v>
      </c>
      <c r="BK912" s="14">
        <f t="shared" si="1338"/>
        <v>0.41826193663401795</v>
      </c>
      <c r="BL912" s="14">
        <f t="shared" si="1339"/>
        <v>0.39287154366367316</v>
      </c>
      <c r="BM912" s="14">
        <f t="shared" si="1340"/>
        <v>0.10757664425224472</v>
      </c>
      <c r="BN912" s="14">
        <f t="shared" si="1341"/>
        <v>0.89240738308610612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1.2301</v>
      </c>
      <c r="F913" s="10">
        <f>VLOOKUP(B913,home!$B$2:$E$405,3,FALSE)</f>
        <v>0.4516</v>
      </c>
      <c r="G913" s="10">
        <f>VLOOKUP(C913,away!$B$2:$E$405,4,FALSE)</f>
        <v>0.65039999999999998</v>
      </c>
      <c r="H913" s="10">
        <f>VLOOKUP(A913,away!$A$2:$E$405,3,FALSE)</f>
        <v>1.1415999999999999</v>
      </c>
      <c r="I913" s="10">
        <f>VLOOKUP(C913,away!$B$2:$E$405,3,FALSE)</f>
        <v>0.61319999999999997</v>
      </c>
      <c r="J913" s="10">
        <f>VLOOKUP(B913,home!$B$2:$E$405,4,FALSE)</f>
        <v>1.6546000000000001</v>
      </c>
      <c r="K913" s="12">
        <f t="shared" si="1286"/>
        <v>0.36130575926399994</v>
      </c>
      <c r="L913" s="12">
        <f t="shared" si="1287"/>
        <v>1.158268181952</v>
      </c>
      <c r="M913" s="13">
        <f t="shared" si="1288"/>
        <v>0.21880509092659203</v>
      </c>
      <c r="N913" s="13">
        <f t="shared" si="1289"/>
        <v>7.9055539508060893E-2</v>
      </c>
      <c r="O913" s="13">
        <f t="shared" si="1290"/>
        <v>0.25343497486938577</v>
      </c>
      <c r="P913" s="13">
        <f t="shared" si="1291"/>
        <v>9.1567516019236184E-2</v>
      </c>
      <c r="Q913" s="13">
        <f t="shared" si="1292"/>
        <v>1.4281610862992542E-2</v>
      </c>
      <c r="R913" s="13">
        <f t="shared" si="1293"/>
        <v>0.14677283379250719</v>
      </c>
      <c r="S913" s="13">
        <f t="shared" si="1294"/>
        <v>9.5799987496018434E-3</v>
      </c>
      <c r="T913" s="13">
        <f t="shared" si="1295"/>
        <v>1.6541935449624304E-2</v>
      </c>
      <c r="U913" s="13">
        <f t="shared" si="1296"/>
        <v>5.3029870152730682E-2</v>
      </c>
      <c r="V913" s="13">
        <f t="shared" si="1297"/>
        <v>4.4545819561937115E-4</v>
      </c>
      <c r="W913" s="13">
        <f t="shared" si="1298"/>
        <v>1.7200094187888363E-3</v>
      </c>
      <c r="X913" s="13">
        <f t="shared" si="1299"/>
        <v>1.9922321824408615E-3</v>
      </c>
      <c r="Y913" s="13">
        <f t="shared" si="1300"/>
        <v>1.1537695739910212E-3</v>
      </c>
      <c r="Z913" s="13">
        <f t="shared" si="1301"/>
        <v>5.6667434452263445E-2</v>
      </c>
      <c r="AA913" s="13">
        <f t="shared" si="1302"/>
        <v>2.0474270430317996E-2</v>
      </c>
      <c r="AB913" s="13">
        <f t="shared" si="1303"/>
        <v>3.6987359116012531E-3</v>
      </c>
      <c r="AC913" s="13">
        <f t="shared" si="1304"/>
        <v>1.1651208699755956E-5</v>
      </c>
      <c r="AD913" s="13">
        <f t="shared" si="1305"/>
        <v>1.5536232724918295E-4</v>
      </c>
      <c r="AE913" s="13">
        <f t="shared" si="1306"/>
        <v>1.799512403267428E-4</v>
      </c>
      <c r="AF913" s="13">
        <f t="shared" si="1307"/>
        <v>1.0421589798663193E-4</v>
      </c>
      <c r="AG913" s="13">
        <f t="shared" si="1308"/>
        <v>4.023665289715708E-5</v>
      </c>
      <c r="AH913" s="13">
        <f t="shared" si="1309"/>
        <v>1.6409021569726834E-2</v>
      </c>
      <c r="AI913" s="13">
        <f t="shared" si="1310"/>
        <v>5.9286739970295065E-3</v>
      </c>
      <c r="AJ913" s="13">
        <f t="shared" si="1311"/>
        <v>1.0710320299627395E-3</v>
      </c>
      <c r="AK913" s="13">
        <f t="shared" si="1312"/>
        <v>1.289900135939169E-4</v>
      </c>
      <c r="AL913" s="13">
        <f t="shared" si="1313"/>
        <v>1.9503609074914943E-7</v>
      </c>
      <c r="AM913" s="13">
        <f t="shared" si="1314"/>
        <v>1.1226660721557623E-5</v>
      </c>
      <c r="AN913" s="13">
        <f t="shared" si="1315"/>
        <v>1.3003483903350474E-5</v>
      </c>
      <c r="AO913" s="13">
        <f t="shared" si="1316"/>
        <v>7.5307608298879269E-6</v>
      </c>
      <c r="AP913" s="13">
        <f t="shared" si="1317"/>
        <v>2.9075468850498744E-6</v>
      </c>
      <c r="AQ913" s="13">
        <f t="shared" si="1318"/>
        <v>8.4192976112172997E-7</v>
      </c>
      <c r="AR913" s="13">
        <f t="shared" si="1319"/>
        <v>3.801209516235728E-3</v>
      </c>
      <c r="AS913" s="13">
        <f t="shared" si="1320"/>
        <v>1.3733988903850917E-3</v>
      </c>
      <c r="AT913" s="13">
        <f t="shared" si="1321"/>
        <v>2.4810846443146028E-4</v>
      </c>
      <c r="AU913" s="13">
        <f t="shared" si="1322"/>
        <v>2.9881005707077955E-5</v>
      </c>
      <c r="AV913" s="13">
        <f t="shared" si="1323"/>
        <v>2.6990448636419295E-6</v>
      </c>
      <c r="AW913" s="13">
        <f t="shared" si="1324"/>
        <v>2.2672347704999118E-9</v>
      </c>
      <c r="AX913" s="13">
        <f t="shared" si="1325"/>
        <v>6.7604286266694952E-7</v>
      </c>
      <c r="AY913" s="13">
        <f t="shared" si="1326"/>
        <v>7.8303893746287318E-7</v>
      </c>
      <c r="AZ913" s="13">
        <f t="shared" si="1327"/>
        <v>4.5348454324637411E-7</v>
      </c>
      <c r="BA913" s="13">
        <f t="shared" si="1328"/>
        <v>1.7508557248310359E-7</v>
      </c>
      <c r="BB913" s="13">
        <f t="shared" si="1329"/>
        <v>5.0699011931507394E-8</v>
      </c>
      <c r="BC913" s="13">
        <f t="shared" si="1330"/>
        <v>1.1744610475333957E-8</v>
      </c>
      <c r="BD913" s="13">
        <f t="shared" si="1331"/>
        <v>7.3380333926483258E-4</v>
      </c>
      <c r="BE913" s="13">
        <f t="shared" si="1332"/>
        <v>2.6512737264353889E-4</v>
      </c>
      <c r="BF913" s="13">
        <f t="shared" si="1333"/>
        <v>4.7896023337321635E-5</v>
      </c>
      <c r="BG913" s="13">
        <f t="shared" si="1334"/>
        <v>5.7683696925390834E-6</v>
      </c>
      <c r="BH913" s="13">
        <f t="shared" si="1335"/>
        <v>5.2103629786956987E-7</v>
      </c>
      <c r="BI913" s="13">
        <f t="shared" si="1336"/>
        <v>3.7650683041173741E-8</v>
      </c>
      <c r="BJ913" s="14">
        <f t="shared" si="1337"/>
        <v>0.1152625235919974</v>
      </c>
      <c r="BK913" s="14">
        <f t="shared" si="1338"/>
        <v>0.32041069317477744</v>
      </c>
      <c r="BL913" s="14">
        <f t="shared" si="1339"/>
        <v>0.50745685348039815</v>
      </c>
      <c r="BM913" s="14">
        <f t="shared" si="1340"/>
        <v>0.19587915794895899</v>
      </c>
      <c r="BN913" s="14">
        <f t="shared" si="1341"/>
        <v>0.80391756597877462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1.3511</v>
      </c>
      <c r="F914" s="10">
        <f>VLOOKUP(B914,home!$B$2:$E$405,3,FALSE)</f>
        <v>1.0817000000000001</v>
      </c>
      <c r="G914" s="10">
        <f>VLOOKUP(C914,away!$B$2:$E$405,4,FALSE)</f>
        <v>1.0572999999999999</v>
      </c>
      <c r="H914" s="10">
        <f>VLOOKUP(A914,away!$A$2:$E$405,3,FALSE)</f>
        <v>1.1908000000000001</v>
      </c>
      <c r="I914" s="10">
        <f>VLOOKUP(C914,away!$B$2:$E$405,3,FALSE)</f>
        <v>0.9597</v>
      </c>
      <c r="J914" s="10">
        <f>VLOOKUP(B914,home!$B$2:$E$405,4,FALSE)</f>
        <v>0.64600000000000002</v>
      </c>
      <c r="K914" s="12">
        <f t="shared" si="1286"/>
        <v>1.5452279530509998</v>
      </c>
      <c r="L914" s="12">
        <f t="shared" si="1287"/>
        <v>0.73825575096000007</v>
      </c>
      <c r="M914" s="13">
        <f t="shared" si="1288"/>
        <v>0.10192849876469315</v>
      </c>
      <c r="N914" s="13">
        <f t="shared" si="1289"/>
        <v>0.1575027655037281</v>
      </c>
      <c r="O914" s="13">
        <f t="shared" si="1290"/>
        <v>7.5249300399753971E-2</v>
      </c>
      <c r="P914" s="13">
        <f t="shared" si="1291"/>
        <v>0.11627732242523157</v>
      </c>
      <c r="Q914" s="13">
        <f t="shared" si="1292"/>
        <v>0.12168883796959874</v>
      </c>
      <c r="R914" s="13">
        <f t="shared" si="1293"/>
        <v>2.7776614387917495E-2</v>
      </c>
      <c r="S914" s="13">
        <f t="shared" si="1294"/>
        <v>3.3161519776705922E-2</v>
      </c>
      <c r="T914" s="13">
        <f t="shared" si="1295"/>
        <v>8.9837484458695882E-2</v>
      </c>
      <c r="U914" s="13">
        <f t="shared" si="1296"/>
        <v>4.292120099332869E-2</v>
      </c>
      <c r="V914" s="13">
        <f t="shared" si="1297"/>
        <v>4.2033089359677714E-3</v>
      </c>
      <c r="W914" s="13">
        <f t="shared" si="1298"/>
        <v>6.2678998001639299E-2</v>
      </c>
      <c r="X914" s="13">
        <f t="shared" si="1299"/>
        <v>4.6273130739120559E-2</v>
      </c>
      <c r="Y914" s="13">
        <f t="shared" si="1300"/>
        <v>1.7080702441539853E-2</v>
      </c>
      <c r="Z914" s="13">
        <f t="shared" si="1301"/>
        <v>6.8354151046927936E-3</v>
      </c>
      <c r="AA914" s="13">
        <f t="shared" si="1302"/>
        <v>1.0562274490478328E-2</v>
      </c>
      <c r="AB914" s="13">
        <f t="shared" si="1303"/>
        <v>8.1605608952423116E-3</v>
      </c>
      <c r="AC914" s="13">
        <f t="shared" si="1304"/>
        <v>2.9968894514519176E-4</v>
      </c>
      <c r="AD914" s="13">
        <f t="shared" si="1305"/>
        <v>2.4213334945340205E-2</v>
      </c>
      <c r="AE914" s="13">
        <f t="shared" si="1306"/>
        <v>1.7875633773318144E-2</v>
      </c>
      <c r="AF914" s="13">
        <f t="shared" si="1307"/>
        <v>6.5983947176034615E-3</v>
      </c>
      <c r="AG914" s="13">
        <f t="shared" si="1308"/>
        <v>1.6237676157916145E-3</v>
      </c>
      <c r="AH914" s="13">
        <f t="shared" si="1309"/>
        <v>1.2615711278095763E-3</v>
      </c>
      <c r="AI914" s="13">
        <f t="shared" si="1310"/>
        <v>1.9494149714534322E-3</v>
      </c>
      <c r="AJ914" s="13">
        <f t="shared" si="1311"/>
        <v>1.5061452529929807E-3</v>
      </c>
      <c r="AK914" s="13">
        <f t="shared" si="1312"/>
        <v>7.7577924875994134E-4</v>
      </c>
      <c r="AL914" s="13">
        <f t="shared" si="1313"/>
        <v>1.3675087350151621E-5</v>
      </c>
      <c r="AM914" s="13">
        <f t="shared" si="1314"/>
        <v>7.4830243988252554E-3</v>
      </c>
      <c r="AN914" s="13">
        <f t="shared" si="1315"/>
        <v>5.5243857970067416E-3</v>
      </c>
      <c r="AO914" s="13">
        <f t="shared" si="1316"/>
        <v>2.039204792580985E-3</v>
      </c>
      <c r="AP914" s="13">
        <f t="shared" si="1317"/>
        <v>5.0181822183603556E-4</v>
      </c>
      <c r="AQ914" s="13">
        <f t="shared" si="1318"/>
        <v>9.261754705174357E-5</v>
      </c>
      <c r="AR914" s="13">
        <f t="shared" si="1319"/>
        <v>1.8627242807010261E-4</v>
      </c>
      <c r="AS914" s="13">
        <f t="shared" si="1320"/>
        <v>2.8783336273660419E-4</v>
      </c>
      <c r="AT914" s="13">
        <f t="shared" si="1321"/>
        <v>2.2238407896063448E-4</v>
      </c>
      <c r="AU914" s="13">
        <f t="shared" si="1322"/>
        <v>1.1454469837449107E-4</v>
      </c>
      <c r="AV914" s="13">
        <f t="shared" si="1323"/>
        <v>4.4249417450514765E-5</v>
      </c>
      <c r="AW914" s="13">
        <f t="shared" si="1324"/>
        <v>4.333382279075226E-7</v>
      </c>
      <c r="AX914" s="13">
        <f t="shared" si="1325"/>
        <v>1.927163079071238E-3</v>
      </c>
      <c r="AY914" s="13">
        <f t="shared" si="1326"/>
        <v>1.4227392261621228E-3</v>
      </c>
      <c r="AZ914" s="13">
        <f t="shared" si="1327"/>
        <v>5.2517270791528354E-4</v>
      </c>
      <c r="BA914" s="13">
        <f t="shared" si="1328"/>
        <v>1.2923725728856487E-4</v>
      </c>
      <c r="BB914" s="13">
        <f t="shared" si="1329"/>
        <v>2.3852537107895044E-5</v>
      </c>
      <c r="BC914" s="13">
        <f t="shared" si="1330"/>
        <v>3.5218545389780653E-6</v>
      </c>
      <c r="BD914" s="13">
        <f t="shared" si="1331"/>
        <v>2.2919448544672693E-5</v>
      </c>
      <c r="BE914" s="13">
        <f t="shared" si="1332"/>
        <v>3.5415772559742293E-5</v>
      </c>
      <c r="BF914" s="13">
        <f t="shared" si="1333"/>
        <v>2.7362720869105185E-5</v>
      </c>
      <c r="BG914" s="13">
        <f t="shared" si="1334"/>
        <v>1.4093880386157763E-5</v>
      </c>
      <c r="BH914" s="13">
        <f t="shared" si="1335"/>
        <v>5.4445644849120502E-6</v>
      </c>
      <c r="BI914" s="13">
        <f t="shared" si="1336"/>
        <v>1.6826186468549632E-6</v>
      </c>
      <c r="BJ914" s="14">
        <f t="shared" si="1337"/>
        <v>0.56504578758576074</v>
      </c>
      <c r="BK914" s="14">
        <f t="shared" si="1338"/>
        <v>0.25730675316125584</v>
      </c>
      <c r="BL914" s="14">
        <f t="shared" si="1339"/>
        <v>0.17112506475882056</v>
      </c>
      <c r="BM914" s="14">
        <f t="shared" si="1340"/>
        <v>0.3984673752716727</v>
      </c>
      <c r="BN914" s="14">
        <f t="shared" si="1341"/>
        <v>0.60042333945092297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1.2726999999999999</v>
      </c>
      <c r="F915" s="10">
        <f>VLOOKUP(B915,home!$B$2:$E$405,3,FALSE)</f>
        <v>0.31430000000000002</v>
      </c>
      <c r="G915" s="10">
        <f>VLOOKUP(C915,away!$B$2:$E$405,4,FALSE)</f>
        <v>0.39290000000000003</v>
      </c>
      <c r="H915" s="10">
        <f>VLOOKUP(A915,away!$A$2:$E$405,3,FALSE)</f>
        <v>0.89510000000000001</v>
      </c>
      <c r="I915" s="10">
        <f>VLOOKUP(C915,away!$B$2:$E$405,3,FALSE)</f>
        <v>0.1862</v>
      </c>
      <c r="J915" s="10">
        <f>VLOOKUP(B915,home!$B$2:$E$405,4,FALSE)</f>
        <v>0.67030000000000001</v>
      </c>
      <c r="K915" s="12">
        <f t="shared" si="1286"/>
        <v>0.15716377576900001</v>
      </c>
      <c r="L915" s="12">
        <f t="shared" si="1287"/>
        <v>0.11171730568600001</v>
      </c>
      <c r="M915" s="13">
        <f t="shared" si="1288"/>
        <v>0.76423413185565836</v>
      </c>
      <c r="N915" s="13">
        <f t="shared" si="1289"/>
        <v>0.12010992173397905</v>
      </c>
      <c r="O915" s="13">
        <f t="shared" si="1290"/>
        <v>8.5378178124193418E-2</v>
      </c>
      <c r="P915" s="13">
        <f t="shared" si="1291"/>
        <v>1.3418356842276472E-2</v>
      </c>
      <c r="Q915" s="13">
        <f t="shared" si="1292"/>
        <v>9.4384644035156121E-3</v>
      </c>
      <c r="R915" s="13">
        <f t="shared" si="1293"/>
        <v>4.7691100122071355E-3</v>
      </c>
      <c r="S915" s="13">
        <f t="shared" si="1294"/>
        <v>5.8899587456751565E-5</v>
      </c>
      <c r="T915" s="13">
        <f t="shared" si="1295"/>
        <v>1.0544398129739832E-3</v>
      </c>
      <c r="U915" s="13">
        <f t="shared" si="1296"/>
        <v>7.4953133657621504E-4</v>
      </c>
      <c r="V915" s="13">
        <f t="shared" si="1297"/>
        <v>1.1490598516488777E-7</v>
      </c>
      <c r="W915" s="13">
        <f t="shared" si="1298"/>
        <v>4.9446156770593865E-4</v>
      </c>
      <c r="X915" s="13">
        <f t="shared" si="1299"/>
        <v>5.5239914109383142E-5</v>
      </c>
      <c r="Y915" s="13">
        <f t="shared" si="1300"/>
        <v>3.0856271853131697E-6</v>
      </c>
      <c r="Z915" s="13">
        <f t="shared" si="1301"/>
        <v>1.7759737369463599E-4</v>
      </c>
      <c r="AA915" s="13">
        <f t="shared" si="1302"/>
        <v>2.7911873816507068E-5</v>
      </c>
      <c r="AB915" s="13">
        <f t="shared" si="1303"/>
        <v>2.1933677388950696E-6</v>
      </c>
      <c r="AC915" s="13">
        <f t="shared" si="1304"/>
        <v>1.2609433483688942E-10</v>
      </c>
      <c r="AD915" s="13">
        <f t="shared" si="1305"/>
        <v>1.9427861738331092E-5</v>
      </c>
      <c r="AE915" s="13">
        <f t="shared" si="1306"/>
        <v>2.1704283686464784E-6</v>
      </c>
      <c r="AF915" s="13">
        <f t="shared" si="1307"/>
        <v>1.2123720476482243E-7</v>
      </c>
      <c r="AG915" s="13">
        <f t="shared" si="1308"/>
        <v>4.5147646217426157E-9</v>
      </c>
      <c r="AH915" s="13">
        <f t="shared" si="1309"/>
        <v>4.960175021518603E-6</v>
      </c>
      <c r="AI915" s="13">
        <f t="shared" si="1310"/>
        <v>7.795598348569443E-7</v>
      </c>
      <c r="AJ915" s="13">
        <f t="shared" si="1311"/>
        <v>6.1259283541987743E-8</v>
      </c>
      <c r="AK915" s="13">
        <f t="shared" si="1312"/>
        <v>3.2092467674541847E-9</v>
      </c>
      <c r="AL915" s="13">
        <f t="shared" si="1313"/>
        <v>8.8558137361519495E-14</v>
      </c>
      <c r="AM915" s="13">
        <f t="shared" si="1314"/>
        <v>6.1067122118284025E-7</v>
      </c>
      <c r="AN915" s="13">
        <f t="shared" si="1315"/>
        <v>6.8222543490526294E-8</v>
      </c>
      <c r="AO915" s="13">
        <f t="shared" si="1316"/>
        <v>3.8108193729037764E-9</v>
      </c>
      <c r="AP915" s="13">
        <f t="shared" si="1317"/>
        <v>1.4191149093227406E-10</v>
      </c>
      <c r="AQ915" s="13">
        <f t="shared" si="1318"/>
        <v>3.9634923532092175E-12</v>
      </c>
      <c r="AR915" s="13">
        <f t="shared" si="1319"/>
        <v>1.1082747782701103E-7</v>
      </c>
      <c r="AS915" s="13">
        <f t="shared" si="1320"/>
        <v>1.741806487424818E-8</v>
      </c>
      <c r="AT915" s="13">
        <f t="shared" si="1321"/>
        <v>1.3687444211131181E-9</v>
      </c>
      <c r="AU915" s="13">
        <f t="shared" si="1322"/>
        <v>7.1705680428297272E-11</v>
      </c>
      <c r="AV915" s="13">
        <f t="shared" si="1323"/>
        <v>2.8173838700491218E-12</v>
      </c>
      <c r="AW915" s="13">
        <f t="shared" si="1324"/>
        <v>4.3191558961956758E-17</v>
      </c>
      <c r="AX915" s="13">
        <f t="shared" si="1325"/>
        <v>1.5995899145760219E-8</v>
      </c>
      <c r="AY915" s="13">
        <f t="shared" si="1326"/>
        <v>1.7870187545893206E-9</v>
      </c>
      <c r="AZ915" s="13">
        <f t="shared" si="1327"/>
        <v>9.9820460236535054E-11</v>
      </c>
      <c r="BA915" s="13">
        <f t="shared" si="1328"/>
        <v>3.7172242899873994E-12</v>
      </c>
      <c r="BB915" s="13">
        <f t="shared" si="1329"/>
        <v>1.0381957057698659E-13</v>
      </c>
      <c r="BC915" s="13">
        <f t="shared" si="1330"/>
        <v>2.3196885404676919E-15</v>
      </c>
      <c r="BD915" s="13">
        <f t="shared" si="1331"/>
        <v>2.0635578698014321E-9</v>
      </c>
      <c r="BE915" s="13">
        <f t="shared" si="1332"/>
        <v>3.243165463358275E-10</v>
      </c>
      <c r="BF915" s="13">
        <f t="shared" si="1333"/>
        <v>2.5485406483250247E-11</v>
      </c>
      <c r="BG915" s="13">
        <f t="shared" si="1334"/>
        <v>1.335127569971787E-12</v>
      </c>
      <c r="BH915" s="13">
        <f t="shared" si="1335"/>
        <v>5.2458422507513958E-14</v>
      </c>
      <c r="BI915" s="13">
        <f t="shared" si="1336"/>
        <v>1.6489127504332766E-15</v>
      </c>
      <c r="BJ915" s="14">
        <f t="shared" si="1337"/>
        <v>0.13117803783856641</v>
      </c>
      <c r="BK915" s="14">
        <f t="shared" si="1338"/>
        <v>0.77771150510457843</v>
      </c>
      <c r="BL915" s="14">
        <f t="shared" si="1339"/>
        <v>9.0932861021478115E-2</v>
      </c>
      <c r="BM915" s="14">
        <f t="shared" si="1340"/>
        <v>2.651836579468771E-3</v>
      </c>
      <c r="BN915" s="14">
        <f t="shared" si="1341"/>
        <v>0.99734816297183004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1.2726999999999999</v>
      </c>
      <c r="F916" s="10">
        <f>VLOOKUP(B916,home!$B$2:$E$405,3,FALSE)</f>
        <v>0.91669999999999996</v>
      </c>
      <c r="G916" s="10">
        <f>VLOOKUP(C916,away!$B$2:$E$405,4,FALSE)</f>
        <v>1.0476000000000001</v>
      </c>
      <c r="H916" s="10">
        <f>VLOOKUP(A916,away!$A$2:$E$405,3,FALSE)</f>
        <v>0.89510000000000001</v>
      </c>
      <c r="I916" s="10">
        <f>VLOOKUP(C916,away!$B$2:$E$405,3,FALSE)</f>
        <v>1.8620000000000001</v>
      </c>
      <c r="J916" s="10">
        <f>VLOOKUP(B916,home!$B$2:$E$405,4,FALSE)</f>
        <v>1.1172</v>
      </c>
      <c r="K916" s="12">
        <f t="shared" si="1286"/>
        <v>1.222218252684</v>
      </c>
      <c r="L916" s="12">
        <f t="shared" si="1287"/>
        <v>1.86201065064</v>
      </c>
      <c r="M916" s="13">
        <f t="shared" si="1288"/>
        <v>4.5765309776159523E-2</v>
      </c>
      <c r="N916" s="13">
        <f t="shared" si="1289"/>
        <v>5.5935196948159668E-2</v>
      </c>
      <c r="O916" s="13">
        <f t="shared" si="1290"/>
        <v>8.5215494233047931E-2</v>
      </c>
      <c r="P916" s="13">
        <f t="shared" si="1291"/>
        <v>0.10415193246311931</v>
      </c>
      <c r="Q916" s="13">
        <f t="shared" si="1292"/>
        <v>3.4182509338757563E-2</v>
      </c>
      <c r="R916" s="13">
        <f t="shared" si="1293"/>
        <v>7.9336078930743403E-2</v>
      </c>
      <c r="S916" s="13">
        <f t="shared" si="1294"/>
        <v>5.9256809846030017E-2</v>
      </c>
      <c r="T916" s="13">
        <f t="shared" si="1295"/>
        <v>6.3648196454367825E-2</v>
      </c>
      <c r="U916" s="13">
        <f t="shared" si="1296"/>
        <v>9.6966003765533104E-2</v>
      </c>
      <c r="V916" s="13">
        <f t="shared" si="1297"/>
        <v>1.498396271287814E-2</v>
      </c>
      <c r="W916" s="13">
        <f t="shared" si="1298"/>
        <v>1.3926162278790262E-2</v>
      </c>
      <c r="X916" s="13">
        <f t="shared" si="1299"/>
        <v>2.5930662485648473E-2</v>
      </c>
      <c r="Y916" s="13">
        <f t="shared" si="1300"/>
        <v>2.4141584863214289E-2</v>
      </c>
      <c r="Z916" s="13">
        <f t="shared" si="1301"/>
        <v>4.9241541316353318E-2</v>
      </c>
      <c r="AA916" s="13">
        <f t="shared" si="1302"/>
        <v>6.0183910587140337E-2</v>
      </c>
      <c r="AB916" s="13">
        <f t="shared" si="1303"/>
        <v>3.6778937018752372E-2</v>
      </c>
      <c r="AC916" s="13">
        <f t="shared" si="1304"/>
        <v>2.1312658541679809E-3</v>
      </c>
      <c r="AD916" s="13">
        <f t="shared" si="1305"/>
        <v>4.2552024317442164E-3</v>
      </c>
      <c r="AE916" s="13">
        <f t="shared" si="1306"/>
        <v>7.9232322485369572E-3</v>
      </c>
      <c r="AF916" s="13">
        <f t="shared" si="1307"/>
        <v>7.376571417135068E-3</v>
      </c>
      <c r="AG916" s="13">
        <f t="shared" si="1308"/>
        <v>4.5784181813040324E-3</v>
      </c>
      <c r="AH916" s="13">
        <f t="shared" si="1309"/>
        <v>2.2922068596244863E-2</v>
      </c>
      <c r="AI916" s="13">
        <f t="shared" si="1310"/>
        <v>2.8015770627605182E-2</v>
      </c>
      <c r="AJ916" s="13">
        <f t="shared" si="1311"/>
        <v>1.712069311203367E-2</v>
      </c>
      <c r="AK916" s="13">
        <f t="shared" si="1312"/>
        <v>6.9750745400429292E-3</v>
      </c>
      <c r="AL916" s="13">
        <f t="shared" si="1313"/>
        <v>1.940119784089296E-4</v>
      </c>
      <c r="AM916" s="13">
        <f t="shared" si="1314"/>
        <v>1.0401572161886242E-3</v>
      </c>
      <c r="AN916" s="13">
        <f t="shared" si="1315"/>
        <v>1.936783814883271E-3</v>
      </c>
      <c r="AO916" s="13">
        <f t="shared" si="1316"/>
        <v>1.8031560456499111E-3</v>
      </c>
      <c r="AP916" s="13">
        <f t="shared" si="1317"/>
        <v>1.1191652539220137E-3</v>
      </c>
      <c r="AQ916" s="13">
        <f t="shared" si="1318"/>
        <v>5.2097440565725226E-4</v>
      </c>
      <c r="AR916" s="13">
        <f t="shared" si="1319"/>
        <v>8.5362271721817259E-3</v>
      </c>
      <c r="AS916" s="13">
        <f t="shared" si="1320"/>
        <v>1.043313265889763E-2</v>
      </c>
      <c r="AT916" s="13">
        <f t="shared" si="1321"/>
        <v>6.3757825841891181E-3</v>
      </c>
      <c r="AU916" s="13">
        <f t="shared" si="1322"/>
        <v>2.5975326165135677E-3</v>
      </c>
      <c r="AV916" s="13">
        <f t="shared" si="1323"/>
        <v>7.9368794396122793E-4</v>
      </c>
      <c r="AW916" s="13">
        <f t="shared" si="1324"/>
        <v>1.2264701128379618E-5</v>
      </c>
      <c r="AX916" s="13">
        <f t="shared" si="1325"/>
        <v>2.118831892144526E-4</v>
      </c>
      <c r="AY916" s="13">
        <f t="shared" si="1326"/>
        <v>3.9452875500888099E-4</v>
      </c>
      <c r="AZ916" s="13">
        <f t="shared" si="1327"/>
        <v>3.6730837190513803E-4</v>
      </c>
      <c r="BA916" s="13">
        <f t="shared" si="1328"/>
        <v>2.2797736685220175E-4</v>
      </c>
      <c r="BB916" s="13">
        <f t="shared" si="1329"/>
        <v>1.061240712959155E-4</v>
      </c>
      <c r="BC916" s="13">
        <f t="shared" si="1330"/>
        <v>3.9520830208454691E-5</v>
      </c>
      <c r="BD916" s="13">
        <f t="shared" si="1331"/>
        <v>2.6490909851474907E-3</v>
      </c>
      <c r="BE916" s="13">
        <f t="shared" si="1332"/>
        <v>3.2377673550679021E-3</v>
      </c>
      <c r="BF916" s="13">
        <f t="shared" si="1333"/>
        <v>1.9786291796541938E-3</v>
      </c>
      <c r="BG916" s="13">
        <f t="shared" si="1334"/>
        <v>8.0610556622217515E-4</v>
      </c>
      <c r="BH916" s="13">
        <f t="shared" si="1335"/>
        <v>2.4630923415672835E-4</v>
      </c>
      <c r="BI916" s="13">
        <f t="shared" si="1336"/>
        <v>6.0208728358194114E-5</v>
      </c>
      <c r="BJ916" s="14">
        <f t="shared" si="1337"/>
        <v>0.24966531596844446</v>
      </c>
      <c r="BK916" s="14">
        <f t="shared" si="1338"/>
        <v>0.22687782138577278</v>
      </c>
      <c r="BL916" s="14">
        <f t="shared" si="1339"/>
        <v>0.47122850543549377</v>
      </c>
      <c r="BM916" s="14">
        <f t="shared" si="1340"/>
        <v>0.59204439836219658</v>
      </c>
      <c r="BN916" s="14">
        <f t="shared" si="1341"/>
        <v>0.40458652168998738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1.2726999999999999</v>
      </c>
      <c r="F917" s="10">
        <f>VLOOKUP(B917,home!$B$2:$E$405,3,FALSE)</f>
        <v>0.94289999999999996</v>
      </c>
      <c r="G917" s="10">
        <f>VLOOKUP(C917,away!$B$2:$E$405,4,FALSE)</f>
        <v>1.1786000000000001</v>
      </c>
      <c r="H917" s="10">
        <f>VLOOKUP(A917,away!$A$2:$E$405,3,FALSE)</f>
        <v>0.89510000000000001</v>
      </c>
      <c r="I917" s="10">
        <f>VLOOKUP(C917,away!$B$2:$E$405,3,FALSE)</f>
        <v>0.93100000000000005</v>
      </c>
      <c r="J917" s="10">
        <f>VLOOKUP(B917,home!$B$2:$E$405,4,FALSE)</f>
        <v>0.89380000000000004</v>
      </c>
      <c r="K917" s="12">
        <f t="shared" si="1286"/>
        <v>1.414353979038</v>
      </c>
      <c r="L917" s="12">
        <f t="shared" si="1287"/>
        <v>0.74483759378000014</v>
      </c>
      <c r="M917" s="13">
        <f t="shared" si="1288"/>
        <v>0.11541839069646094</v>
      </c>
      <c r="N917" s="13">
        <f t="shared" si="1289"/>
        <v>0.16324246013570201</v>
      </c>
      <c r="O917" s="13">
        <f t="shared" si="1290"/>
        <v>8.5967956404311915E-2</v>
      </c>
      <c r="P917" s="13">
        <f t="shared" si="1291"/>
        <v>0.12158912121020388</v>
      </c>
      <c r="Q917" s="13">
        <f t="shared" si="1292"/>
        <v>0.11544131152044114</v>
      </c>
      <c r="R917" s="13">
        <f t="shared" si="1293"/>
        <v>3.2016082895185816E-2</v>
      </c>
      <c r="S917" s="13">
        <f t="shared" si="1294"/>
        <v>3.2022440937402037E-2</v>
      </c>
      <c r="T917" s="13">
        <f t="shared" si="1295"/>
        <v>8.5985028695692786E-2</v>
      </c>
      <c r="U917" s="13">
        <f t="shared" si="1296"/>
        <v>4.528207423601651E-2</v>
      </c>
      <c r="V917" s="13">
        <f t="shared" si="1297"/>
        <v>3.7482765759999244E-3</v>
      </c>
      <c r="W917" s="13">
        <f t="shared" si="1298"/>
        <v>5.4424959431433717E-2</v>
      </c>
      <c r="X917" s="13">
        <f t="shared" si="1299"/>
        <v>4.0537755824483213E-2</v>
      </c>
      <c r="Y917" s="13">
        <f t="shared" si="1300"/>
        <v>1.5097022252774627E-2</v>
      </c>
      <c r="Z917" s="13">
        <f t="shared" si="1301"/>
        <v>7.9489273819704099E-3</v>
      </c>
      <c r="AA917" s="13">
        <f t="shared" si="1302"/>
        <v>1.124259707177396E-2</v>
      </c>
      <c r="AB917" s="13">
        <f t="shared" si="1303"/>
        <v>7.9505059515922356E-3</v>
      </c>
      <c r="AC917" s="13">
        <f t="shared" si="1304"/>
        <v>2.467921555755356E-4</v>
      </c>
      <c r="AD917" s="13">
        <f t="shared" si="1305"/>
        <v>1.9244039482707517E-2</v>
      </c>
      <c r="AE917" s="13">
        <f t="shared" si="1306"/>
        <v>1.4333684062907186E-2</v>
      </c>
      <c r="AF917" s="13">
        <f t="shared" si="1307"/>
        <v>5.3381333737092607E-3</v>
      </c>
      <c r="AG917" s="13">
        <f t="shared" si="1308"/>
        <v>1.325347472450107E-3</v>
      </c>
      <c r="AH917" s="13">
        <f t="shared" si="1309"/>
        <v>1.4801649860796983E-3</v>
      </c>
      <c r="AI917" s="13">
        <f t="shared" si="1310"/>
        <v>2.0934772376945475E-3</v>
      </c>
      <c r="AJ917" s="13">
        <f t="shared" si="1311"/>
        <v>1.4804589305793822E-3</v>
      </c>
      <c r="AK917" s="13">
        <f t="shared" si="1312"/>
        <v>6.9796432642243013E-4</v>
      </c>
      <c r="AL917" s="13">
        <f t="shared" si="1313"/>
        <v>1.039946619838683E-5</v>
      </c>
      <c r="AM917" s="13">
        <f t="shared" si="1314"/>
        <v>5.4435767630263421E-3</v>
      </c>
      <c r="AN917" s="13">
        <f t="shared" si="1315"/>
        <v>4.054580617729263E-3</v>
      </c>
      <c r="AO917" s="13">
        <f t="shared" si="1316"/>
        <v>1.510002035548245E-3</v>
      </c>
      <c r="AP917" s="13">
        <f t="shared" si="1317"/>
        <v>3.7490209425355243E-4</v>
      </c>
      <c r="AQ917" s="13">
        <f t="shared" si="1318"/>
        <v>6.9810293446724681E-5</v>
      </c>
      <c r="AR917" s="13">
        <f t="shared" si="1319"/>
        <v>2.204965053258021E-4</v>
      </c>
      <c r="AS917" s="13">
        <f t="shared" si="1320"/>
        <v>3.1186010967152177E-4</v>
      </c>
      <c r="AT917" s="13">
        <f t="shared" si="1321"/>
        <v>2.2054029350857199E-4</v>
      </c>
      <c r="AU917" s="13">
        <f t="shared" si="1322"/>
        <v>1.0397401388735235E-4</v>
      </c>
      <c r="AV917" s="13">
        <f t="shared" si="1323"/>
        <v>3.6764015064532293E-5</v>
      </c>
      <c r="AW917" s="13">
        <f t="shared" si="1324"/>
        <v>3.0431842805577503E-7</v>
      </c>
      <c r="AX917" s="13">
        <f t="shared" si="1325"/>
        <v>1.2831907424975179E-3</v>
      </c>
      <c r="AY917" s="13">
        <f t="shared" si="1326"/>
        <v>9.5576870500262297E-4</v>
      </c>
      <c r="AZ917" s="13">
        <f t="shared" si="1327"/>
        <v>3.5594623122219015E-4</v>
      </c>
      <c r="BA917" s="13">
        <f t="shared" si="1328"/>
        <v>8.8374044792865236E-5</v>
      </c>
      <c r="BB917" s="13">
        <f t="shared" si="1329"/>
        <v>1.6456077719030918E-5</v>
      </c>
      <c r="BC917" s="13">
        <f t="shared" si="1330"/>
        <v>2.4514210662599336E-6</v>
      </c>
      <c r="BD917" s="13">
        <f t="shared" si="1331"/>
        <v>2.7372347743961557E-5</v>
      </c>
      <c r="BE917" s="13">
        <f t="shared" si="1332"/>
        <v>3.8714188947283847E-5</v>
      </c>
      <c r="BF917" s="13">
        <f t="shared" si="1333"/>
        <v>2.7377783591409945E-5</v>
      </c>
      <c r="BG917" s="13">
        <f t="shared" si="1334"/>
        <v>1.2907292386583966E-5</v>
      </c>
      <c r="BH917" s="13">
        <f t="shared" si="1335"/>
        <v>4.5638700863929824E-6</v>
      </c>
      <c r="BI917" s="13">
        <f t="shared" si="1336"/>
        <v>1.2909855633004814E-6</v>
      </c>
      <c r="BJ917" s="14">
        <f t="shared" si="1337"/>
        <v>0.52912480127860606</v>
      </c>
      <c r="BK917" s="14">
        <f t="shared" si="1338"/>
        <v>0.27399118974684333</v>
      </c>
      <c r="BL917" s="14">
        <f t="shared" si="1339"/>
        <v>0.18921714344543325</v>
      </c>
      <c r="BM917" s="14">
        <f t="shared" si="1340"/>
        <v>0.36565127460397306</v>
      </c>
      <c r="BN917" s="14">
        <f t="shared" si="1341"/>
        <v>0.63367532286230577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1.2726999999999999</v>
      </c>
      <c r="F918" s="10">
        <f>VLOOKUP(B918,home!$B$2:$E$405,3,FALSE)</f>
        <v>0.62860000000000005</v>
      </c>
      <c r="G918" s="10">
        <f>VLOOKUP(C918,away!$B$2:$E$405,4,FALSE)</f>
        <v>1.0476000000000001</v>
      </c>
      <c r="H918" s="10">
        <f>VLOOKUP(A918,away!$A$2:$E$405,3,FALSE)</f>
        <v>0.89510000000000001</v>
      </c>
      <c r="I918" s="10">
        <f>VLOOKUP(C918,away!$B$2:$E$405,3,FALSE)</f>
        <v>1.4896</v>
      </c>
      <c r="J918" s="10">
        <f>VLOOKUP(B918,home!$B$2:$E$405,4,FALSE)</f>
        <v>1.7875000000000001</v>
      </c>
      <c r="K918" s="12">
        <f t="shared" si="1286"/>
        <v>0.83810013487200008</v>
      </c>
      <c r="L918" s="12">
        <f t="shared" si="1287"/>
        <v>2.3833469660000004</v>
      </c>
      <c r="M918" s="13">
        <f t="shared" si="1288"/>
        <v>3.9897281075793989E-2</v>
      </c>
      <c r="N918" s="13">
        <f t="shared" si="1289"/>
        <v>3.3437916650649033E-2</v>
      </c>
      <c r="O918" s="13">
        <f t="shared" si="1290"/>
        <v>9.508906380364282E-2</v>
      </c>
      <c r="P918" s="13">
        <f t="shared" si="1291"/>
        <v>7.9694157198685264E-2</v>
      </c>
      <c r="Q918" s="13">
        <f t="shared" si="1292"/>
        <v>1.4012161227373825E-2</v>
      </c>
      <c r="R918" s="13">
        <f t="shared" si="1293"/>
        <v>0.11331511585809631</v>
      </c>
      <c r="S918" s="13">
        <f t="shared" si="1294"/>
        <v>3.9796939292324737E-2</v>
      </c>
      <c r="T918" s="13">
        <f t="shared" si="1295"/>
        <v>3.3395841948364244E-2</v>
      </c>
      <c r="U918" s="13">
        <f t="shared" si="1296"/>
        <v>9.4969413883706819E-2</v>
      </c>
      <c r="V918" s="13">
        <f t="shared" si="1297"/>
        <v>8.8326362389454759E-3</v>
      </c>
      <c r="W918" s="13">
        <f t="shared" si="1298"/>
        <v>3.9145314048367385E-3</v>
      </c>
      <c r="X918" s="13">
        <f t="shared" si="1299"/>
        <v>9.3296865470293595E-3</v>
      </c>
      <c r="Y918" s="13">
        <f t="shared" si="1300"/>
        <v>1.1117940062796724E-2</v>
      </c>
      <c r="Z918" s="13">
        <f t="shared" si="1301"/>
        <v>9.0023079194110789E-2</v>
      </c>
      <c r="AA918" s="13">
        <f t="shared" si="1302"/>
        <v>7.5448354814176985E-2</v>
      </c>
      <c r="AB918" s="13">
        <f t="shared" si="1303"/>
        <v>3.1616638172816125E-2</v>
      </c>
      <c r="AC918" s="13">
        <f t="shared" si="1304"/>
        <v>1.1026902741318517E-3</v>
      </c>
      <c r="AD918" s="13">
        <f t="shared" si="1305"/>
        <v>8.2019232458858742E-4</v>
      </c>
      <c r="AE918" s="13">
        <f t="shared" si="1306"/>
        <v>1.9548028883446971E-3</v>
      </c>
      <c r="AF918" s="13">
        <f t="shared" si="1307"/>
        <v>2.3294867665321862E-3</v>
      </c>
      <c r="AG918" s="13">
        <f t="shared" si="1308"/>
        <v>1.8506584057838792E-3</v>
      </c>
      <c r="AH918" s="13">
        <f t="shared" si="1309"/>
        <v>5.363905816681544E-2</v>
      </c>
      <c r="AI918" s="13">
        <f t="shared" si="1310"/>
        <v>4.4954901884015068E-2</v>
      </c>
      <c r="AJ918" s="13">
        <f t="shared" si="1311"/>
        <v>1.883835466607528E-2</v>
      </c>
      <c r="AK918" s="13">
        <f t="shared" si="1312"/>
        <v>5.262809195468089E-3</v>
      </c>
      <c r="AL918" s="13">
        <f t="shared" si="1313"/>
        <v>8.8104221318922277E-5</v>
      </c>
      <c r="AM918" s="13">
        <f t="shared" si="1314"/>
        <v>1.3748065957173492E-4</v>
      </c>
      <c r="AN918" s="13">
        <f t="shared" si="1315"/>
        <v>3.2766411287397327E-4</v>
      </c>
      <c r="AO918" s="13">
        <f t="shared" si="1316"/>
        <v>3.9046863464263303E-4</v>
      </c>
      <c r="AP918" s="13">
        <f t="shared" si="1317"/>
        <v>3.1020741189789405E-4</v>
      </c>
      <c r="AQ918" s="13">
        <f t="shared" si="1318"/>
        <v>1.8483297349438957E-4</v>
      </c>
      <c r="AR918" s="13">
        <f t="shared" si="1319"/>
        <v>2.5568097308195398E-2</v>
      </c>
      <c r="AS918" s="13">
        <f t="shared" si="1320"/>
        <v>2.1428625802418982E-2</v>
      </c>
      <c r="AT918" s="13">
        <f t="shared" si="1321"/>
        <v>8.9796670875644836E-3</v>
      </c>
      <c r="AU918" s="13">
        <f t="shared" si="1322"/>
        <v>2.5086200657311519E-3</v>
      </c>
      <c r="AV918" s="13">
        <f t="shared" si="1323"/>
        <v>5.2561870385797098E-4</v>
      </c>
      <c r="AW918" s="13">
        <f t="shared" si="1324"/>
        <v>4.888520021033808E-6</v>
      </c>
      <c r="AX918" s="13">
        <f t="shared" si="1325"/>
        <v>1.9203759888227089E-5</v>
      </c>
      <c r="AY918" s="13">
        <f t="shared" si="1326"/>
        <v>4.5769222865398535E-5</v>
      </c>
      <c r="AZ918" s="13">
        <f t="shared" si="1327"/>
        <v>5.4541969226212735E-5</v>
      </c>
      <c r="BA918" s="13">
        <f t="shared" si="1328"/>
        <v>4.3330812291653171E-5</v>
      </c>
      <c r="BB918" s="13">
        <f t="shared" si="1329"/>
        <v>2.5818090002406782E-5</v>
      </c>
      <c r="BC918" s="13">
        <f t="shared" si="1330"/>
        <v>1.2306693295030216E-5</v>
      </c>
      <c r="BD918" s="13">
        <f t="shared" si="1331"/>
        <v>1.0156274524313391E-2</v>
      </c>
      <c r="BE918" s="13">
        <f t="shared" si="1332"/>
        <v>8.5119750486241114E-3</v>
      </c>
      <c r="BF918" s="13">
        <f t="shared" si="1333"/>
        <v>3.5669437181394831E-3</v>
      </c>
      <c r="BG918" s="13">
        <f t="shared" si="1334"/>
        <v>9.9648533708451164E-4</v>
      </c>
      <c r="BH918" s="13">
        <f t="shared" si="1335"/>
        <v>2.0878862385212489E-4</v>
      </c>
      <c r="BI918" s="13">
        <f t="shared" si="1336"/>
        <v>3.4997154762041036E-5</v>
      </c>
      <c r="BJ918" s="14">
        <f t="shared" si="1337"/>
        <v>0.11371484256634885</v>
      </c>
      <c r="BK918" s="14">
        <f t="shared" si="1338"/>
        <v>0.16945757752406562</v>
      </c>
      <c r="BL918" s="14">
        <f t="shared" si="1339"/>
        <v>0.61561980381935655</v>
      </c>
      <c r="BM918" s="14">
        <f t="shared" si="1340"/>
        <v>0.61332872658679616</v>
      </c>
      <c r="BN918" s="14">
        <f t="shared" si="1341"/>
        <v>0.37544569581424125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1.5981000000000001</v>
      </c>
      <c r="F919" s="10">
        <f>VLOOKUP(B919,home!$B$2:$E$405,3,FALSE)</f>
        <v>1.0951</v>
      </c>
      <c r="G919" s="10">
        <f>VLOOKUP(C919,away!$B$2:$E$405,4,FALSE)</f>
        <v>1.0808</v>
      </c>
      <c r="H919" s="10">
        <f>VLOOKUP(A919,away!$A$2:$E$405,3,FALSE)</f>
        <v>1.1214999999999999</v>
      </c>
      <c r="I919" s="10">
        <f>VLOOKUP(C919,away!$B$2:$E$405,3,FALSE)</f>
        <v>0.89170000000000005</v>
      </c>
      <c r="J919" s="10">
        <f>VLOOKUP(B919,home!$B$2:$E$405,4,FALSE)</f>
        <v>1.2632000000000001</v>
      </c>
      <c r="K919" s="12">
        <f t="shared" si="1286"/>
        <v>1.891485718248</v>
      </c>
      <c r="L919" s="12">
        <f t="shared" si="1287"/>
        <v>1.2632524859600001</v>
      </c>
      <c r="M919" s="13">
        <f t="shared" si="1288"/>
        <v>4.2649565007892826E-2</v>
      </c>
      <c r="N919" s="13">
        <f t="shared" si="1289"/>
        <v>8.0671043101918929E-2</v>
      </c>
      <c r="O919" s="13">
        <f t="shared" si="1290"/>
        <v>5.3877169021333236E-2</v>
      </c>
      <c r="P919" s="13">
        <f t="shared" si="1291"/>
        <v>0.1019078957434854</v>
      </c>
      <c r="Q919" s="13">
        <f t="shared" si="1292"/>
        <v>7.6294062951724265E-2</v>
      </c>
      <c r="R919" s="13">
        <f t="shared" si="1293"/>
        <v>3.4030233851343163E-2</v>
      </c>
      <c r="S919" s="13">
        <f t="shared" si="1294"/>
        <v>6.0875293880155529E-2</v>
      </c>
      <c r="T919" s="13">
        <f t="shared" si="1295"/>
        <v>9.6378664687754412E-2</v>
      </c>
      <c r="U919" s="13">
        <f t="shared" si="1296"/>
        <v>6.4367701318455234E-2</v>
      </c>
      <c r="V919" s="13">
        <f t="shared" si="1297"/>
        <v>1.6161876708850262E-2</v>
      </c>
      <c r="W919" s="13">
        <f t="shared" si="1298"/>
        <v>4.8103043486766771E-2</v>
      </c>
      <c r="X919" s="13">
        <f t="shared" si="1299"/>
        <v>6.07662892669001E-2</v>
      </c>
      <c r="Y919" s="13">
        <f t="shared" si="1300"/>
        <v>3.8381582989488024E-2</v>
      </c>
      <c r="Z919" s="13">
        <f t="shared" si="1301"/>
        <v>1.432959250350313E-2</v>
      </c>
      <c r="AA919" s="13">
        <f t="shared" si="1302"/>
        <v>2.7104219568689775E-2</v>
      </c>
      <c r="AB919" s="13">
        <f t="shared" si="1303"/>
        <v>2.5633622109217345E-2</v>
      </c>
      <c r="AC919" s="13">
        <f t="shared" si="1304"/>
        <v>2.4135985419191527E-3</v>
      </c>
      <c r="AD919" s="13">
        <f t="shared" si="1305"/>
        <v>2.2746554939870468E-2</v>
      </c>
      <c r="AE919" s="13">
        <f t="shared" si="1306"/>
        <v>2.8734642074817084E-2</v>
      </c>
      <c r="AF919" s="13">
        <f t="shared" si="1307"/>
        <v>1.8149554017091753E-2</v>
      </c>
      <c r="AG919" s="13">
        <f t="shared" si="1308"/>
        <v>7.6424897437188189E-3</v>
      </c>
      <c r="AH919" s="13">
        <f t="shared" si="1309"/>
        <v>4.5254733382110316E-3</v>
      </c>
      <c r="AI919" s="13">
        <f t="shared" si="1310"/>
        <v>8.5598681875382679E-3</v>
      </c>
      <c r="AJ919" s="13">
        <f t="shared" si="1311"/>
        <v>8.0954342134070163E-3</v>
      </c>
      <c r="AK919" s="13">
        <f t="shared" si="1312"/>
        <v>5.1041327325585337E-3</v>
      </c>
      <c r="AL919" s="13">
        <f t="shared" si="1313"/>
        <v>2.3068441474702605E-4</v>
      </c>
      <c r="AM919" s="13">
        <f t="shared" si="1314"/>
        <v>8.6049567616216897E-3</v>
      </c>
      <c r="AN919" s="13">
        <f t="shared" si="1315"/>
        <v>1.0870233020696911E-2</v>
      </c>
      <c r="AO919" s="13">
        <f t="shared" si="1316"/>
        <v>6.8659244431799283E-3</v>
      </c>
      <c r="AP919" s="13">
        <f t="shared" si="1317"/>
        <v>2.8911320404201904E-3</v>
      </c>
      <c r="AQ919" s="13">
        <f t="shared" si="1318"/>
        <v>9.1305743432485418E-4</v>
      </c>
      <c r="AR919" s="13">
        <f t="shared" si="1319"/>
        <v>1.143363088928156E-3</v>
      </c>
      <c r="AS919" s="13">
        <f t="shared" si="1320"/>
        <v>2.1626549534795249E-3</v>
      </c>
      <c r="AT919" s="13">
        <f t="shared" si="1321"/>
        <v>2.0453154790024079E-3</v>
      </c>
      <c r="AU919" s="13">
        <f t="shared" si="1322"/>
        <v>1.2895616726148738E-3</v>
      </c>
      <c r="AV919" s="13">
        <f t="shared" si="1323"/>
        <v>6.097968716377596E-4</v>
      </c>
      <c r="AW919" s="13">
        <f t="shared" si="1324"/>
        <v>1.5311191257386616E-5</v>
      </c>
      <c r="AX919" s="13">
        <f t="shared" si="1325"/>
        <v>2.712692136791497E-3</v>
      </c>
      <c r="AY919" s="13">
        <f t="shared" si="1326"/>
        <v>3.4268150854460029E-3</v>
      </c>
      <c r="AZ919" s="13">
        <f t="shared" si="1327"/>
        <v>2.1644663378074473E-3</v>
      </c>
      <c r="BA919" s="13">
        <f t="shared" si="1328"/>
        <v>9.1142249400399814E-4</v>
      </c>
      <c r="BB919" s="13">
        <f t="shared" si="1329"/>
        <v>2.8783918282760377E-4</v>
      </c>
      <c r="BC919" s="13">
        <f t="shared" si="1330"/>
        <v>7.2722712652732995E-5</v>
      </c>
      <c r="BD919" s="13">
        <f t="shared" si="1331"/>
        <v>2.4072604407389956E-4</v>
      </c>
      <c r="BE919" s="13">
        <f t="shared" si="1332"/>
        <v>4.5532987437611966E-4</v>
      </c>
      <c r="BF919" s="13">
        <f t="shared" si="1333"/>
        <v>4.3062497723704324E-4</v>
      </c>
      <c r="BG919" s="13">
        <f t="shared" si="1334"/>
        <v>2.7150699812157912E-4</v>
      </c>
      <c r="BH919" s="13">
        <f t="shared" si="1335"/>
        <v>1.2838790233783844E-4</v>
      </c>
      <c r="BI919" s="13">
        <f t="shared" si="1336"/>
        <v>4.8568776733568048E-5</v>
      </c>
      <c r="BJ919" s="14">
        <f t="shared" si="1337"/>
        <v>0.51758918890982342</v>
      </c>
      <c r="BK919" s="14">
        <f t="shared" si="1338"/>
        <v>0.22766572938249618</v>
      </c>
      <c r="BL919" s="14">
        <f t="shared" si="1339"/>
        <v>0.24012369097929642</v>
      </c>
      <c r="BM919" s="14">
        <f t="shared" si="1340"/>
        <v>0.60686672820323262</v>
      </c>
      <c r="BN919" s="14">
        <f t="shared" si="1341"/>
        <v>0.38942996967769783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1.5981000000000001</v>
      </c>
      <c r="F920" s="10">
        <f>VLOOKUP(B920,home!$B$2:$E$405,3,FALSE)</f>
        <v>1.5122</v>
      </c>
      <c r="G920" s="10">
        <f>VLOOKUP(C920,away!$B$2:$E$405,4,FALSE)</f>
        <v>1.3478000000000001</v>
      </c>
      <c r="H920" s="10">
        <f>VLOOKUP(A920,away!$A$2:$E$405,3,FALSE)</f>
        <v>1.1214999999999999</v>
      </c>
      <c r="I920" s="10">
        <f>VLOOKUP(C920,away!$B$2:$E$405,3,FALSE)</f>
        <v>1.1659999999999999</v>
      </c>
      <c r="J920" s="10">
        <f>VLOOKUP(B920,home!$B$2:$E$405,4,FALSE)</f>
        <v>0.81740000000000002</v>
      </c>
      <c r="K920" s="12">
        <f t="shared" si="1286"/>
        <v>3.2571565839960002</v>
      </c>
      <c r="L920" s="12">
        <f t="shared" si="1287"/>
        <v>1.0688886405999998</v>
      </c>
      <c r="M920" s="13">
        <f t="shared" si="1288"/>
        <v>1.3219725290759776E-2</v>
      </c>
      <c r="N920" s="13">
        <f t="shared" si="1289"/>
        <v>4.3058715269416639E-2</v>
      </c>
      <c r="O920" s="13">
        <f t="shared" si="1290"/>
        <v>1.4130414195145652E-2</v>
      </c>
      <c r="P920" s="13">
        <f t="shared" si="1291"/>
        <v>4.6024971630309205E-2</v>
      </c>
      <c r="Q920" s="13">
        <f t="shared" si="1292"/>
        <v>7.0124488969094775E-2</v>
      </c>
      <c r="R920" s="13">
        <f t="shared" si="1293"/>
        <v>7.5519196100820871E-3</v>
      </c>
      <c r="S920" s="13">
        <f t="shared" si="1294"/>
        <v>4.005941816074271E-2</v>
      </c>
      <c r="T920" s="13">
        <f t="shared" si="1295"/>
        <v>7.4955269686945394E-2</v>
      </c>
      <c r="U920" s="13">
        <f t="shared" si="1296"/>
        <v>2.4597784679787373E-2</v>
      </c>
      <c r="V920" s="13">
        <f t="shared" si="1297"/>
        <v>1.5496485944072914E-2</v>
      </c>
      <c r="W920" s="13">
        <f t="shared" si="1298"/>
        <v>7.6135480315013979E-2</v>
      </c>
      <c r="X920" s="13">
        <f t="shared" si="1299"/>
        <v>8.1380350055343331E-2</v>
      </c>
      <c r="Y920" s="13">
        <f t="shared" si="1300"/>
        <v>4.3493265871104012E-2</v>
      </c>
      <c r="Z920" s="13">
        <f t="shared" si="1301"/>
        <v>2.6907203619803747E-3</v>
      </c>
      <c r="AA920" s="13">
        <f t="shared" si="1302"/>
        <v>8.7640975427164779E-3</v>
      </c>
      <c r="AB920" s="13">
        <f t="shared" si="1303"/>
        <v>1.4273019007021076E-2</v>
      </c>
      <c r="AC920" s="13">
        <f t="shared" si="1304"/>
        <v>3.3719749761175356E-3</v>
      </c>
      <c r="AD920" s="13">
        <f t="shared" si="1305"/>
        <v>6.199629524593641E-2</v>
      </c>
      <c r="AE920" s="13">
        <f t="shared" si="1306"/>
        <v>6.6267135747665198E-2</v>
      </c>
      <c r="AF920" s="13">
        <f t="shared" si="1307"/>
        <v>3.5416094322888746E-2</v>
      </c>
      <c r="AG920" s="13">
        <f t="shared" si="1308"/>
        <v>1.2618620305384642E-2</v>
      </c>
      <c r="AH920" s="13">
        <f t="shared" si="1309"/>
        <v>7.1902010748798543E-4</v>
      </c>
      <c r="AI920" s="13">
        <f t="shared" si="1310"/>
        <v>2.3419610771300034E-3</v>
      </c>
      <c r="AJ920" s="13">
        <f t="shared" si="1311"/>
        <v>3.8140669709181788E-3</v>
      </c>
      <c r="AK920" s="13">
        <f t="shared" si="1312"/>
        <v>4.1410044487092748E-3</v>
      </c>
      <c r="AL920" s="13">
        <f t="shared" si="1313"/>
        <v>4.6958631650961542E-4</v>
      </c>
      <c r="AM920" s="13">
        <f t="shared" si="1314"/>
        <v>4.0386328248732346E-2</v>
      </c>
      <c r="AN920" s="13">
        <f t="shared" si="1315"/>
        <v>4.3168487500612883E-2</v>
      </c>
      <c r="AO920" s="13">
        <f t="shared" si="1316"/>
        <v>2.307115296064409E-2</v>
      </c>
      <c r="AP920" s="13">
        <f t="shared" si="1317"/>
        <v>8.220164441725842E-3</v>
      </c>
      <c r="AQ920" s="13">
        <f t="shared" si="1318"/>
        <v>2.1966100989061974E-3</v>
      </c>
      <c r="AR920" s="13">
        <f t="shared" si="1319"/>
        <v>1.5371048505137972E-4</v>
      </c>
      <c r="AS920" s="13">
        <f t="shared" si="1320"/>
        <v>5.0065911841432021E-4</v>
      </c>
      <c r="AT920" s="13">
        <f t="shared" si="1321"/>
        <v>8.1536257194041834E-4</v>
      </c>
      <c r="AU920" s="13">
        <f t="shared" si="1322"/>
        <v>8.8525452317988194E-4</v>
      </c>
      <c r="AV920" s="13">
        <f t="shared" si="1323"/>
        <v>7.2085314967189806E-4</v>
      </c>
      <c r="AW920" s="13">
        <f t="shared" si="1324"/>
        <v>4.541340143858762E-5</v>
      </c>
      <c r="AX920" s="13">
        <f t="shared" si="1325"/>
        <v>2.1924099159797029E-2</v>
      </c>
      <c r="AY920" s="13">
        <f t="shared" si="1326"/>
        <v>2.3434420547295044E-2</v>
      </c>
      <c r="AZ920" s="13">
        <f t="shared" si="1327"/>
        <v>1.2524392961023449E-2</v>
      </c>
      <c r="BA920" s="13">
        <f t="shared" si="1328"/>
        <v>4.462393788816188E-3</v>
      </c>
      <c r="BB920" s="13">
        <f t="shared" si="1329"/>
        <v>1.1924505076874041E-3</v>
      </c>
      <c r="BC920" s="13">
        <f t="shared" si="1330"/>
        <v>2.5491936042895387E-4</v>
      </c>
      <c r="BD920" s="13">
        <f t="shared" si="1331"/>
        <v>2.7383231902089296E-5</v>
      </c>
      <c r="BE920" s="13">
        <f t="shared" si="1332"/>
        <v>8.9191474080979464E-5</v>
      </c>
      <c r="BF920" s="13">
        <f t="shared" si="1333"/>
        <v>1.4525529851958549E-4</v>
      </c>
      <c r="BG920" s="13">
        <f t="shared" si="1334"/>
        <v>1.5770641731112408E-4</v>
      </c>
      <c r="BH920" s="13">
        <f t="shared" si="1335"/>
        <v>1.2841862387083714E-4</v>
      </c>
      <c r="BI920" s="13">
        <f t="shared" si="1336"/>
        <v>8.3655913249720636E-5</v>
      </c>
      <c r="BJ920" s="14">
        <f t="shared" si="1337"/>
        <v>0.7462811353644625</v>
      </c>
      <c r="BK920" s="14">
        <f t="shared" si="1338"/>
        <v>0.14207658286580679</v>
      </c>
      <c r="BL920" s="14">
        <f t="shared" si="1339"/>
        <v>8.4040738446190311E-2</v>
      </c>
      <c r="BM920" s="14">
        <f t="shared" si="1340"/>
        <v>0.75758993492777538</v>
      </c>
      <c r="BN920" s="14">
        <f t="shared" si="1341"/>
        <v>0.19411023496480814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1.5981000000000001</v>
      </c>
      <c r="F921" s="10">
        <f>VLOOKUP(B921,home!$B$2:$E$405,3,FALSE)</f>
        <v>0.75090000000000001</v>
      </c>
      <c r="G921" s="10">
        <f>VLOOKUP(C921,away!$B$2:$E$405,4,FALSE)</f>
        <v>0.51200000000000001</v>
      </c>
      <c r="H921" s="10">
        <f>VLOOKUP(A921,away!$A$2:$E$405,3,FALSE)</f>
        <v>1.1214999999999999</v>
      </c>
      <c r="I921" s="10">
        <f>VLOOKUP(C921,away!$B$2:$E$405,3,FALSE)</f>
        <v>0.64849999999999997</v>
      </c>
      <c r="J921" s="10">
        <f>VLOOKUP(B921,home!$B$2:$E$405,4,FALSE)</f>
        <v>1.3374999999999999</v>
      </c>
      <c r="K921" s="12">
        <f t="shared" si="1286"/>
        <v>0.61440680448000007</v>
      </c>
      <c r="L921" s="12">
        <f t="shared" si="1287"/>
        <v>0.97275405312499985</v>
      </c>
      <c r="M921" s="13">
        <f t="shared" si="1288"/>
        <v>0.2045054082568932</v>
      </c>
      <c r="N921" s="13">
        <f t="shared" si="1289"/>
        <v>0.12564951438599556</v>
      </c>
      <c r="O921" s="13">
        <f t="shared" si="1290"/>
        <v>0.19893346476787566</v>
      </c>
      <c r="P921" s="13">
        <f t="shared" si="1291"/>
        <v>0.12222607439216515</v>
      </c>
      <c r="Q921" s="13">
        <f t="shared" si="1292"/>
        <v>3.8599958309181656E-2</v>
      </c>
      <c r="R921" s="13">
        <f t="shared" si="1293"/>
        <v>9.6756667077575215E-2</v>
      </c>
      <c r="S921" s="13">
        <f t="shared" si="1294"/>
        <v>1.8262613918934755E-2</v>
      </c>
      <c r="T921" s="13">
        <f t="shared" si="1295"/>
        <v>3.7548265895712474E-2</v>
      </c>
      <c r="U921" s="13">
        <f t="shared" si="1296"/>
        <v>5.9447954631268202E-2</v>
      </c>
      <c r="V921" s="13">
        <f t="shared" si="1297"/>
        <v>1.2127729294013113E-3</v>
      </c>
      <c r="W921" s="13">
        <f t="shared" si="1298"/>
        <v>7.9053590126018456E-3</v>
      </c>
      <c r="X921" s="13">
        <f t="shared" si="1299"/>
        <v>7.6899700209166911E-3</v>
      </c>
      <c r="Y921" s="13">
        <f t="shared" si="1300"/>
        <v>3.7402247531282255E-3</v>
      </c>
      <c r="Z921" s="13">
        <f t="shared" si="1301"/>
        <v>3.1373480022192507E-2</v>
      </c>
      <c r="AA921" s="13">
        <f t="shared" si="1302"/>
        <v>1.9276079605852418E-2</v>
      </c>
      <c r="AB921" s="13">
        <f t="shared" si="1303"/>
        <v>5.9216772367669413E-3</v>
      </c>
      <c r="AC921" s="13">
        <f t="shared" si="1304"/>
        <v>4.5302125367145478E-5</v>
      </c>
      <c r="AD921" s="13">
        <f t="shared" si="1305"/>
        <v>1.2142765922999669E-3</v>
      </c>
      <c r="AE921" s="13">
        <f t="shared" si="1306"/>
        <v>1.1811924767746057E-3</v>
      </c>
      <c r="AF921" s="13">
        <f t="shared" si="1307"/>
        <v>5.7450488465162744E-4</v>
      </c>
      <c r="AG921" s="13">
        <f t="shared" si="1308"/>
        <v>1.8628398502832709E-4</v>
      </c>
      <c r="AH921" s="13">
        <f t="shared" si="1309"/>
        <v>7.6296699630559921E-3</v>
      </c>
      <c r="AI921" s="13">
        <f t="shared" si="1310"/>
        <v>4.6877211412382717E-3</v>
      </c>
      <c r="AJ921" s="13">
        <f t="shared" si="1311"/>
        <v>1.4400838833407725E-3</v>
      </c>
      <c r="AK921" s="13">
        <f t="shared" si="1312"/>
        <v>2.9493244564885113E-4</v>
      </c>
      <c r="AL921" s="13">
        <f t="shared" si="1313"/>
        <v>1.0830228877453231E-6</v>
      </c>
      <c r="AM921" s="13">
        <f t="shared" si="1314"/>
        <v>1.4921196016597736E-4</v>
      </c>
      <c r="AN921" s="13">
        <f t="shared" si="1315"/>
        <v>1.4514653902618048E-4</v>
      </c>
      <c r="AO921" s="13">
        <f t="shared" si="1316"/>
        <v>7.0595942067391514E-5</v>
      </c>
      <c r="AP921" s="13">
        <f t="shared" si="1317"/>
        <v>2.2890829593410931E-5</v>
      </c>
      <c r="AQ921" s="13">
        <f t="shared" si="1318"/>
        <v>5.5667868165960421E-6</v>
      </c>
      <c r="AR921" s="13">
        <f t="shared" si="1319"/>
        <v>1.484358476113757E-3</v>
      </c>
      <c r="AS921" s="13">
        <f t="shared" si="1320"/>
        <v>9.1199994801185579E-4</v>
      </c>
      <c r="AT921" s="13">
        <f t="shared" si="1321"/>
        <v>2.8016948687194519E-4</v>
      </c>
      <c r="AU921" s="13">
        <f t="shared" si="1322"/>
        <v>5.7379346380597742E-5</v>
      </c>
      <c r="AV921" s="13">
        <f t="shared" si="1323"/>
        <v>8.8135652132135282E-6</v>
      </c>
      <c r="AW921" s="13">
        <f t="shared" si="1324"/>
        <v>1.7980186817859626E-8</v>
      </c>
      <c r="AX921" s="13">
        <f t="shared" si="1325"/>
        <v>1.527947393929586E-5</v>
      </c>
      <c r="AY921" s="13">
        <f t="shared" si="1326"/>
        <v>1.4863170204067855E-5</v>
      </c>
      <c r="AZ921" s="13">
        <f t="shared" si="1327"/>
        <v>7.2291045291468693E-6</v>
      </c>
      <c r="BA921" s="13">
        <f t="shared" si="1328"/>
        <v>2.3440469103973038E-6</v>
      </c>
      <c r="BB921" s="13">
        <f t="shared" si="1329"/>
        <v>5.7004528320102759E-7</v>
      </c>
      <c r="BC921" s="13">
        <f t="shared" si="1330"/>
        <v>1.109027719397176E-7</v>
      </c>
      <c r="BD921" s="13">
        <f t="shared" si="1331"/>
        <v>2.4065262065501748E-4</v>
      </c>
      <c r="BE921" s="13">
        <f t="shared" si="1332"/>
        <v>1.4785860764638694E-4</v>
      </c>
      <c r="BF921" s="13">
        <f t="shared" si="1333"/>
        <v>4.5422667319439338E-5</v>
      </c>
      <c r="BG921" s="13">
        <f t="shared" si="1334"/>
        <v>9.3026652928982884E-6</v>
      </c>
      <c r="BH921" s="13">
        <f t="shared" si="1335"/>
        <v>1.42890521393916E-6</v>
      </c>
      <c r="BI921" s="13">
        <f t="shared" si="1336"/>
        <v>1.7558581728023407E-7</v>
      </c>
      <c r="BJ921" s="14">
        <f t="shared" si="1337"/>
        <v>0.22472335911759861</v>
      </c>
      <c r="BK921" s="14">
        <f t="shared" si="1338"/>
        <v>0.34626811781585337</v>
      </c>
      <c r="BL921" s="14">
        <f t="shared" si="1339"/>
        <v>0.39757581262715869</v>
      </c>
      <c r="BM921" s="14">
        <f t="shared" si="1340"/>
        <v>0.21325483720309946</v>
      </c>
      <c r="BN921" s="14">
        <f t="shared" si="1341"/>
        <v>0.78667108718968637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1.2726999999999999</v>
      </c>
      <c r="F922" s="10">
        <f>VLOOKUP(B922,home!$B$2:$E$405,3,FALSE)</f>
        <v>1.4404999999999999</v>
      </c>
      <c r="G922" s="10">
        <f>VLOOKUP(C922,away!$B$2:$E$405,4,FALSE)</f>
        <v>0.78569999999999995</v>
      </c>
      <c r="H922" s="10">
        <f>VLOOKUP(A922,away!$A$2:$E$405,3,FALSE)</f>
        <v>0.89510000000000001</v>
      </c>
      <c r="I922" s="10">
        <f>VLOOKUP(C922,away!$B$2:$E$405,3,FALSE)</f>
        <v>2.4578000000000002</v>
      </c>
      <c r="J922" s="10">
        <f>VLOOKUP(B922,home!$B$2:$E$405,4,FALSE)</f>
        <v>2.0482</v>
      </c>
      <c r="K922" s="12">
        <f t="shared" si="1286"/>
        <v>1.4404429417949998</v>
      </c>
      <c r="L922" s="12">
        <f t="shared" si="1287"/>
        <v>4.5059924407960006</v>
      </c>
      <c r="M922" s="13">
        <f t="shared" si="1288"/>
        <v>2.6151459181271608E-3</v>
      </c>
      <c r="N922" s="13">
        <f t="shared" si="1289"/>
        <v>3.766968479530273E-3</v>
      </c>
      <c r="O922" s="13">
        <f t="shared" si="1290"/>
        <v>1.1783827738659504E-2</v>
      </c>
      <c r="P922" s="13">
        <f t="shared" si="1291"/>
        <v>1.6973931493480213E-2</v>
      </c>
      <c r="Q922" s="13">
        <f t="shared" si="1292"/>
        <v>2.7130515791518126E-3</v>
      </c>
      <c r="R922" s="13">
        <f t="shared" si="1293"/>
        <v>2.6548919357020976E-2</v>
      </c>
      <c r="S922" s="13">
        <f t="shared" si="1294"/>
        <v>2.7542856055207513E-2</v>
      </c>
      <c r="T922" s="13">
        <f t="shared" si="1295"/>
        <v>1.2224989907147718E-2</v>
      </c>
      <c r="U922" s="13">
        <f t="shared" si="1296"/>
        <v>3.8242203500105508E-2</v>
      </c>
      <c r="V922" s="13">
        <f t="shared" si="1297"/>
        <v>1.9863372253289758E-2</v>
      </c>
      <c r="W922" s="13">
        <f t="shared" si="1298"/>
        <v>1.3026653326383352E-3</v>
      </c>
      <c r="X922" s="13">
        <f t="shared" si="1299"/>
        <v>5.8698001417553467E-3</v>
      </c>
      <c r="Y922" s="13">
        <f t="shared" si="1300"/>
        <v>1.3224637533866443E-2</v>
      </c>
      <c r="Z922" s="13">
        <f t="shared" si="1301"/>
        <v>3.9876409978013054E-2</v>
      </c>
      <c r="AA922" s="13">
        <f t="shared" si="1302"/>
        <v>5.7439693296952608E-2</v>
      </c>
      <c r="AB922" s="13">
        <f t="shared" si="1303"/>
        <v>4.1369300394232478E-2</v>
      </c>
      <c r="AC922" s="13">
        <f t="shared" si="1304"/>
        <v>8.0578562920662223E-3</v>
      </c>
      <c r="AD922" s="13">
        <f t="shared" si="1305"/>
        <v>4.6910377097998126E-4</v>
      </c>
      <c r="AE922" s="13">
        <f t="shared" si="1306"/>
        <v>2.1137780459846937E-3</v>
      </c>
      <c r="AF922" s="13">
        <f t="shared" si="1307"/>
        <v>4.7623339483637856E-3</v>
      </c>
      <c r="AG922" s="13">
        <f t="shared" si="1308"/>
        <v>7.1530135906244649E-3</v>
      </c>
      <c r="AH922" s="13">
        <f t="shared" si="1309"/>
        <v>4.492070048175225E-2</v>
      </c>
      <c r="AI922" s="13">
        <f t="shared" si="1310"/>
        <v>6.4705705949427275E-2</v>
      </c>
      <c r="AJ922" s="13">
        <f t="shared" si="1311"/>
        <v>4.6602438714357632E-2</v>
      </c>
      <c r="AK922" s="13">
        <f t="shared" si="1312"/>
        <v>2.2376051305510163E-2</v>
      </c>
      <c r="AL922" s="13">
        <f t="shared" si="1313"/>
        <v>2.0920209421245758E-3</v>
      </c>
      <c r="AM922" s="13">
        <f t="shared" si="1314"/>
        <v>1.3514344317550639E-4</v>
      </c>
      <c r="AN922" s="13">
        <f t="shared" si="1315"/>
        <v>6.0895533337197564E-4</v>
      </c>
      <c r="AO922" s="13">
        <f t="shared" si="1316"/>
        <v>1.3719740644782654E-3</v>
      </c>
      <c r="AP922" s="13">
        <f t="shared" si="1317"/>
        <v>2.0607015878357435E-3</v>
      </c>
      <c r="AQ922" s="13">
        <f t="shared" si="1318"/>
        <v>2.3213764443810437E-3</v>
      </c>
      <c r="AR922" s="13">
        <f t="shared" si="1319"/>
        <v>4.0482467361207385E-2</v>
      </c>
      <c r="AS922" s="13">
        <f t="shared" si="1320"/>
        <v>5.8312684376897621E-2</v>
      </c>
      <c r="AT922" s="13">
        <f t="shared" si="1321"/>
        <v>4.1998047313910873E-2</v>
      </c>
      <c r="AU922" s="13">
        <f t="shared" si="1322"/>
        <v>2.0165263607498454E-2</v>
      </c>
      <c r="AV922" s="13">
        <f t="shared" si="1323"/>
        <v>7.2617279082141783E-3</v>
      </c>
      <c r="AW922" s="13">
        <f t="shared" si="1324"/>
        <v>3.7718120673293088E-4</v>
      </c>
      <c r="AX922" s="13">
        <f t="shared" si="1325"/>
        <v>3.2444403142005269E-5</v>
      </c>
      <c r="AY922" s="13">
        <f t="shared" si="1326"/>
        <v>1.4619423530401373E-4</v>
      </c>
      <c r="AZ922" s="13">
        <f t="shared" si="1327"/>
        <v>3.2937505958391888E-4</v>
      </c>
      <c r="BA922" s="13">
        <f t="shared" si="1328"/>
        <v>4.9472050955729038E-4</v>
      </c>
      <c r="BB922" s="13">
        <f t="shared" si="1329"/>
        <v>5.5730171909297392E-4</v>
      </c>
      <c r="BC922" s="13">
        <f t="shared" si="1330"/>
        <v>5.0223946669511129E-4</v>
      </c>
      <c r="BD922" s="13">
        <f t="shared" si="1331"/>
        <v>3.0402281985728533E-2</v>
      </c>
      <c r="BE922" s="13">
        <f t="shared" si="1332"/>
        <v>4.3792752500803937E-2</v>
      </c>
      <c r="BF922" s="13">
        <f t="shared" si="1333"/>
        <v>3.1540480620779181E-2</v>
      </c>
      <c r="BG922" s="13">
        <f t="shared" si="1334"/>
        <v>1.5144087563674446E-2</v>
      </c>
      <c r="BH922" s="13">
        <f t="shared" si="1335"/>
        <v>5.4535485102550707E-3</v>
      </c>
      <c r="BI922" s="13">
        <f t="shared" si="1336"/>
        <v>1.5711050918667104E-3</v>
      </c>
      <c r="BJ922" s="14">
        <f t="shared" si="1337"/>
        <v>6.2160768596660712E-2</v>
      </c>
      <c r="BK922" s="14">
        <f t="shared" si="1338"/>
        <v>7.7291377189599456E-2</v>
      </c>
      <c r="BL922" s="14">
        <f t="shared" si="1339"/>
        <v>0.650113287578855</v>
      </c>
      <c r="BM922" s="14">
        <f t="shared" si="1340"/>
        <v>0.76527098574858721</v>
      </c>
      <c r="BN922" s="14">
        <f t="shared" si="1341"/>
        <v>6.4401844565969937E-2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1.5981000000000001</v>
      </c>
      <c r="F923" s="10">
        <f>VLOOKUP(B923,home!$B$2:$E$405,3,FALSE)</f>
        <v>0.88649999999999995</v>
      </c>
      <c r="G923" s="10">
        <f>VLOOKUP(C923,away!$B$2:$E$405,4,FALSE)</f>
        <v>1.4922</v>
      </c>
      <c r="H923" s="10">
        <f>VLOOKUP(A923,away!$A$2:$E$405,3,FALSE)</f>
        <v>1.1214999999999999</v>
      </c>
      <c r="I923" s="10">
        <f>VLOOKUP(C923,away!$B$2:$E$405,3,FALSE)</f>
        <v>1.0287999999999999</v>
      </c>
      <c r="J923" s="10">
        <f>VLOOKUP(B923,home!$B$2:$E$405,4,FALSE)</f>
        <v>0.66869999999999996</v>
      </c>
      <c r="K923" s="12">
        <f t="shared" si="1286"/>
        <v>2.1140230929300001</v>
      </c>
      <c r="L923" s="12">
        <f t="shared" si="1287"/>
        <v>0.77154552503999985</v>
      </c>
      <c r="M923" s="13">
        <f t="shared" si="1288"/>
        <v>5.5823038527396285E-2</v>
      </c>
      <c r="N923" s="13">
        <f t="shared" si="1289"/>
        <v>0.11801119256443685</v>
      </c>
      <c r="O923" s="13">
        <f t="shared" si="1290"/>
        <v>4.3070015569948099E-2</v>
      </c>
      <c r="P923" s="13">
        <f t="shared" si="1291"/>
        <v>9.1051007527724936E-2</v>
      </c>
      <c r="Q923" s="13">
        <f t="shared" si="1292"/>
        <v>0.12473919315271434</v>
      </c>
      <c r="R923" s="13">
        <f t="shared" si="1293"/>
        <v>1.6615238888198287E-2</v>
      </c>
      <c r="S923" s="13">
        <f t="shared" si="1294"/>
        <v>3.7127529199907319E-2</v>
      </c>
      <c r="T923" s="13">
        <f t="shared" si="1295"/>
        <v>9.6241966274076926E-2</v>
      </c>
      <c r="U923" s="13">
        <f t="shared" si="1296"/>
        <v>3.5124998704199759E-2</v>
      </c>
      <c r="V923" s="13">
        <f t="shared" si="1297"/>
        <v>6.728601726383278E-3</v>
      </c>
      <c r="W923" s="13">
        <f t="shared" si="1298"/>
        <v>8.7900511639431286E-2</v>
      </c>
      <c r="X923" s="13">
        <f t="shared" si="1299"/>
        <v>6.7819246404129632E-2</v>
      </c>
      <c r="Y923" s="13">
        <f t="shared" si="1300"/>
        <v>2.6162818037345655E-2</v>
      </c>
      <c r="Z923" s="13">
        <f t="shared" si="1301"/>
        <v>4.2731377372199906E-3</v>
      </c>
      <c r="AA923" s="13">
        <f t="shared" si="1302"/>
        <v>9.033511855753705E-3</v>
      </c>
      <c r="AB923" s="13">
        <f t="shared" si="1303"/>
        <v>9.5485263366601406E-3</v>
      </c>
      <c r="AC923" s="13">
        <f t="shared" si="1304"/>
        <v>6.8592419747462181E-4</v>
      </c>
      <c r="AD923" s="13">
        <f t="shared" si="1305"/>
        <v>4.6455927871530016E-2</v>
      </c>
      <c r="AE923" s="13">
        <f t="shared" si="1306"/>
        <v>3.5842863260859982E-2</v>
      </c>
      <c r="AF923" s="13">
        <f t="shared" si="1307"/>
        <v>1.3827200376768567E-2</v>
      </c>
      <c r="AG923" s="13">
        <f t="shared" si="1308"/>
        <v>3.5561048581757297E-3</v>
      </c>
      <c r="AH923" s="13">
        <f t="shared" si="1309"/>
        <v>8.2423007475790854E-4</v>
      </c>
      <c r="AI923" s="13">
        <f t="shared" si="1310"/>
        <v>1.7424414119256387E-3</v>
      </c>
      <c r="AJ923" s="13">
        <f t="shared" si="1311"/>
        <v>1.8417806914441783E-3</v>
      </c>
      <c r="AK923" s="13">
        <f t="shared" si="1312"/>
        <v>1.2978556379418587E-3</v>
      </c>
      <c r="AL923" s="13">
        <f t="shared" si="1313"/>
        <v>4.4751479615040939E-5</v>
      </c>
      <c r="AM923" s="13">
        <f t="shared" si="1314"/>
        <v>1.9641780864780974E-2</v>
      </c>
      <c r="AN923" s="13">
        <f t="shared" si="1315"/>
        <v>1.5154528130038057E-2</v>
      </c>
      <c r="AO923" s="13">
        <f t="shared" si="1316"/>
        <v>5.8462041814118298E-3</v>
      </c>
      <c r="AP923" s="13">
        <f t="shared" si="1317"/>
        <v>1.5035375582128109E-3</v>
      </c>
      <c r="AQ923" s="13">
        <f t="shared" si="1318"/>
        <v>2.9001191869216559E-4</v>
      </c>
      <c r="AR923" s="13">
        <f t="shared" si="1319"/>
        <v>1.2718620515656979E-4</v>
      </c>
      <c r="AS923" s="13">
        <f t="shared" si="1320"/>
        <v>2.6887457480312123E-4</v>
      </c>
      <c r="AT923" s="13">
        <f t="shared" si="1321"/>
        <v>2.8420353011776654E-4</v>
      </c>
      <c r="AU923" s="13">
        <f t="shared" si="1322"/>
        <v>2.0027094192039512E-4</v>
      </c>
      <c r="AV923" s="13">
        <f t="shared" si="1323"/>
        <v>1.0584434901563955E-4</v>
      </c>
      <c r="AW923" s="13">
        <f t="shared" si="1324"/>
        <v>2.0275715182571432E-6</v>
      </c>
      <c r="AX923" s="13">
        <f t="shared" si="1325"/>
        <v>6.9205297224029187E-3</v>
      </c>
      <c r="AY923" s="13">
        <f t="shared" si="1326"/>
        <v>5.3395037382262837E-3</v>
      </c>
      <c r="AZ923" s="13">
        <f t="shared" si="1327"/>
        <v>2.0598351075814198E-3</v>
      </c>
      <c r="BA923" s="13">
        <f t="shared" si="1328"/>
        <v>5.297521865249104E-4</v>
      </c>
      <c r="BB923" s="13">
        <f t="shared" si="1329"/>
        <v>1.0218198222336248E-4</v>
      </c>
      <c r="BC923" s="13">
        <f t="shared" si="1330"/>
        <v>1.5767610224830431E-5</v>
      </c>
      <c r="BD923" s="13">
        <f t="shared" si="1331"/>
        <v>1.6354991239228458E-5</v>
      </c>
      <c r="BE923" s="13">
        <f t="shared" si="1332"/>
        <v>3.4574829164396802E-5</v>
      </c>
      <c r="BF923" s="13">
        <f t="shared" si="1333"/>
        <v>3.6545993643822255E-5</v>
      </c>
      <c r="BG923" s="13">
        <f t="shared" si="1334"/>
        <v>2.5753024839037754E-5</v>
      </c>
      <c r="BH923" s="13">
        <f t="shared" si="1335"/>
        <v>1.3610622305631429E-5</v>
      </c>
      <c r="BI923" s="13">
        <f t="shared" si="1336"/>
        <v>5.7546339726506008E-6</v>
      </c>
      <c r="BJ923" s="14">
        <f t="shared" si="1337"/>
        <v>0.67796065743978839</v>
      </c>
      <c r="BK923" s="14">
        <f t="shared" si="1338"/>
        <v>0.19680035639672777</v>
      </c>
      <c r="BL923" s="14">
        <f t="shared" si="1339"/>
        <v>0.12021757286700785</v>
      </c>
      <c r="BM923" s="14">
        <f t="shared" si="1340"/>
        <v>0.5446045620436174</v>
      </c>
      <c r="BN923" s="14">
        <f t="shared" si="1341"/>
        <v>0.44930968623041878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1.5981000000000001</v>
      </c>
      <c r="F924" s="10">
        <f>VLOOKUP(B924,home!$B$2:$E$405,3,FALSE)</f>
        <v>1.1946000000000001</v>
      </c>
      <c r="G924" s="10">
        <f>VLOOKUP(C924,away!$B$2:$E$405,4,FALSE)</f>
        <v>1.3084</v>
      </c>
      <c r="H924" s="10">
        <f>VLOOKUP(A924,away!$A$2:$E$405,3,FALSE)</f>
        <v>1.1214999999999999</v>
      </c>
      <c r="I924" s="10">
        <f>VLOOKUP(C924,away!$B$2:$E$405,3,FALSE)</f>
        <v>0.4864</v>
      </c>
      <c r="J924" s="10">
        <f>VLOOKUP(B924,home!$B$2:$E$405,4,FALSE)</f>
        <v>0.64849999999999997</v>
      </c>
      <c r="K924" s="12">
        <f t="shared" si="1286"/>
        <v>2.4978536961840003</v>
      </c>
      <c r="L924" s="12">
        <f t="shared" si="1287"/>
        <v>0.35375519359999991</v>
      </c>
      <c r="M924" s="13">
        <f t="shared" si="1288"/>
        <v>5.7751330563560403E-2</v>
      </c>
      <c r="N924" s="13">
        <f t="shared" si="1289"/>
        <v>0.14425437450773337</v>
      </c>
      <c r="O924" s="13">
        <f t="shared" si="1290"/>
        <v>2.0429833124169905E-2</v>
      </c>
      <c r="P924" s="13">
        <f t="shared" si="1291"/>
        <v>5.1030734181630115E-2</v>
      </c>
      <c r="Q924" s="13">
        <f t="shared" si="1292"/>
        <v>0.18016316127742646</v>
      </c>
      <c r="R924" s="13">
        <f t="shared" si="1293"/>
        <v>3.6135797860282065E-3</v>
      </c>
      <c r="S924" s="13">
        <f t="shared" si="1294"/>
        <v>1.1273055554322304E-2</v>
      </c>
      <c r="T924" s="13">
        <f t="shared" si="1295"/>
        <v>6.3733653997284007E-2</v>
      </c>
      <c r="U924" s="13">
        <f t="shared" si="1296"/>
        <v>9.0261936249863457E-3</v>
      </c>
      <c r="V924" s="13">
        <f t="shared" si="1297"/>
        <v>1.1067995140037563E-3</v>
      </c>
      <c r="W924" s="13">
        <f t="shared" si="1298"/>
        <v>0.15000707277100461</v>
      </c>
      <c r="X924" s="13">
        <f t="shared" si="1299"/>
        <v>5.3065781069476015E-2</v>
      </c>
      <c r="Y924" s="13">
        <f t="shared" si="1300"/>
        <v>9.3861478278838457E-3</v>
      </c>
      <c r="Z924" s="13">
        <f t="shared" si="1301"/>
        <v>4.2610753893181823E-4</v>
      </c>
      <c r="AA924" s="13">
        <f t="shared" si="1302"/>
        <v>1.06435429109271E-3</v>
      </c>
      <c r="AB924" s="13">
        <f t="shared" si="1303"/>
        <v>1.3293006500276138E-3</v>
      </c>
      <c r="AC924" s="13">
        <f t="shared" si="1304"/>
        <v>6.1124989719198991E-5</v>
      </c>
      <c r="AD924" s="13">
        <f t="shared" si="1305"/>
        <v>9.367393029369904E-2</v>
      </c>
      <c r="AE924" s="13">
        <f t="shared" si="1306"/>
        <v>3.3137639346320399E-2</v>
      </c>
      <c r="AF924" s="13">
        <f t="shared" si="1307"/>
        <v>5.8613060112022719E-3</v>
      </c>
      <c r="AG924" s="13">
        <f t="shared" si="1308"/>
        <v>6.9115581424723446E-4</v>
      </c>
      <c r="AH924" s="13">
        <f t="shared" si="1309"/>
        <v>3.768443873231121E-5</v>
      </c>
      <c r="AI924" s="13">
        <f t="shared" si="1310"/>
        <v>9.4130214576123059E-5</v>
      </c>
      <c r="AJ924" s="13">
        <f t="shared" si="1311"/>
        <v>1.1756175220078104E-4</v>
      </c>
      <c r="AK924" s="13">
        <f t="shared" si="1312"/>
        <v>9.7884019088196152E-5</v>
      </c>
      <c r="AL924" s="13">
        <f t="shared" si="1313"/>
        <v>2.1604718518353849E-6</v>
      </c>
      <c r="AM924" s="13">
        <f t="shared" si="1314"/>
        <v>4.6796754604039738E-2</v>
      </c>
      <c r="AN924" s="13">
        <f t="shared" si="1315"/>
        <v>1.6554594984803765E-2</v>
      </c>
      <c r="AO924" s="13">
        <f t="shared" si="1316"/>
        <v>2.928136976909421E-3</v>
      </c>
      <c r="AP924" s="13">
        <f t="shared" si="1317"/>
        <v>3.4528122105130363E-4</v>
      </c>
      <c r="AQ924" s="13">
        <f t="shared" si="1318"/>
        <v>3.0536256299862065E-5</v>
      </c>
      <c r="AR924" s="13">
        <f t="shared" si="1319"/>
        <v>2.6662131838912185E-6</v>
      </c>
      <c r="AS924" s="13">
        <f t="shared" si="1320"/>
        <v>6.6598104561971918E-6</v>
      </c>
      <c r="AT924" s="13">
        <f t="shared" si="1321"/>
        <v>8.3176160819485066E-6</v>
      </c>
      <c r="AU924" s="13">
        <f t="shared" si="1322"/>
        <v>6.9253960245781862E-6</v>
      </c>
      <c r="AV924" s="13">
        <f t="shared" si="1323"/>
        <v>4.3246565143826504E-6</v>
      </c>
      <c r="AW924" s="13">
        <f t="shared" si="1324"/>
        <v>5.3029304790247444E-8</v>
      </c>
      <c r="AX924" s="13">
        <f t="shared" si="1325"/>
        <v>1.9481907742852706E-2</v>
      </c>
      <c r="AY924" s="13">
        <f t="shared" si="1326"/>
        <v>6.8918260452701966E-3</v>
      </c>
      <c r="AZ924" s="13">
        <f t="shared" si="1327"/>
        <v>1.2190096284510398E-3</v>
      </c>
      <c r="BA924" s="13">
        <f t="shared" si="1328"/>
        <v>1.4374366237098721E-4</v>
      </c>
      <c r="BB924" s="13">
        <f t="shared" si="1329"/>
        <v>1.2712516777705399E-5</v>
      </c>
      <c r="BC924" s="13">
        <f t="shared" si="1330"/>
        <v>8.9942376676808433E-7</v>
      </c>
      <c r="BD924" s="13">
        <f t="shared" si="1331"/>
        <v>1.5719779350771826E-7</v>
      </c>
      <c r="BE924" s="13">
        <f t="shared" si="1332"/>
        <v>3.926570895452233E-7</v>
      </c>
      <c r="BF924" s="13">
        <f t="shared" si="1333"/>
        <v>4.9039998122669411E-7</v>
      </c>
      <c r="BG924" s="13">
        <f t="shared" si="1334"/>
        <v>4.0831580190522073E-7</v>
      </c>
      <c r="BH924" s="13">
        <f t="shared" si="1335"/>
        <v>2.5497828374982241E-7</v>
      </c>
      <c r="BI924" s="13">
        <f t="shared" si="1336"/>
        <v>1.2737968970222941E-7</v>
      </c>
      <c r="BJ924" s="14">
        <f t="shared" si="1337"/>
        <v>0.82837962597887083</v>
      </c>
      <c r="BK924" s="14">
        <f t="shared" si="1338"/>
        <v>0.12811703132035782</v>
      </c>
      <c r="BL924" s="14">
        <f t="shared" si="1339"/>
        <v>3.5841246521802823E-2</v>
      </c>
      <c r="BM924" s="14">
        <f t="shared" si="1340"/>
        <v>0.52862922490344932</v>
      </c>
      <c r="BN924" s="14">
        <f t="shared" si="1341"/>
        <v>0.45724301344054846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1.5981000000000001</v>
      </c>
      <c r="F925" s="10">
        <f>VLOOKUP(B925,home!$B$2:$E$405,3,FALSE)</f>
        <v>1.1071</v>
      </c>
      <c r="G925" s="10">
        <f>VLOOKUP(C925,away!$B$2:$E$405,4,FALSE)</f>
        <v>0.77010000000000001</v>
      </c>
      <c r="H925" s="10">
        <f>VLOOKUP(A925,away!$A$2:$E$405,3,FALSE)</f>
        <v>1.1214999999999999</v>
      </c>
      <c r="I925" s="10">
        <f>VLOOKUP(C925,away!$B$2:$E$405,3,FALSE)</f>
        <v>0.96030000000000004</v>
      </c>
      <c r="J925" s="10">
        <f>VLOOKUP(B925,home!$B$2:$E$405,4,FALSE)</f>
        <v>0.89170000000000005</v>
      </c>
      <c r="K925" s="12">
        <f t="shared" si="1286"/>
        <v>1.3625044383509999</v>
      </c>
      <c r="L925" s="12">
        <f t="shared" si="1287"/>
        <v>0.96033990046500017</v>
      </c>
      <c r="M925" s="13">
        <f t="shared" si="1288"/>
        <v>9.7994459383195953E-2</v>
      </c>
      <c r="N925" s="13">
        <f t="shared" si="1289"/>
        <v>0.13351788584341126</v>
      </c>
      <c r="O925" s="13">
        <f t="shared" si="1290"/>
        <v>9.410798937017989E-2</v>
      </c>
      <c r="P925" s="13">
        <f t="shared" si="1291"/>
        <v>0.12822255320115883</v>
      </c>
      <c r="Q925" s="13">
        <f t="shared" si="1292"/>
        <v>9.0959356030445013E-2</v>
      </c>
      <c r="R925" s="13">
        <f t="shared" si="1293"/>
        <v>4.5187828572359923E-2</v>
      </c>
      <c r="S925" s="13">
        <f t="shared" si="1294"/>
        <v>4.1943756955516477E-2</v>
      </c>
      <c r="T925" s="13">
        <f t="shared" si="1295"/>
        <v>8.7351898916638068E-2</v>
      </c>
      <c r="U925" s="13">
        <f t="shared" si="1296"/>
        <v>6.1568616989284522E-2</v>
      </c>
      <c r="V925" s="13">
        <f t="shared" si="1297"/>
        <v>6.0980041814343924E-3</v>
      </c>
      <c r="W925" s="13">
        <f t="shared" si="1298"/>
        <v>4.1310842100343352E-2</v>
      </c>
      <c r="X925" s="13">
        <f t="shared" si="1299"/>
        <v>3.9672449990769069E-2</v>
      </c>
      <c r="Y925" s="13">
        <f t="shared" si="1300"/>
        <v>1.9049518337668932E-2</v>
      </c>
      <c r="Z925" s="13">
        <f t="shared" si="1301"/>
        <v>1.446522493113654E-2</v>
      </c>
      <c r="AA925" s="13">
        <f t="shared" si="1302"/>
        <v>1.9708933170419073E-2</v>
      </c>
      <c r="AB925" s="13">
        <f t="shared" si="1303"/>
        <v>1.3426754459929618E-2</v>
      </c>
      <c r="AC925" s="13">
        <f t="shared" si="1304"/>
        <v>4.986899709026691E-4</v>
      </c>
      <c r="AD925" s="13">
        <f t="shared" si="1305"/>
        <v>1.4071551428433792E-2</v>
      </c>
      <c r="AE925" s="13">
        <f t="shared" si="1306"/>
        <v>1.3513472298170237E-2</v>
      </c>
      <c r="AF925" s="13">
        <f t="shared" si="1307"/>
        <v>6.4887633208806717E-3</v>
      </c>
      <c r="AG925" s="13">
        <f t="shared" si="1308"/>
        <v>2.0771394405718294E-3</v>
      </c>
      <c r="AH925" s="13">
        <f t="shared" si="1309"/>
        <v>3.4728831676428757E-3</v>
      </c>
      <c r="AI925" s="13">
        <f t="shared" si="1310"/>
        <v>4.7318187297878973E-3</v>
      </c>
      <c r="AJ925" s="13">
        <f t="shared" si="1311"/>
        <v>3.2235620104042011E-3</v>
      </c>
      <c r="AK925" s="13">
        <f t="shared" si="1312"/>
        <v>1.4640391821584648E-3</v>
      </c>
      <c r="AL925" s="13">
        <f t="shared" si="1313"/>
        <v>2.6100782320726522E-5</v>
      </c>
      <c r="AM925" s="13">
        <f t="shared" si="1314"/>
        <v>3.8345102551450789E-3</v>
      </c>
      <c r="AN925" s="13">
        <f t="shared" si="1315"/>
        <v>3.6824331967580471E-3</v>
      </c>
      <c r="AO925" s="13">
        <f t="shared" si="1316"/>
        <v>1.7681937648218176E-3</v>
      </c>
      <c r="AP925" s="13">
        <f t="shared" si="1317"/>
        <v>5.6602234137060605E-4</v>
      </c>
      <c r="AQ925" s="13">
        <f t="shared" si="1318"/>
        <v>1.3589345974320354E-4</v>
      </c>
      <c r="AR925" s="13">
        <f t="shared" si="1319"/>
        <v>6.6702965510814685E-4</v>
      </c>
      <c r="AS925" s="13">
        <f t="shared" si="1320"/>
        <v>9.0883086559658682E-4</v>
      </c>
      <c r="AT925" s="13">
        <f t="shared" si="1321"/>
        <v>6.1914304404286544E-4</v>
      </c>
      <c r="AU925" s="13">
        <f t="shared" si="1322"/>
        <v>2.8119504849418413E-4</v>
      </c>
      <c r="AV925" s="13">
        <f t="shared" si="1323"/>
        <v>9.5782375403912639E-5</v>
      </c>
      <c r="AW925" s="13">
        <f t="shared" si="1324"/>
        <v>9.4866728259046669E-7</v>
      </c>
      <c r="AX925" s="13">
        <f t="shared" si="1325"/>
        <v>8.7075620692293222E-4</v>
      </c>
      <c r="AY925" s="13">
        <f t="shared" si="1326"/>
        <v>8.3622192908564973E-4</v>
      </c>
      <c r="AZ925" s="13">
        <f t="shared" si="1327"/>
        <v>4.0152864207238165E-4</v>
      </c>
      <c r="BA925" s="13">
        <f t="shared" si="1328"/>
        <v>1.2853465872054588E-4</v>
      </c>
      <c r="BB925" s="13">
        <f t="shared" si="1329"/>
        <v>3.0859240340497948E-5</v>
      </c>
      <c r="BC925" s="13">
        <f t="shared" si="1330"/>
        <v>5.9270719594038645E-6</v>
      </c>
      <c r="BD925" s="13">
        <f t="shared" si="1331"/>
        <v>1.0676253209896018E-4</v>
      </c>
      <c r="BE925" s="13">
        <f t="shared" si="1332"/>
        <v>1.4546442383442433E-4</v>
      </c>
      <c r="BF925" s="13">
        <f t="shared" si="1333"/>
        <v>9.9097961548287082E-5</v>
      </c>
      <c r="BG925" s="13">
        <f t="shared" si="1334"/>
        <v>4.5007137480359268E-5</v>
      </c>
      <c r="BH925" s="13">
        <f t="shared" si="1335"/>
        <v>1.533060614361579E-5</v>
      </c>
      <c r="BI925" s="13">
        <f t="shared" si="1336"/>
        <v>4.1776037826575237E-6</v>
      </c>
      <c r="BJ925" s="14">
        <f t="shared" si="1337"/>
        <v>0.46027375847427238</v>
      </c>
      <c r="BK925" s="14">
        <f t="shared" si="1338"/>
        <v>0.27561978640361479</v>
      </c>
      <c r="BL925" s="14">
        <f t="shared" si="1339"/>
        <v>0.24988024690570043</v>
      </c>
      <c r="BM925" s="14">
        <f t="shared" si="1340"/>
        <v>0.40941367105217014</v>
      </c>
      <c r="BN925" s="14">
        <f t="shared" si="1341"/>
        <v>0.58999007240075085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1.5981000000000001</v>
      </c>
      <c r="F926" s="10">
        <f>VLOOKUP(B926,home!$B$2:$E$405,3,FALSE)</f>
        <v>1.2034</v>
      </c>
      <c r="G926" s="10">
        <f>VLOOKUP(C926,away!$B$2:$E$405,4,FALSE)</f>
        <v>1.1472</v>
      </c>
      <c r="H926" s="10">
        <f>VLOOKUP(A926,away!$A$2:$E$405,3,FALSE)</f>
        <v>1.1214999999999999</v>
      </c>
      <c r="I926" s="10">
        <f>VLOOKUP(C926,away!$B$2:$E$405,3,FALSE)</f>
        <v>0.89170000000000005</v>
      </c>
      <c r="J926" s="10">
        <f>VLOOKUP(B926,home!$B$2:$E$405,4,FALSE)</f>
        <v>0.82310000000000005</v>
      </c>
      <c r="K926" s="12">
        <f t="shared" si="1286"/>
        <v>2.2062417410880002</v>
      </c>
      <c r="L926" s="12">
        <f t="shared" si="1287"/>
        <v>0.82313419980500002</v>
      </c>
      <c r="M926" s="13">
        <f t="shared" si="1288"/>
        <v>4.8345799350265325E-2</v>
      </c>
      <c r="N926" s="13">
        <f t="shared" si="1289"/>
        <v>0.10666252053282048</v>
      </c>
      <c r="O926" s="13">
        <f t="shared" si="1290"/>
        <v>3.9795080862113731E-2</v>
      </c>
      <c r="P926" s="13">
        <f t="shared" si="1291"/>
        <v>8.7797568487967562E-2</v>
      </c>
      <c r="Q926" s="13">
        <f t="shared" si="1292"/>
        <v>0.11766165250458223</v>
      </c>
      <c r="R926" s="13">
        <f t="shared" si="1293"/>
        <v>1.637834602080563E-2</v>
      </c>
      <c r="S926" s="13">
        <f t="shared" si="1294"/>
        <v>3.9860821084743592E-2</v>
      </c>
      <c r="T926" s="13">
        <f t="shared" si="1295"/>
        <v>9.6851330182093257E-2</v>
      </c>
      <c r="U926" s="13">
        <f t="shared" si="1296"/>
        <v>3.613459064108393E-2</v>
      </c>
      <c r="V926" s="13">
        <f t="shared" si="1297"/>
        <v>8.0431741886523959E-3</v>
      </c>
      <c r="W926" s="13">
        <f t="shared" si="1298"/>
        <v>8.653001636033357E-2</v>
      </c>
      <c r="X926" s="13">
        <f t="shared" si="1299"/>
        <v>7.1225815775876722E-2</v>
      </c>
      <c r="Y926" s="13">
        <f t="shared" si="1300"/>
        <v>2.9314202437067321E-2</v>
      </c>
      <c r="Z926" s="13">
        <f t="shared" si="1301"/>
        <v>4.4938589153217488E-3</v>
      </c>
      <c r="AA926" s="13">
        <f t="shared" si="1302"/>
        <v>9.9145391175432859E-3</v>
      </c>
      <c r="AB926" s="13">
        <f t="shared" si="1303"/>
        <v>1.0936935022386894E-2</v>
      </c>
      <c r="AC926" s="13">
        <f t="shared" si="1304"/>
        <v>9.1291687460353537E-4</v>
      </c>
      <c r="AD926" s="13">
        <f t="shared" si="1305"/>
        <v>4.7726533487798872E-2</v>
      </c>
      <c r="AE926" s="13">
        <f t="shared" si="1306"/>
        <v>3.9285341951945857E-2</v>
      </c>
      <c r="AF926" s="13">
        <f t="shared" si="1307"/>
        <v>1.6168554255840375E-2</v>
      </c>
      <c r="AG926" s="13">
        <f t="shared" si="1308"/>
        <v>4.4362966564616309E-3</v>
      </c>
      <c r="AH926" s="13">
        <f t="shared" si="1309"/>
        <v>9.2476224057498309E-4</v>
      </c>
      <c r="AI926" s="13">
        <f t="shared" si="1310"/>
        <v>2.0402490557385909E-3</v>
      </c>
      <c r="AJ926" s="13">
        <f t="shared" si="1311"/>
        <v>2.2506413144929289E-3</v>
      </c>
      <c r="AK926" s="13">
        <f t="shared" si="1312"/>
        <v>1.6551529374171548E-3</v>
      </c>
      <c r="AL926" s="13">
        <f t="shared" si="1313"/>
        <v>6.6315487921608123E-5</v>
      </c>
      <c r="AM926" s="13">
        <f t="shared" si="1314"/>
        <v>2.1059254067643234E-2</v>
      </c>
      <c r="AN926" s="13">
        <f t="shared" si="1315"/>
        <v>1.7334592245459704E-2</v>
      </c>
      <c r="AO926" s="13">
        <f t="shared" si="1316"/>
        <v>7.1343478584562159E-3</v>
      </c>
      <c r="AP926" s="13">
        <f t="shared" si="1317"/>
        <v>1.9575085718669572E-3</v>
      </c>
      <c r="AQ926" s="13">
        <f t="shared" si="1318"/>
        <v>4.0282306297878399E-4</v>
      </c>
      <c r="AR926" s="13">
        <f t="shared" si="1319"/>
        <v>1.5224068538111359E-4</v>
      </c>
      <c r="AS926" s="13">
        <f t="shared" si="1320"/>
        <v>3.3587975477965851E-4</v>
      </c>
      <c r="AT926" s="13">
        <f t="shared" si="1321"/>
        <v>3.7051596749064226E-4</v>
      </c>
      <c r="AU926" s="13">
        <f t="shared" si="1322"/>
        <v>2.7248259773915309E-4</v>
      </c>
      <c r="AV926" s="13">
        <f t="shared" si="1323"/>
        <v>1.502906202130526E-4</v>
      </c>
      <c r="AW926" s="13">
        <f t="shared" si="1324"/>
        <v>3.3453087909616444E-6</v>
      </c>
      <c r="AX926" s="13">
        <f t="shared" si="1325"/>
        <v>7.7436342267019603E-3</v>
      </c>
      <c r="AY926" s="13">
        <f t="shared" si="1326"/>
        <v>6.3740501627789275E-3</v>
      </c>
      <c r="AZ926" s="13">
        <f t="shared" si="1327"/>
        <v>2.6233493401279814E-3</v>
      </c>
      <c r="BA926" s="13">
        <f t="shared" si="1328"/>
        <v>7.1978951996507347E-4</v>
      </c>
      <c r="BB926" s="13">
        <f t="shared" si="1329"/>
        <v>1.4812084263611893E-4</v>
      </c>
      <c r="BC926" s="13">
        <f t="shared" si="1330"/>
        <v>2.438466625554483E-5</v>
      </c>
      <c r="BD926" s="13">
        <f t="shared" si="1331"/>
        <v>2.0885752456491271E-5</v>
      </c>
      <c r="BE926" s="13">
        <f t="shared" si="1332"/>
        <v>4.6079018863542276E-5</v>
      </c>
      <c r="BF926" s="13">
        <f t="shared" si="1333"/>
        <v>5.0830727402564167E-5</v>
      </c>
      <c r="BG926" s="13">
        <f t="shared" si="1334"/>
        <v>3.7381624175134227E-5</v>
      </c>
      <c r="BH926" s="13">
        <f t="shared" si="1335"/>
        <v>2.0618224901211354E-5</v>
      </c>
      <c r="BI926" s="13">
        <f t="shared" si="1336"/>
        <v>9.0977576808385035E-6</v>
      </c>
      <c r="BJ926" s="14">
        <f t="shared" si="1337"/>
        <v>0.68138411870969096</v>
      </c>
      <c r="BK926" s="14">
        <f t="shared" si="1338"/>
        <v>0.19140064563693293</v>
      </c>
      <c r="BL926" s="14">
        <f t="shared" si="1339"/>
        <v>0.12149659994324052</v>
      </c>
      <c r="BM926" s="14">
        <f t="shared" si="1340"/>
        <v>0.57576355059264328</v>
      </c>
      <c r="BN926" s="14">
        <f t="shared" si="1341"/>
        <v>0.41664096775855491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1.5981000000000001</v>
      </c>
      <c r="F927" s="10">
        <f>VLOOKUP(B927,home!$B$2:$E$405,3,FALSE)</f>
        <v>0.85329999999999995</v>
      </c>
      <c r="G927" s="10">
        <f>VLOOKUP(C927,away!$B$2:$E$405,4,FALSE)</f>
        <v>0.85329999999999995</v>
      </c>
      <c r="H927" s="10">
        <f>VLOOKUP(A927,away!$A$2:$E$405,3,FALSE)</f>
        <v>1.1214999999999999</v>
      </c>
      <c r="I927" s="10">
        <f>VLOOKUP(C927,away!$B$2:$E$405,3,FALSE)</f>
        <v>0.89170000000000005</v>
      </c>
      <c r="J927" s="10">
        <f>VLOOKUP(B927,home!$B$2:$E$405,4,FALSE)</f>
        <v>1.3779999999999999</v>
      </c>
      <c r="K927" s="12">
        <f t="shared" si="1286"/>
        <v>1.1636099943089999</v>
      </c>
      <c r="L927" s="12">
        <f t="shared" si="1287"/>
        <v>1.3780572558999997</v>
      </c>
      <c r="M927" s="13">
        <f t="shared" si="1288"/>
        <v>7.8735019321631572E-2</v>
      </c>
      <c r="N927" s="13">
        <f t="shared" si="1289"/>
        <v>9.1616855384762733E-2</v>
      </c>
      <c r="O927" s="13">
        <f t="shared" si="1290"/>
        <v>0.10850136466960106</v>
      </c>
      <c r="P927" s="13">
        <f t="shared" si="1291"/>
        <v>0.12625327232571323</v>
      </c>
      <c r="Q927" s="13">
        <f t="shared" si="1292"/>
        <v>5.3303144286436108E-2</v>
      </c>
      <c r="R927" s="13">
        <f t="shared" si="1293"/>
        <v>7.4760546428997834E-2</v>
      </c>
      <c r="S927" s="13">
        <f t="shared" si="1294"/>
        <v>5.0612449550042217E-2</v>
      </c>
      <c r="T927" s="13">
        <f t="shared" si="1295"/>
        <v>7.3454784746207896E-2</v>
      </c>
      <c r="U927" s="13">
        <f t="shared" si="1296"/>
        <v>8.6992119004783902E-2</v>
      </c>
      <c r="V927" s="13">
        <f t="shared" si="1297"/>
        <v>9.0175706243944883E-3</v>
      </c>
      <c r="W927" s="13">
        <f t="shared" si="1298"/>
        <v>2.0674690473263896E-2</v>
      </c>
      <c r="X927" s="13">
        <f t="shared" si="1299"/>
        <v>2.8490907220167911E-2</v>
      </c>
      <c r="Y927" s="13">
        <f t="shared" si="1300"/>
        <v>1.9631050710963046E-2</v>
      </c>
      <c r="Z927" s="13">
        <f t="shared" si="1301"/>
        <v>3.4341437820509746E-2</v>
      </c>
      <c r="AA927" s="13">
        <f t="shared" si="1302"/>
        <v>3.9960040266886224E-2</v>
      </c>
      <c r="AB927" s="13">
        <f t="shared" si="1303"/>
        <v>2.3248951113769442E-2</v>
      </c>
      <c r="AC927" s="13">
        <f t="shared" si="1304"/>
        <v>9.0374160186847835E-4</v>
      </c>
      <c r="AD927" s="13">
        <f t="shared" si="1305"/>
        <v>6.0143191159837423E-3</v>
      </c>
      <c r="AE927" s="13">
        <f t="shared" si="1306"/>
        <v>8.2880760970794679E-3</v>
      </c>
      <c r="AF927" s="13">
        <f t="shared" si="1307"/>
        <v>5.7107217015158569E-3</v>
      </c>
      <c r="AG927" s="13">
        <f t="shared" si="1308"/>
        <v>2.6232338257331719E-3</v>
      </c>
      <c r="AH927" s="13">
        <f t="shared" si="1309"/>
        <v>1.1831116891648032E-2</v>
      </c>
      <c r="AI927" s="13">
        <f t="shared" si="1310"/>
        <v>1.3766805858959683E-2</v>
      </c>
      <c r="AJ927" s="13">
        <f t="shared" si="1311"/>
        <v>8.0095964435985909E-3</v>
      </c>
      <c r="AK927" s="13">
        <f t="shared" si="1312"/>
        <v>3.1066821573843793E-3</v>
      </c>
      <c r="AL927" s="13">
        <f t="shared" si="1313"/>
        <v>5.7966752561108198E-5</v>
      </c>
      <c r="AM927" s="13">
        <f t="shared" si="1314"/>
        <v>1.3996643664644704E-3</v>
      </c>
      <c r="AN927" s="13">
        <f t="shared" si="1315"/>
        <v>1.9288176360310397E-3</v>
      </c>
      <c r="AO927" s="13">
        <f t="shared" si="1316"/>
        <v>1.3290105693202299E-3</v>
      </c>
      <c r="AP927" s="13">
        <f t="shared" si="1317"/>
        <v>6.1048421940651054E-4</v>
      </c>
      <c r="AQ927" s="13">
        <f t="shared" si="1318"/>
        <v>2.1032055204139736E-4</v>
      </c>
      <c r="AR927" s="13">
        <f t="shared" si="1319"/>
        <v>3.2607912955873231E-3</v>
      </c>
      <c r="AS927" s="13">
        <f t="shared" si="1320"/>
        <v>3.794289340901202E-3</v>
      </c>
      <c r="AT927" s="13">
        <f t="shared" si="1321"/>
        <v>2.2075364991863732E-3</v>
      </c>
      <c r="AU927" s="13">
        <f t="shared" si="1322"/>
        <v>8.5623717775172136E-4</v>
      </c>
      <c r="AV927" s="13">
        <f t="shared" si="1323"/>
        <v>2.4908153438270894E-4</v>
      </c>
      <c r="AW927" s="13">
        <f t="shared" si="1324"/>
        <v>2.5819698993711133E-6</v>
      </c>
      <c r="AX927" s="13">
        <f t="shared" si="1325"/>
        <v>2.7144390758270475E-4</v>
      </c>
      <c r="AY927" s="13">
        <f t="shared" si="1326"/>
        <v>3.7406524641419523E-4</v>
      </c>
      <c r="AZ927" s="13">
        <f t="shared" si="1327"/>
        <v>2.5774166350055162E-4</v>
      </c>
      <c r="BA927" s="13">
        <f t="shared" si="1328"/>
        <v>1.1839425651155705E-4</v>
      </c>
      <c r="BB927" s="13">
        <f t="shared" si="1329"/>
        <v>4.0788516060659249E-5</v>
      </c>
      <c r="BC927" s="13">
        <f t="shared" si="1330"/>
        <v>1.1241782102957026E-5</v>
      </c>
      <c r="BD927" s="13">
        <f t="shared" si="1331"/>
        <v>7.4892618414327812E-4</v>
      </c>
      <c r="BE927" s="13">
        <f t="shared" si="1332"/>
        <v>8.7145799286882097E-4</v>
      </c>
      <c r="BF927" s="13">
        <f t="shared" si="1333"/>
        <v>5.0701861506131062E-4</v>
      </c>
      <c r="BG927" s="13">
        <f t="shared" si="1334"/>
        <v>1.9665730926201613E-4</v>
      </c>
      <c r="BH927" s="13">
        <f t="shared" si="1335"/>
        <v>5.7208102627799527E-5</v>
      </c>
      <c r="BI927" s="13">
        <f t="shared" si="1336"/>
        <v>1.33135839946325E-5</v>
      </c>
      <c r="BJ927" s="14">
        <f t="shared" si="1337"/>
        <v>0.31635975627755014</v>
      </c>
      <c r="BK927" s="14">
        <f t="shared" si="1338"/>
        <v>0.26595408542262527</v>
      </c>
      <c r="BL927" s="14">
        <f t="shared" si="1339"/>
        <v>0.38293974047139628</v>
      </c>
      <c r="BM927" s="14">
        <f t="shared" si="1340"/>
        <v>0.4660533342984241</v>
      </c>
      <c r="BN927" s="14">
        <f t="shared" si="1341"/>
        <v>0.53317020241714264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1.5981000000000001</v>
      </c>
      <c r="F928" s="10">
        <f>VLOOKUP(B928,home!$B$2:$E$405,3,FALSE)</f>
        <v>1.0808</v>
      </c>
      <c r="G928" s="10">
        <f>VLOOKUP(C928,away!$B$2:$E$405,4,FALSE)</f>
        <v>0.67789999999999995</v>
      </c>
      <c r="H928" s="10">
        <f>VLOOKUP(A928,away!$A$2:$E$405,3,FALSE)</f>
        <v>1.1214999999999999</v>
      </c>
      <c r="I928" s="10">
        <f>VLOOKUP(C928,away!$B$2:$E$405,3,FALSE)</f>
        <v>1.1146</v>
      </c>
      <c r="J928" s="10">
        <f>VLOOKUP(B928,home!$B$2:$E$405,4,FALSE)</f>
        <v>1.3779999999999999</v>
      </c>
      <c r="K928" s="12">
        <f t="shared" si="1286"/>
        <v>1.170886830792</v>
      </c>
      <c r="L928" s="12">
        <f t="shared" si="1287"/>
        <v>1.7225329341999998</v>
      </c>
      <c r="M928" s="13">
        <f t="shared" si="1288"/>
        <v>5.5386479631215547E-2</v>
      </c>
      <c r="N928" s="13">
        <f t="shared" si="1289"/>
        <v>6.485129960411963E-2</v>
      </c>
      <c r="O928" s="13">
        <f t="shared" si="1290"/>
        <v>9.5405035274166244E-2</v>
      </c>
      <c r="P928" s="13">
        <f t="shared" si="1291"/>
        <v>0.11170849939376748</v>
      </c>
      <c r="Q928" s="13">
        <f t="shared" si="1292"/>
        <v>3.796676633310507E-2</v>
      </c>
      <c r="R928" s="13">
        <f t="shared" si="1293"/>
        <v>8.2169157674132048E-2</v>
      </c>
      <c r="S928" s="13">
        <f t="shared" si="1294"/>
        <v>5.6325970344639716E-2</v>
      </c>
      <c r="T928" s="13">
        <f t="shared" si="1295"/>
        <v>6.5399005413849243E-2</v>
      </c>
      <c r="U928" s="13">
        <f t="shared" si="1296"/>
        <v>9.6210784617912604E-2</v>
      </c>
      <c r="V928" s="13">
        <f t="shared" si="1297"/>
        <v>1.2622594430972838E-2</v>
      </c>
      <c r="W928" s="13">
        <f t="shared" si="1298"/>
        <v>1.4818262235729922E-2</v>
      </c>
      <c r="X928" s="13">
        <f t="shared" si="1299"/>
        <v>2.5524944728656917E-2</v>
      </c>
      <c r="Y928" s="13">
        <f t="shared" si="1300"/>
        <v>2.1983778969373109E-2</v>
      </c>
      <c r="Z928" s="13">
        <f t="shared" si="1301"/>
        <v>4.7179693423055044E-2</v>
      </c>
      <c r="AA928" s="13">
        <f t="shared" si="1302"/>
        <v>5.524208170985908E-2</v>
      </c>
      <c r="AB928" s="13">
        <f t="shared" si="1303"/>
        <v>3.2341112989804813E-2</v>
      </c>
      <c r="AC928" s="13">
        <f t="shared" si="1304"/>
        <v>1.5911499202160488E-3</v>
      </c>
      <c r="AD928" s="13">
        <f t="shared" si="1305"/>
        <v>4.3376270267596502E-3</v>
      </c>
      <c r="AE928" s="13">
        <f t="shared" si="1306"/>
        <v>7.4717054098695224E-3</v>
      </c>
      <c r="AF928" s="13">
        <f t="shared" si="1307"/>
        <v>6.4351293215702803E-3</v>
      </c>
      <c r="AG928" s="13">
        <f t="shared" si="1308"/>
        <v>3.694907397413637E-3</v>
      </c>
      <c r="AH928" s="13">
        <f t="shared" si="1309"/>
        <v>2.031714393666785E-2</v>
      </c>
      <c r="AI928" s="13">
        <f t="shared" si="1310"/>
        <v>2.3789076274749917E-2</v>
      </c>
      <c r="AJ928" s="13">
        <f t="shared" si="1311"/>
        <v>1.3927158063405548E-2</v>
      </c>
      <c r="AK928" s="13">
        <f t="shared" si="1312"/>
        <v>5.4357086556000534E-3</v>
      </c>
      <c r="AL928" s="13">
        <f t="shared" si="1313"/>
        <v>1.283670463126319E-4</v>
      </c>
      <c r="AM928" s="13">
        <f t="shared" si="1314"/>
        <v>1.0157740725040649E-3</v>
      </c>
      <c r="AN928" s="13">
        <f t="shared" si="1315"/>
        <v>1.7497042935947105E-3</v>
      </c>
      <c r="AO928" s="13">
        <f t="shared" si="1316"/>
        <v>1.5069616354140174E-3</v>
      </c>
      <c r="AP928" s="13">
        <f t="shared" si="1317"/>
        <v>8.6526368252551279E-4</v>
      </c>
      <c r="AQ928" s="13">
        <f t="shared" si="1318"/>
        <v>3.7261129747934201E-4</v>
      </c>
      <c r="AR928" s="13">
        <f t="shared" si="1319"/>
        <v>6.9993899119584367E-3</v>
      </c>
      <c r="AS928" s="13">
        <f t="shared" si="1320"/>
        <v>8.195493471490508E-3</v>
      </c>
      <c r="AT928" s="13">
        <f t="shared" si="1321"/>
        <v>4.7979976888050252E-3</v>
      </c>
      <c r="AU928" s="13">
        <f t="shared" si="1322"/>
        <v>1.8726374359974178E-3</v>
      </c>
      <c r="AV928" s="13">
        <f t="shared" si="1323"/>
        <v>5.4816162816436885E-4</v>
      </c>
      <c r="AW928" s="13">
        <f t="shared" si="1324"/>
        <v>7.191732135247893E-6</v>
      </c>
      <c r="AX928" s="13">
        <f t="shared" si="1325"/>
        <v>1.9822608075916118E-4</v>
      </c>
      <c r="AY928" s="13">
        <f t="shared" si="1326"/>
        <v>3.4145095252504406E-4</v>
      </c>
      <c r="AZ928" s="13">
        <f t="shared" si="1327"/>
        <v>2.940802555691745E-4</v>
      </c>
      <c r="BA928" s="13">
        <f t="shared" si="1328"/>
        <v>1.6885430850528536E-4</v>
      </c>
      <c r="BB928" s="13">
        <f t="shared" si="1329"/>
        <v>7.2714276870480273E-5</v>
      </c>
      <c r="BC928" s="13">
        <f t="shared" si="1330"/>
        <v>2.5050547339187891E-5</v>
      </c>
      <c r="BD928" s="13">
        <f t="shared" si="1331"/>
        <v>2.0094466071092758E-3</v>
      </c>
      <c r="BE928" s="13">
        <f t="shared" si="1332"/>
        <v>2.3528345694439168E-3</v>
      </c>
      <c r="BF928" s="13">
        <f t="shared" si="1333"/>
        <v>1.3774515061970242E-3</v>
      </c>
      <c r="BG928" s="13">
        <f t="shared" si="1334"/>
        <v>5.3761327622023325E-4</v>
      </c>
      <c r="BH928" s="13">
        <f t="shared" si="1335"/>
        <v>1.5737107629630338E-4</v>
      </c>
      <c r="BI928" s="13">
        <f t="shared" si="1336"/>
        <v>3.6852744156580885E-5</v>
      </c>
      <c r="BJ928" s="14">
        <f t="shared" si="1337"/>
        <v>0.25909411784353298</v>
      </c>
      <c r="BK928" s="14">
        <f t="shared" si="1338"/>
        <v>0.2381045117196493</v>
      </c>
      <c r="BL928" s="14">
        <f t="shared" si="1339"/>
        <v>0.45372250911213713</v>
      </c>
      <c r="BM928" s="14">
        <f t="shared" si="1340"/>
        <v>0.55027933496747861</v>
      </c>
      <c r="BN928" s="14">
        <f t="shared" si="1341"/>
        <v>0.44748723791050604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1.5981000000000001</v>
      </c>
      <c r="F929" s="10">
        <f>VLOOKUP(B929,home!$B$2:$E$405,3,FALSE)</f>
        <v>1.0107999999999999</v>
      </c>
      <c r="G929" s="10">
        <f>VLOOKUP(C929,away!$B$2:$E$405,4,FALSE)</f>
        <v>1.0589</v>
      </c>
      <c r="H929" s="10">
        <f>VLOOKUP(A929,away!$A$2:$E$405,3,FALSE)</f>
        <v>1.1214999999999999</v>
      </c>
      <c r="I929" s="10">
        <f>VLOOKUP(C929,away!$B$2:$E$405,3,FALSE)</f>
        <v>0.82310000000000005</v>
      </c>
      <c r="J929" s="10">
        <f>VLOOKUP(B929,home!$B$2:$E$405,4,FALSE)</f>
        <v>1.0287999999999999</v>
      </c>
      <c r="K929" s="12">
        <f t="shared" si="1286"/>
        <v>1.7105041533719998</v>
      </c>
      <c r="L929" s="12">
        <f t="shared" si="1287"/>
        <v>0.94969212151999993</v>
      </c>
      <c r="M929" s="13">
        <f t="shared" si="1288"/>
        <v>6.9934494012235532E-2</v>
      </c>
      <c r="N929" s="13">
        <f t="shared" si="1289"/>
        <v>0.11962324247189812</v>
      </c>
      <c r="O929" s="13">
        <f t="shared" si="1290"/>
        <v>6.6416237985907692E-2</v>
      </c>
      <c r="P929" s="13">
        <f t="shared" si="1291"/>
        <v>0.11360525092623829</v>
      </c>
      <c r="Q929" s="13">
        <f t="shared" si="1292"/>
        <v>0.10230802654400378</v>
      </c>
      <c r="R929" s="13">
        <f t="shared" si="1293"/>
        <v>3.1537488978106938E-2</v>
      </c>
      <c r="S929" s="13">
        <f t="shared" si="1294"/>
        <v>4.6136578309108611E-2</v>
      </c>
      <c r="T929" s="13">
        <f t="shared" si="1295"/>
        <v>9.7161126777099427E-2</v>
      </c>
      <c r="U929" s="13">
        <f t="shared" si="1296"/>
        <v>5.3945005883975584E-2</v>
      </c>
      <c r="V929" s="13">
        <f t="shared" si="1297"/>
        <v>8.3274079546612947E-3</v>
      </c>
      <c r="W929" s="13">
        <f t="shared" si="1298"/>
        <v>5.8332768108937089E-2</v>
      </c>
      <c r="X929" s="13">
        <f t="shared" si="1299"/>
        <v>5.5398170299510656E-2</v>
      </c>
      <c r="Y929" s="13">
        <f t="shared" si="1300"/>
        <v>2.6305602940034263E-2</v>
      </c>
      <c r="Z929" s="13">
        <f t="shared" si="1301"/>
        <v>9.9836349383439979E-3</v>
      </c>
      <c r="AA929" s="13">
        <f t="shared" si="1302"/>
        <v>1.7077049027787217E-2</v>
      </c>
      <c r="AB929" s="13">
        <f t="shared" si="1303"/>
        <v>1.4605181644683655E-2</v>
      </c>
      <c r="AC929" s="13">
        <f t="shared" si="1304"/>
        <v>8.4546732232821135E-4</v>
      </c>
      <c r="AD929" s="13">
        <f t="shared" si="1305"/>
        <v>2.4944610532005668E-2</v>
      </c>
      <c r="AE929" s="13">
        <f t="shared" si="1306"/>
        <v>2.3689700096630597E-2</v>
      </c>
      <c r="AF929" s="13">
        <f t="shared" si="1307"/>
        <v>1.1248960771470829E-2</v>
      </c>
      <c r="AG929" s="13">
        <f t="shared" si="1308"/>
        <v>3.5610164733177953E-3</v>
      </c>
      <c r="AH929" s="13">
        <f t="shared" si="1309"/>
        <v>2.3703448612692759E-3</v>
      </c>
      <c r="AI929" s="13">
        <f t="shared" si="1310"/>
        <v>4.0544847301250738E-3</v>
      </c>
      <c r="AJ929" s="13">
        <f t="shared" si="1311"/>
        <v>3.4676064853311453E-3</v>
      </c>
      <c r="AK929" s="13">
        <f t="shared" si="1312"/>
        <v>1.9771184318062023E-3</v>
      </c>
      <c r="AL929" s="13">
        <f t="shared" si="1313"/>
        <v>5.4936854071598252E-5</v>
      </c>
      <c r="AM929" s="13">
        <f t="shared" si="1314"/>
        <v>8.533571983848515E-3</v>
      </c>
      <c r="AN929" s="13">
        <f t="shared" si="1315"/>
        <v>8.1042660814847293E-3</v>
      </c>
      <c r="AO929" s="13">
        <f t="shared" si="1316"/>
        <v>3.8482788241439047E-3</v>
      </c>
      <c r="AP929" s="13">
        <f t="shared" si="1317"/>
        <v>1.2182266935672386E-3</v>
      </c>
      <c r="AQ929" s="13">
        <f t="shared" si="1318"/>
        <v>2.892350732765414E-4</v>
      </c>
      <c r="AR929" s="13">
        <f t="shared" si="1319"/>
        <v>4.5021956800656981E-4</v>
      </c>
      <c r="AS929" s="13">
        <f t="shared" si="1320"/>
        <v>7.7010244100458522E-4</v>
      </c>
      <c r="AT929" s="13">
        <f t="shared" si="1321"/>
        <v>6.5863171193012934E-4</v>
      </c>
      <c r="AU929" s="13">
        <f t="shared" si="1322"/>
        <v>3.7553075959966556E-4</v>
      </c>
      <c r="AV929" s="13">
        <f t="shared" si="1323"/>
        <v>1.6058673100354255E-4</v>
      </c>
      <c r="AW929" s="13">
        <f t="shared" si="1324"/>
        <v>2.4789527765520009E-6</v>
      </c>
      <c r="AX929" s="13">
        <f t="shared" si="1325"/>
        <v>2.4327850535786396E-3</v>
      </c>
      <c r="AY929" s="13">
        <f t="shared" si="1326"/>
        <v>2.3103967987352448E-3</v>
      </c>
      <c r="AZ929" s="13">
        <f t="shared" si="1327"/>
        <v>1.0970828186719454E-3</v>
      </c>
      <c r="BA929" s="13">
        <f t="shared" si="1328"/>
        <v>3.4729696984923372E-4</v>
      </c>
      <c r="BB929" s="13">
        <f t="shared" si="1329"/>
        <v>8.245629902339655E-5</v>
      </c>
      <c r="BC929" s="13">
        <f t="shared" si="1330"/>
        <v>1.5661619510443397E-5</v>
      </c>
      <c r="BD929" s="13">
        <f t="shared" si="1331"/>
        <v>7.1261662781662839E-5</v>
      </c>
      <c r="BE929" s="13">
        <f t="shared" si="1332"/>
        <v>1.2189337016422914E-4</v>
      </c>
      <c r="BF929" s="13">
        <f t="shared" si="1333"/>
        <v>1.0424955796721228E-4</v>
      </c>
      <c r="BG929" s="13">
        <f t="shared" si="1334"/>
        <v>5.9439767296703887E-5</v>
      </c>
      <c r="BH929" s="13">
        <f t="shared" si="1335"/>
        <v>2.5417992209119303E-5</v>
      </c>
      <c r="BI929" s="13">
        <f t="shared" si="1336"/>
        <v>8.6955162488151291E-6</v>
      </c>
      <c r="BJ929" s="14">
        <f t="shared" si="1337"/>
        <v>0.5508524832305981</v>
      </c>
      <c r="BK929" s="14">
        <f t="shared" si="1338"/>
        <v>0.24121453217737876</v>
      </c>
      <c r="BL929" s="14">
        <f t="shared" si="1339"/>
        <v>0.198256547107205</v>
      </c>
      <c r="BM929" s="14">
        <f t="shared" si="1340"/>
        <v>0.49457453868917683</v>
      </c>
      <c r="BN929" s="14">
        <f t="shared" si="1341"/>
        <v>0.5034247409183904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1.5981000000000001</v>
      </c>
      <c r="F930" s="10">
        <f>VLOOKUP(B930,home!$B$2:$E$405,3,FALSE)</f>
        <v>0.83430000000000004</v>
      </c>
      <c r="G930" s="10">
        <f>VLOOKUP(C930,away!$B$2:$E$405,4,FALSE)</f>
        <v>1.1993</v>
      </c>
      <c r="H930" s="10">
        <f>VLOOKUP(A930,away!$A$2:$E$405,3,FALSE)</f>
        <v>1.1214999999999999</v>
      </c>
      <c r="I930" s="10">
        <f>VLOOKUP(C930,away!$B$2:$E$405,3,FALSE)</f>
        <v>1.4861</v>
      </c>
      <c r="J930" s="10">
        <f>VLOOKUP(B930,home!$B$2:$E$405,4,FALSE)</f>
        <v>1.4117999999999999</v>
      </c>
      <c r="K930" s="12">
        <f t="shared" si="1286"/>
        <v>1.5990204896190001</v>
      </c>
      <c r="L930" s="12">
        <f t="shared" si="1287"/>
        <v>2.3529922115699997</v>
      </c>
      <c r="M930" s="13">
        <f t="shared" si="1288"/>
        <v>1.9215986788149612E-2</v>
      </c>
      <c r="N930" s="13">
        <f t="shared" si="1289"/>
        <v>3.0726756602499228E-2</v>
      </c>
      <c r="O930" s="13">
        <f t="shared" si="1290"/>
        <v>4.5215067250148053E-2</v>
      </c>
      <c r="P930" s="13">
        <f t="shared" si="1291"/>
        <v>7.2299818972487759E-2</v>
      </c>
      <c r="Q930" s="13">
        <f t="shared" si="1292"/>
        <v>2.4566356693466088E-2</v>
      </c>
      <c r="R930" s="13">
        <f t="shared" si="1293"/>
        <v>5.3195350542606067E-2</v>
      </c>
      <c r="S930" s="13">
        <f t="shared" si="1294"/>
        <v>6.8006705576501084E-2</v>
      </c>
      <c r="T930" s="13">
        <f t="shared" si="1295"/>
        <v>5.7804445966376239E-2</v>
      </c>
      <c r="U930" s="13">
        <f t="shared" si="1296"/>
        <v>8.5060455470092305E-2</v>
      </c>
      <c r="V930" s="13">
        <f t="shared" si="1297"/>
        <v>2.8430450797171703E-2</v>
      </c>
      <c r="W930" s="13">
        <f t="shared" si="1298"/>
        <v>1.3094035902713711E-2</v>
      </c>
      <c r="X930" s="13">
        <f t="shared" si="1299"/>
        <v>3.0810164497103314E-2</v>
      </c>
      <c r="Y930" s="13">
        <f t="shared" si="1300"/>
        <v>3.6248038549437311E-2</v>
      </c>
      <c r="Z930" s="13">
        <f t="shared" si="1301"/>
        <v>4.1722748506162685E-2</v>
      </c>
      <c r="AA930" s="13">
        <f t="shared" si="1302"/>
        <v>6.6715529744574661E-2</v>
      </c>
      <c r="AB930" s="13">
        <f t="shared" si="1303"/>
        <v>5.3339749518680382E-2</v>
      </c>
      <c r="AC930" s="13">
        <f t="shared" si="1304"/>
        <v>6.6855675582887623E-3</v>
      </c>
      <c r="AD930" s="13">
        <f t="shared" si="1305"/>
        <v>5.2344079250615143E-3</v>
      </c>
      <c r="AE930" s="13">
        <f t="shared" si="1306"/>
        <v>1.2316521079850026E-2</v>
      </c>
      <c r="AF930" s="13">
        <f t="shared" si="1307"/>
        <v>1.4490339087262417E-2</v>
      </c>
      <c r="AG930" s="13">
        <f t="shared" si="1308"/>
        <v>1.1365218338445603E-2</v>
      </c>
      <c r="AH930" s="13">
        <f t="shared" si="1309"/>
        <v>2.454332557007367E-2</v>
      </c>
      <c r="AI930" s="13">
        <f t="shared" si="1310"/>
        <v>3.9245280469937728E-2</v>
      </c>
      <c r="AJ930" s="13">
        <f t="shared" si="1311"/>
        <v>3.1377003796137407E-2</v>
      </c>
      <c r="AK930" s="13">
        <f t="shared" si="1312"/>
        <v>1.6724157324292284E-2</v>
      </c>
      <c r="AL930" s="13">
        <f t="shared" si="1313"/>
        <v>1.0061733066775475E-3</v>
      </c>
      <c r="AM930" s="13">
        <f t="shared" si="1314"/>
        <v>1.673985104639487E-3</v>
      </c>
      <c r="AN930" s="13">
        <f t="shared" si="1315"/>
        <v>3.9388739135009041E-3</v>
      </c>
      <c r="AO930" s="13">
        <f t="shared" si="1316"/>
        <v>4.6340698204119356E-3</v>
      </c>
      <c r="AP930" s="13">
        <f t="shared" si="1317"/>
        <v>3.6346433984336245E-3</v>
      </c>
      <c r="AQ930" s="13">
        <f t="shared" si="1318"/>
        <v>2.1380719020871594E-3</v>
      </c>
      <c r="AR930" s="13">
        <f t="shared" si="1319"/>
        <v>1.1550050782482023E-2</v>
      </c>
      <c r="AS930" s="13">
        <f t="shared" si="1320"/>
        <v>1.8468767857328722E-2</v>
      </c>
      <c r="AT930" s="13">
        <f t="shared" si="1321"/>
        <v>1.4765969110942715E-2</v>
      </c>
      <c r="AU930" s="13">
        <f t="shared" si="1322"/>
        <v>7.8703623858262153E-3</v>
      </c>
      <c r="AV930" s="13">
        <f t="shared" si="1323"/>
        <v>3.1462176789157008E-3</v>
      </c>
      <c r="AW930" s="13">
        <f t="shared" si="1324"/>
        <v>1.0515860328193867E-4</v>
      </c>
      <c r="AX930" s="13">
        <f t="shared" si="1325"/>
        <v>4.4612274693925727E-4</v>
      </c>
      <c r="AY930" s="13">
        <f t="shared" si="1326"/>
        <v>1.0497233489522864E-3</v>
      </c>
      <c r="AZ930" s="13">
        <f t="shared" si="1327"/>
        <v>1.2349954321939534E-3</v>
      </c>
      <c r="BA930" s="13">
        <f t="shared" si="1328"/>
        <v>9.6864487775896616E-4</v>
      </c>
      <c r="BB930" s="13">
        <f t="shared" si="1329"/>
        <v>5.6980346328600572E-4</v>
      </c>
      <c r="BC930" s="13">
        <f t="shared" si="1330"/>
        <v>2.6814862224751649E-4</v>
      </c>
      <c r="BD930" s="13">
        <f t="shared" si="1331"/>
        <v>4.5295299224030281E-3</v>
      </c>
      <c r="BE930" s="13">
        <f t="shared" si="1332"/>
        <v>7.2428111542648024E-3</v>
      </c>
      <c r="BF930" s="13">
        <f t="shared" si="1333"/>
        <v>5.7907017190552308E-3</v>
      </c>
      <c r="BG930" s="13">
        <f t="shared" si="1334"/>
        <v>3.0864835660137598E-3</v>
      </c>
      <c r="BH930" s="13">
        <f t="shared" si="1335"/>
        <v>1.2338376157320806E-3</v>
      </c>
      <c r="BI930" s="13">
        <f t="shared" si="1336"/>
        <v>3.9458632568365013E-4</v>
      </c>
      <c r="BJ930" s="14">
        <f t="shared" si="1337"/>
        <v>0.25721336727266653</v>
      </c>
      <c r="BK930" s="14">
        <f t="shared" si="1338"/>
        <v>0.19669442634822876</v>
      </c>
      <c r="BL930" s="14">
        <f t="shared" si="1339"/>
        <v>0.49349523780519039</v>
      </c>
      <c r="BM930" s="14">
        <f t="shared" si="1340"/>
        <v>0.74296187833722138</v>
      </c>
      <c r="BN930" s="14">
        <f t="shared" si="1341"/>
        <v>0.24521933684935679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1.3125</v>
      </c>
      <c r="F932" s="10">
        <f>VLOOKUP(B932,home!$B$2:$E$405,3,FALSE)</f>
        <v>1.0159</v>
      </c>
      <c r="G932" s="10">
        <f>VLOOKUP(C932,away!$B$2:$E$405,4,FALSE)</f>
        <v>1.3332999999999999</v>
      </c>
      <c r="H932" s="10">
        <f>VLOOKUP(A932,away!$A$2:$E$405,3,FALSE)</f>
        <v>1.2082999999999999</v>
      </c>
      <c r="I932" s="10">
        <f>VLOOKUP(C932,away!$B$2:$E$405,3,FALSE)</f>
        <v>1.2414000000000001</v>
      </c>
      <c r="J932" s="10">
        <f>VLOOKUP(B932,home!$B$2:$E$405,4,FALSE)</f>
        <v>0.55169999999999997</v>
      </c>
      <c r="K932" s="12">
        <f t="shared" ref="K932:K995" si="1342">E932*F932*G932</f>
        <v>1.7777805543749998</v>
      </c>
      <c r="L932" s="12">
        <f t="shared" ref="L932:L995" si="1343">H932*I932*J932</f>
        <v>0.82754096315399994</v>
      </c>
      <c r="M932" s="13">
        <f t="shared" ref="M932:M995" si="1344">_xlfn.POISSON.DIST(0,K932,FALSE) * _xlfn.POISSON.DIST(0,L932,FALSE)</f>
        <v>7.3879379862903286E-2</v>
      </c>
      <c r="N932" s="13">
        <f t="shared" ref="N932:N995" si="1345">_xlfn.POISSON.DIST(1,K932,FALSE) * _xlfn.POISSON.DIST(0,L932,FALSE)</f>
        <v>0.13134132488955338</v>
      </c>
      <c r="O932" s="13">
        <f t="shared" ref="O932:O995" si="1346">_xlfn.POISSON.DIST(0,K932,FALSE) * _xlfn.POISSON.DIST(1,L932,FALSE)</f>
        <v>6.1138213168967212E-2</v>
      </c>
      <c r="P932" s="13">
        <f t="shared" ref="P932:P995" si="1347">_xlfn.POISSON.DIST(1,K932,FALSE) * _xlfn.POISSON.DIST(1,L932,FALSE)</f>
        <v>0.10869032650102343</v>
      </c>
      <c r="Q932" s="13">
        <f t="shared" ref="Q932:Q995" si="1348">_xlfn.POISSON.DIST(2,K932,FALSE) * _xlfn.POISSON.DIST(0,L932,FALSE)</f>
        <v>0.11674802668724862</v>
      </c>
      <c r="R932" s="13">
        <f t="shared" ref="R932:R995" si="1349">_xlfn.POISSON.DIST(0,K932,FALSE) * _xlfn.POISSON.DIST(2,L932,FALSE)</f>
        <v>2.5297187905680842E-2</v>
      </c>
      <c r="S932" s="13">
        <f t="shared" ref="S932:S995" si="1350">_xlfn.POISSON.DIST(2,K932,FALSE) * _xlfn.POISSON.DIST(2,L932,FALSE)</f>
        <v>3.9975927981601066E-2</v>
      </c>
      <c r="T932" s="13">
        <f t="shared" ref="T932:T995" si="1351">_xlfn.POISSON.DIST(2,K932,FALSE) * _xlfn.POISSON.DIST(1,L932,FALSE)</f>
        <v>9.6613774451094606E-2</v>
      </c>
      <c r="U932" s="13">
        <f t="shared" ref="U932:U995" si="1352">_xlfn.POISSON.DIST(1,K932,FALSE) * _xlfn.POISSON.DIST(2,L932,FALSE)</f>
        <v>4.4972848739089827E-2</v>
      </c>
      <c r="V932" s="13">
        <f t="shared" ref="V932:V995" si="1353">_xlfn.POISSON.DIST(3,K932,FALSE) * _xlfn.POISSON.DIST(3,L932,FALSE)</f>
        <v>6.5346705408563036E-3</v>
      </c>
      <c r="W932" s="13">
        <f t="shared" ref="W932:W995" si="1354">_xlfn.POISSON.DIST(3,K932,FALSE) * _xlfn.POISSON.DIST(0,L932,FALSE)</f>
        <v>6.9184123868748018E-2</v>
      </c>
      <c r="X932" s="13">
        <f t="shared" ref="X932:X995" si="1355">_xlfn.POISSON.DIST(3,K932,FALSE) * _xlfn.POISSON.DIST(1,L932,FALSE)</f>
        <v>5.7252696501309375E-2</v>
      </c>
      <c r="Y932" s="13">
        <f t="shared" ref="Y932:Y995" si="1356">_xlfn.POISSON.DIST(3,K932,FALSE) * _xlfn.POISSON.DIST(2,L932,FALSE)</f>
        <v>2.3689475802928597E-2</v>
      </c>
      <c r="Z932" s="13">
        <f t="shared" ref="Z932:Z995" si="1357">_xlfn.POISSON.DIST(0,K932,FALSE) * _xlfn.POISSON.DIST(3,L932,FALSE)</f>
        <v>6.9781530815182817E-3</v>
      </c>
      <c r="AA932" s="13">
        <f t="shared" ref="AA932:AA995" si="1358">_xlfn.POISSON.DIST(1,K932,FALSE) * _xlfn.POISSON.DIST(3,L932,FALSE)</f>
        <v>1.2405624853775183E-2</v>
      </c>
      <c r="AB932" s="13">
        <f t="shared" ref="AB932:AB995" si="1359">_xlfn.POISSON.DIST(2,K932,FALSE) * _xlfn.POISSON.DIST(3,L932,FALSE)</f>
        <v>1.1027239314956364E-2</v>
      </c>
      <c r="AC932" s="13">
        <f t="shared" ref="AC932:AC995" si="1360">_xlfn.POISSON.DIST(4,K932,FALSE) * _xlfn.POISSON.DIST(4,L932,FALSE)</f>
        <v>6.0085733324736568E-4</v>
      </c>
      <c r="AD932" s="13">
        <f t="shared" ref="AD932:AD995" si="1361">_xlfn.POISSON.DIST(4,K932,FALSE) * _xlfn.POISSON.DIST(0,L932,FALSE)</f>
        <v>3.0748547521332884E-2</v>
      </c>
      <c r="AE932" s="13">
        <f t="shared" ref="AE932:AE995" si="1362">_xlfn.POISSON.DIST(4,K932,FALSE) * _xlfn.POISSON.DIST(1,L932,FALSE)</f>
        <v>2.5445682631390354E-2</v>
      </c>
      <c r="AF932" s="13">
        <f t="shared" ref="AF932:AF995" si="1363">_xlfn.POISSON.DIST(4,K932,FALSE) * _xlfn.POISSON.DIST(2,L932,FALSE)</f>
        <v>1.052867235644589E-2</v>
      </c>
      <c r="AG932" s="13">
        <f t="shared" ref="AG932:AG995" si="1364">_xlfn.POISSON.DIST(4,K932,FALSE) * _xlfn.POISSON.DIST(3,L932,FALSE)</f>
        <v>2.9043025541953755E-3</v>
      </c>
      <c r="AH932" s="13">
        <f t="shared" ref="AH932:AH995" si="1365">_xlfn.POISSON.DIST(0,K932,FALSE) * _xlfn.POISSON.DIST(4,L932,FALSE)</f>
        <v>1.4436768805289226E-3</v>
      </c>
      <c r="AI932" s="13">
        <f t="shared" ref="AI932:AI995" si="1366">_xlfn.POISSON.DIST(1,K932,FALSE) * _xlfn.POISSON.DIST(4,L932,FALSE)</f>
        <v>2.5665406850050782E-3</v>
      </c>
      <c r="AJ932" s="13">
        <f t="shared" ref="AJ932:AJ995" si="1367">_xlfn.POISSON.DIST(2,K932,FALSE) * _xlfn.POISSON.DIST(4,L932,FALSE)</f>
        <v>2.2813730609071606E-3</v>
      </c>
      <c r="AK932" s="13">
        <f t="shared" ref="AK932:AK995" si="1368">_xlfn.POISSON.DIST(3,K932,FALSE) * _xlfn.POISSON.DIST(4,L932,FALSE)</f>
        <v>1.3519268883185737E-3</v>
      </c>
      <c r="AL932" s="13">
        <f t="shared" ref="AL932:AL995" si="1369">_xlfn.POISSON.DIST(5,K932,FALSE) * _xlfn.POISSON.DIST(5,L932,FALSE)</f>
        <v>3.5358921448653344E-5</v>
      </c>
      <c r="AM932" s="13">
        <f t="shared" ref="AM932:AM995" si="1370">_xlfn.POISSON.DIST(5,K932,FALSE) * _xlfn.POISSON.DIST(0,L932,FALSE)</f>
        <v>1.0932833971740245E-2</v>
      </c>
      <c r="AN932" s="13">
        <f t="shared" ref="AN932:AN995" si="1371">_xlfn.POISSON.DIST(5,K932,FALSE) * _xlfn.POISSON.DIST(1,L932,FALSE)</f>
        <v>9.0473679549766921E-3</v>
      </c>
      <c r="AO932" s="13">
        <f t="shared" ref="AO932:AO995" si="1372">_xlfn.POISSON.DIST(5,K932,FALSE) * _xlfn.POISSON.DIST(2,L932,FALSE)</f>
        <v>3.7435337957350233E-3</v>
      </c>
      <c r="AP932" s="13">
        <f t="shared" ref="AP932:AP995" si="1373">_xlfn.POISSON.DIST(5,K932,FALSE) * _xlfn.POISSON.DIST(3,L932,FALSE)</f>
        <v>1.032642520974037E-3</v>
      </c>
      <c r="AQ932" s="13">
        <f t="shared" ref="AQ932:AQ995" si="1374">_xlfn.POISSON.DIST(5,K932,FALSE) * _xlfn.POISSON.DIST(4,L932,FALSE)</f>
        <v>2.1363849660015725E-4</v>
      </c>
      <c r="AR932" s="13">
        <f t="shared" ref="AR932:AR995" si="1375">_xlfn.POISSON.DIST(0,K932,FALSE) * _xlfn.POISSON.DIST(5,L932,FALSE)</f>
        <v>2.3894035123921343E-4</v>
      </c>
      <c r="AS932" s="13">
        <f t="shared" ref="AS932:AS995" si="1376">_xlfn.POISSON.DIST(1,K932,FALSE) * _xlfn.POISSON.DIST(5,L932,FALSE)</f>
        <v>4.2478351008860599E-4</v>
      </c>
      <c r="AT932" s="13">
        <f t="shared" ref="AT932:AT995" si="1377">_xlfn.POISSON.DIST(2,K932,FALSE) * _xlfn.POISSON.DIST(5,L932,FALSE)</f>
        <v>3.7758593202734023E-4</v>
      </c>
      <c r="AU932" s="13">
        <f t="shared" ref="AU932:AU995" si="1378">_xlfn.POISSON.DIST(3,K932,FALSE) * _xlfn.POISSON.DIST(5,L932,FALSE)</f>
        <v>2.2375497585458857E-4</v>
      </c>
      <c r="AV932" s="13">
        <f t="shared" ref="AV932:AV995" si="1379">_xlfn.POISSON.DIST(4,K932,FALSE) * _xlfn.POISSON.DIST(5,L932,FALSE)</f>
        <v>9.9446811254733824E-5</v>
      </c>
      <c r="AW932" s="13">
        <f t="shared" ref="AW932:AW995" si="1380">_xlfn.POISSON.DIST(6,K932,FALSE) * _xlfn.POISSON.DIST(6,L932,FALSE)</f>
        <v>1.4449877339514912E-6</v>
      </c>
      <c r="AX932" s="13">
        <f t="shared" ref="AX932:AX995" si="1381">_xlfn.POISSON.DIST(6,K932,FALSE) * _xlfn.POISSON.DIST(0,L932,FALSE)</f>
        <v>3.2393632731950324E-3</v>
      </c>
      <c r="AY932" s="13">
        <f t="shared" ref="AY932:AY995" si="1382">_xlfn.POISSON.DIST(6,K932,FALSE) * _xlfn.POISSON.DIST(1,L932,FALSE)</f>
        <v>2.6807058031055112E-3</v>
      </c>
      <c r="AZ932" s="13">
        <f t="shared" ref="AZ932:AZ995" si="1383">_xlfn.POISSON.DIST(6,K932,FALSE) * _xlfn.POISSON.DIST(2,L932,FALSE)</f>
        <v>1.1091969311172256E-3</v>
      </c>
      <c r="BA932" s="13">
        <f t="shared" ref="BA932:BA995" si="1384">_xlfn.POISSON.DIST(6,K932,FALSE) * _xlfn.POISSON.DIST(3,L932,FALSE)</f>
        <v>3.0596863223473667E-4</v>
      </c>
      <c r="BB932" s="13">
        <f t="shared" ref="BB932:BB995" si="1385">_xlfn.POISSON.DIST(6,K932,FALSE) * _xlfn.POISSON.DIST(4,L932,FALSE)</f>
        <v>6.3300394153611476E-5</v>
      </c>
      <c r="BC932" s="13">
        <f t="shared" ref="BC932:BC995" si="1386">_xlfn.POISSON.DIST(6,K932,FALSE) * _xlfn.POISSON.DIST(5,L932,FALSE)</f>
        <v>1.0476733829181497E-5</v>
      </c>
      <c r="BD932" s="13">
        <f t="shared" ref="BD932:BD995" si="1387">_xlfn.POISSON.DIST(0,K932,FALSE) * _xlfn.POISSON.DIST(6,L932,FALSE)</f>
        <v>3.2955488066808938E-5</v>
      </c>
      <c r="BE932" s="13">
        <f t="shared" ref="BE932:BE995" si="1388">_xlfn.POISSON.DIST(1,K932,FALSE) * _xlfn.POISSON.DIST(6,L932,FALSE)</f>
        <v>5.858762584511028E-5</v>
      </c>
      <c r="BF932" s="13">
        <f t="shared" ref="BF932:BF995" si="1389">_xlfn.POISSON.DIST(2,K932,FALSE) * _xlfn.POISSON.DIST(6,L932,FALSE)</f>
        <v>5.2077970977217625E-5</v>
      </c>
      <c r="BG932" s="13">
        <f t="shared" ref="BG932:BG995" si="1390">_xlfn.POISSON.DIST(3,K932,FALSE) * _xlfn.POISSON.DIST(6,L932,FALSE)</f>
        <v>3.0861068038201024E-5</v>
      </c>
      <c r="BH932" s="13">
        <f t="shared" ref="BH932:BH995" si="1391">_xlfn.POISSON.DIST(4,K932,FALSE) * _xlfn.POISSON.DIST(6,L932,FALSE)</f>
        <v>1.3716051661389405E-5</v>
      </c>
      <c r="BI932" s="13">
        <f t="shared" ref="BI932:BI995" si="1392">_xlfn.POISSON.DIST(5,K932,FALSE) * _xlfn.POISSON.DIST(6,L932,FALSE)</f>
        <v>4.8768259852842009E-6</v>
      </c>
      <c r="BJ932" s="14">
        <f t="shared" ref="BJ932:BJ995" si="1393">SUM(N932,Q932,T932,W932,X932,Y932,AD932,AE932,AF932,AG932,AM932,AN932,AO932,AP932,AQ932,AX932,AY932,AZ932,BA932,BB932,BC932)</f>
        <v>0.59683565577190867</v>
      </c>
      <c r="BK932" s="14">
        <f t="shared" ref="BK932:BK995" si="1394">SUM(M932,P932,S932,V932,AC932,AL932,AY932)</f>
        <v>0.2323972269441856</v>
      </c>
      <c r="BL932" s="14">
        <f t="shared" ref="BL932:BL995" si="1395">SUM(O932,R932,U932,AA932,AB932,AH932,AI932,AJ932,AK932,AR932,AS932,AT932,AU932,AV932,BD932,BE932,BF932,BG932,BH932,BI932)</f>
        <v>0.16404221810826769</v>
      </c>
      <c r="BM932" s="14">
        <f t="shared" ref="BM932:BM995" si="1396">SUM(S932:BI932)</f>
        <v>0.48047953407513172</v>
      </c>
      <c r="BN932" s="14">
        <f t="shared" ref="BN932:BN995" si="1397">SUM(M932:R932)</f>
        <v>0.51709445901537676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1.4576</v>
      </c>
      <c r="F933" s="10">
        <f>VLOOKUP(B933,home!$B$2:$E$405,3,FALSE)</f>
        <v>1.3721000000000001</v>
      </c>
      <c r="G933" s="10">
        <f>VLOOKUP(C933,away!$B$2:$E$405,4,FALSE)</f>
        <v>0.34300000000000003</v>
      </c>
      <c r="H933" s="10">
        <f>VLOOKUP(A933,away!$A$2:$E$405,3,FALSE)</f>
        <v>1.1355999999999999</v>
      </c>
      <c r="I933" s="10">
        <f>VLOOKUP(C933,away!$B$2:$E$405,3,FALSE)</f>
        <v>0</v>
      </c>
      <c r="J933" s="10">
        <f>VLOOKUP(B933,home!$B$2:$E$405,4,FALSE)</f>
        <v>1.1740999999999999</v>
      </c>
      <c r="K933" s="12">
        <f t="shared" si="1342"/>
        <v>0.68599072528000016</v>
      </c>
      <c r="L933" s="12">
        <f t="shared" si="1343"/>
        <v>0</v>
      </c>
      <c r="M933" s="13">
        <f t="shared" si="1344"/>
        <v>0.50359106195080594</v>
      </c>
      <c r="N933" s="13">
        <f t="shared" si="1345"/>
        <v>0.34545879783215888</v>
      </c>
      <c r="O933" s="13">
        <f t="shared" si="1346"/>
        <v>0</v>
      </c>
      <c r="P933" s="13">
        <f t="shared" si="1347"/>
        <v>0</v>
      </c>
      <c r="Q933" s="13">
        <f t="shared" si="1348"/>
        <v>0.1184907656396198</v>
      </c>
      <c r="R933" s="13">
        <f t="shared" si="1349"/>
        <v>0</v>
      </c>
      <c r="S933" s="13">
        <f t="shared" si="1350"/>
        <v>0</v>
      </c>
      <c r="T933" s="13">
        <f t="shared" si="1351"/>
        <v>0</v>
      </c>
      <c r="U933" s="13">
        <f t="shared" si="1352"/>
        <v>0</v>
      </c>
      <c r="V933" s="13">
        <f t="shared" si="1353"/>
        <v>0</v>
      </c>
      <c r="W933" s="13">
        <f t="shared" si="1354"/>
        <v>2.7094522086701777E-2</v>
      </c>
      <c r="X933" s="13">
        <f t="shared" si="1355"/>
        <v>0</v>
      </c>
      <c r="Y933" s="13">
        <f t="shared" si="1356"/>
        <v>0</v>
      </c>
      <c r="Z933" s="13">
        <f t="shared" si="1357"/>
        <v>0</v>
      </c>
      <c r="AA933" s="13">
        <f t="shared" si="1358"/>
        <v>0</v>
      </c>
      <c r="AB933" s="13">
        <f t="shared" si="1359"/>
        <v>0</v>
      </c>
      <c r="AC933" s="13">
        <f t="shared" si="1360"/>
        <v>0</v>
      </c>
      <c r="AD933" s="13">
        <f t="shared" si="1361"/>
        <v>4.6466477143428829E-3</v>
      </c>
      <c r="AE933" s="13">
        <f t="shared" si="1362"/>
        <v>0</v>
      </c>
      <c r="AF933" s="13">
        <f t="shared" si="1363"/>
        <v>0</v>
      </c>
      <c r="AG933" s="13">
        <f t="shared" si="1364"/>
        <v>0</v>
      </c>
      <c r="AH933" s="13">
        <f t="shared" si="1365"/>
        <v>0</v>
      </c>
      <c r="AI933" s="13">
        <f t="shared" si="1366"/>
        <v>0</v>
      </c>
      <c r="AJ933" s="13">
        <f t="shared" si="1367"/>
        <v>0</v>
      </c>
      <c r="AK933" s="13">
        <f t="shared" si="1368"/>
        <v>0</v>
      </c>
      <c r="AL933" s="13">
        <f t="shared" si="1369"/>
        <v>0</v>
      </c>
      <c r="AM933" s="13">
        <f t="shared" si="1370"/>
        <v>6.3751144713654589E-4</v>
      </c>
      <c r="AN933" s="13">
        <f t="shared" si="1371"/>
        <v>0</v>
      </c>
      <c r="AO933" s="13">
        <f t="shared" si="1372"/>
        <v>0</v>
      </c>
      <c r="AP933" s="13">
        <f t="shared" si="1373"/>
        <v>0</v>
      </c>
      <c r="AQ933" s="13">
        <f t="shared" si="1374"/>
        <v>0</v>
      </c>
      <c r="AR933" s="13">
        <f t="shared" si="1375"/>
        <v>0</v>
      </c>
      <c r="AS933" s="13">
        <f t="shared" si="1376"/>
        <v>0</v>
      </c>
      <c r="AT933" s="13">
        <f t="shared" si="1377"/>
        <v>0</v>
      </c>
      <c r="AU933" s="13">
        <f t="shared" si="1378"/>
        <v>0</v>
      </c>
      <c r="AV933" s="13">
        <f t="shared" si="1379"/>
        <v>0</v>
      </c>
      <c r="AW933" s="13">
        <f t="shared" si="1380"/>
        <v>0</v>
      </c>
      <c r="AX933" s="13">
        <f t="shared" si="1381"/>
        <v>7.2887823332583597E-5</v>
      </c>
      <c r="AY933" s="13">
        <f t="shared" si="1382"/>
        <v>0</v>
      </c>
      <c r="AZ933" s="13">
        <f t="shared" si="1383"/>
        <v>0</v>
      </c>
      <c r="BA933" s="13">
        <f t="shared" si="1384"/>
        <v>0</v>
      </c>
      <c r="BB933" s="13">
        <f t="shared" si="1385"/>
        <v>0</v>
      </c>
      <c r="BC933" s="13">
        <f t="shared" si="1386"/>
        <v>0</v>
      </c>
      <c r="BD933" s="13">
        <f t="shared" si="1387"/>
        <v>0</v>
      </c>
      <c r="BE933" s="13">
        <f t="shared" si="1388"/>
        <v>0</v>
      </c>
      <c r="BF933" s="13">
        <f t="shared" si="1389"/>
        <v>0</v>
      </c>
      <c r="BG933" s="13">
        <f t="shared" si="1390"/>
        <v>0</v>
      </c>
      <c r="BH933" s="13">
        <f t="shared" si="1391"/>
        <v>0</v>
      </c>
      <c r="BI933" s="13">
        <f t="shared" si="1392"/>
        <v>0</v>
      </c>
      <c r="BJ933" s="14">
        <f t="shared" si="1393"/>
        <v>0.49640113254329243</v>
      </c>
      <c r="BK933" s="14">
        <f t="shared" si="1394"/>
        <v>0.50359106195080594</v>
      </c>
      <c r="BL933" s="14">
        <f t="shared" si="1395"/>
        <v>0</v>
      </c>
      <c r="BM933" s="14">
        <f t="shared" si="1396"/>
        <v>3.2451569071513788E-2</v>
      </c>
      <c r="BN933" s="14">
        <f t="shared" si="1397"/>
        <v>0.96754062542258457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1.4576</v>
      </c>
      <c r="F934" s="10">
        <f>VLOOKUP(B934,home!$B$2:$E$405,3,FALSE)</f>
        <v>0.85760000000000003</v>
      </c>
      <c r="G934" s="10">
        <f>VLOOKUP(C934,away!$B$2:$E$405,4,FALSE)</f>
        <v>1.1434</v>
      </c>
      <c r="H934" s="10">
        <f>VLOOKUP(A934,away!$A$2:$E$405,3,FALSE)</f>
        <v>1.1355999999999999</v>
      </c>
      <c r="I934" s="10">
        <f>VLOOKUP(C934,away!$B$2:$E$405,3,FALSE)</f>
        <v>1.7612000000000001</v>
      </c>
      <c r="J934" s="10">
        <f>VLOOKUP(B934,home!$B$2:$E$405,4,FALSE)</f>
        <v>0.22009999999999999</v>
      </c>
      <c r="K934" s="12">
        <f t="shared" si="1342"/>
        <v>1.4292931747840001</v>
      </c>
      <c r="L934" s="12">
        <f t="shared" si="1343"/>
        <v>0.44020412027199995</v>
      </c>
      <c r="M934" s="13">
        <f t="shared" si="1344"/>
        <v>0.15420116001964648</v>
      </c>
      <c r="N934" s="13">
        <f t="shared" si="1345"/>
        <v>0.22039866555985616</v>
      </c>
      <c r="O934" s="13">
        <f t="shared" si="1346"/>
        <v>6.7879985991370365E-2</v>
      </c>
      <c r="P934" s="13">
        <f t="shared" si="1347"/>
        <v>9.7020400681899197E-2</v>
      </c>
      <c r="Q934" s="13">
        <f t="shared" si="1348"/>
        <v>0.15750715420810196</v>
      </c>
      <c r="R934" s="13">
        <f t="shared" si="1349"/>
        <v>1.4940524758703437E-2</v>
      </c>
      <c r="S934" s="13">
        <f t="shared" si="1350"/>
        <v>1.5260841986008702E-2</v>
      </c>
      <c r="T934" s="13">
        <f t="shared" si="1351"/>
        <v>6.933529825472376E-2</v>
      </c>
      <c r="U934" s="13">
        <f t="shared" si="1352"/>
        <v>2.1354390065306192E-2</v>
      </c>
      <c r="V934" s="13">
        <f t="shared" si="1353"/>
        <v>1.0668697693591881E-3</v>
      </c>
      <c r="W934" s="13">
        <f t="shared" si="1354"/>
        <v>7.5041300163097055E-2</v>
      </c>
      <c r="X934" s="13">
        <f t="shared" si="1355"/>
        <v>3.3033489522363228E-2</v>
      </c>
      <c r="Y934" s="13">
        <f t="shared" si="1356"/>
        <v>7.2707390973531152E-3</v>
      </c>
      <c r="Z934" s="13">
        <f t="shared" si="1357"/>
        <v>2.1922935192690281E-3</v>
      </c>
      <c r="AA934" s="13">
        <f t="shared" si="1358"/>
        <v>3.1334301642144172E-3</v>
      </c>
      <c r="AB934" s="13">
        <f t="shared" si="1359"/>
        <v>2.2392951736869881E-3</v>
      </c>
      <c r="AC934" s="13">
        <f t="shared" si="1360"/>
        <v>4.1953369743394759E-5</v>
      </c>
      <c r="AD934" s="13">
        <f t="shared" si="1361"/>
        <v>2.681400453750802E-2</v>
      </c>
      <c r="AE934" s="13">
        <f t="shared" si="1362"/>
        <v>1.1803635278403132E-2</v>
      </c>
      <c r="AF934" s="13">
        <f t="shared" si="1363"/>
        <v>2.5980044418704969E-3</v>
      </c>
      <c r="AG934" s="13">
        <f t="shared" si="1364"/>
        <v>3.812174199321169E-4</v>
      </c>
      <c r="AH934" s="13">
        <f t="shared" si="1365"/>
        <v>2.4126416000695719E-4</v>
      </c>
      <c r="AI934" s="13">
        <f t="shared" si="1366"/>
        <v>3.448372172179388E-4</v>
      </c>
      <c r="AJ934" s="13">
        <f t="shared" si="1367"/>
        <v>2.4643674049055391E-4</v>
      </c>
      <c r="AK934" s="13">
        <f t="shared" si="1368"/>
        <v>1.1741011706638819E-4</v>
      </c>
      <c r="AL934" s="13">
        <f t="shared" si="1369"/>
        <v>1.0558500965729269E-6</v>
      </c>
      <c r="AM934" s="13">
        <f t="shared" si="1370"/>
        <v>7.6650147348174859E-3</v>
      </c>
      <c r="AN934" s="13">
        <f t="shared" si="1371"/>
        <v>3.3741710682122479E-3</v>
      </c>
      <c r="AO934" s="13">
        <f t="shared" si="1372"/>
        <v>7.426620033648035E-4</v>
      </c>
      <c r="AP934" s="13">
        <f t="shared" si="1373"/>
        <v>1.0897429128354818E-4</v>
      </c>
      <c r="AQ934" s="13">
        <f t="shared" si="1374"/>
        <v>1.1992733006684743E-5</v>
      </c>
      <c r="AR934" s="13">
        <f t="shared" si="1375"/>
        <v>2.1241095461805126E-5</v>
      </c>
      <c r="AS934" s="13">
        <f t="shared" si="1376"/>
        <v>3.0359752768493463E-5</v>
      </c>
      <c r="AT934" s="13">
        <f t="shared" si="1377"/>
        <v>2.1696493710068688E-5</v>
      </c>
      <c r="AU934" s="13">
        <f t="shared" si="1378"/>
        <v>1.0336883458848389E-5</v>
      </c>
      <c r="AV934" s="13">
        <f t="shared" si="1379"/>
        <v>3.6936092440674062E-6</v>
      </c>
      <c r="AW934" s="13">
        <f t="shared" si="1380"/>
        <v>1.845334861014515E-8</v>
      </c>
      <c r="AX934" s="13">
        <f t="shared" si="1381"/>
        <v>1.8259255408489023E-3</v>
      </c>
      <c r="AY934" s="13">
        <f t="shared" si="1382"/>
        <v>8.0377994639156669E-4</v>
      </c>
      <c r="AZ934" s="13">
        <f t="shared" si="1383"/>
        <v>1.7691362209678745E-4</v>
      </c>
      <c r="BA934" s="13">
        <f t="shared" si="1384"/>
        <v>2.5959368459749799E-5</v>
      </c>
      <c r="BB934" s="13">
        <f t="shared" si="1385"/>
        <v>2.8568552389102146E-6</v>
      </c>
      <c r="BC934" s="13">
        <f t="shared" si="1386"/>
        <v>2.5151988943778505E-7</v>
      </c>
      <c r="BD934" s="13">
        <f t="shared" si="1387"/>
        <v>1.5584029568962499E-6</v>
      </c>
      <c r="BE934" s="13">
        <f t="shared" si="1388"/>
        <v>2.2274147098550141E-6</v>
      </c>
      <c r="BF934" s="13">
        <f t="shared" si="1389"/>
        <v>1.5918143211046282E-6</v>
      </c>
      <c r="BG934" s="13">
        <f t="shared" si="1390"/>
        <v>7.5838978155942408E-7</v>
      </c>
      <c r="BH934" s="13">
        <f t="shared" si="1391"/>
        <v>2.7099033465220331E-7</v>
      </c>
      <c r="BI934" s="13">
        <f t="shared" si="1392"/>
        <v>7.7464927150165282E-8</v>
      </c>
      <c r="BJ934" s="14">
        <f t="shared" si="1393"/>
        <v>0.61892201016681925</v>
      </c>
      <c r="BK934" s="14">
        <f t="shared" si="1394"/>
        <v>0.26839606162314511</v>
      </c>
      <c r="BL934" s="14">
        <f t="shared" si="1395"/>
        <v>0.11059138669973775</v>
      </c>
      <c r="BM934" s="14">
        <f t="shared" si="1396"/>
        <v>0.28735009929635058</v>
      </c>
      <c r="BN934" s="14">
        <f t="shared" si="1397"/>
        <v>0.71194789121957769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1.2811999999999999</v>
      </c>
      <c r="F935" s="10">
        <f>VLOOKUP(B935,home!$B$2:$E$405,3,FALSE)</f>
        <v>0.97560000000000002</v>
      </c>
      <c r="G935" s="10">
        <f>VLOOKUP(C935,away!$B$2:$E$405,4,FALSE)</f>
        <v>0.58540000000000003</v>
      </c>
      <c r="H935" s="10">
        <f>VLOOKUP(A935,away!$A$2:$E$405,3,FALSE)</f>
        <v>0.82809999999999995</v>
      </c>
      <c r="I935" s="10">
        <f>VLOOKUP(C935,away!$B$2:$E$405,3,FALSE)</f>
        <v>1.2076</v>
      </c>
      <c r="J935" s="10">
        <f>VLOOKUP(B935,home!$B$2:$E$405,4,FALSE)</f>
        <v>0.90569999999999995</v>
      </c>
      <c r="K935" s="12">
        <f t="shared" si="1342"/>
        <v>0.73171412668799996</v>
      </c>
      <c r="L935" s="12">
        <f t="shared" si="1343"/>
        <v>0.90571228129199988</v>
      </c>
      <c r="M935" s="13">
        <f t="shared" si="1344"/>
        <v>0.19447991073258597</v>
      </c>
      <c r="N935" s="13">
        <f t="shared" si="1345"/>
        <v>0.14230369804005433</v>
      </c>
      <c r="O935" s="13">
        <f t="shared" si="1346"/>
        <v>0.17614284361507493</v>
      </c>
      <c r="P935" s="13">
        <f t="shared" si="1347"/>
        <v>0.12888620698814549</v>
      </c>
      <c r="Q935" s="13">
        <f t="shared" si="1348"/>
        <v>5.2062813067925595E-2</v>
      </c>
      <c r="R935" s="13">
        <f t="shared" si="1349"/>
        <v>7.9767368361934737E-2</v>
      </c>
      <c r="S935" s="13">
        <f t="shared" si="1350"/>
        <v>2.1353946391193666E-2</v>
      </c>
      <c r="T935" s="13">
        <f t="shared" si="1351"/>
        <v>4.7153929194229831E-2</v>
      </c>
      <c r="U935" s="13">
        <f t="shared" si="1352"/>
        <v>5.836691027915307E-2</v>
      </c>
      <c r="V935" s="13">
        <f t="shared" si="1353"/>
        <v>1.5724155685122689E-3</v>
      </c>
      <c r="W935" s="13">
        <f t="shared" si="1354"/>
        <v>1.269836526563926E-2</v>
      </c>
      <c r="X935" s="13">
        <f t="shared" si="1355"/>
        <v>1.1501065373421226E-2</v>
      </c>
      <c r="Y935" s="13">
        <f t="shared" si="1356"/>
        <v>5.2083280783248821E-3</v>
      </c>
      <c r="Z935" s="13">
        <f t="shared" si="1357"/>
        <v>2.4082095057249071E-2</v>
      </c>
      <c r="AA935" s="13">
        <f t="shared" si="1358"/>
        <v>1.7621209153632401E-2</v>
      </c>
      <c r="AB935" s="13">
        <f t="shared" si="1359"/>
        <v>6.4468438335183618E-3</v>
      </c>
      <c r="AC935" s="13">
        <f t="shared" si="1360"/>
        <v>6.5129695681434747E-5</v>
      </c>
      <c r="AD935" s="13">
        <f t="shared" si="1361"/>
        <v>2.3228933126781155E-3</v>
      </c>
      <c r="AE935" s="13">
        <f t="shared" si="1362"/>
        <v>2.1038730014236264E-3</v>
      </c>
      <c r="AF935" s="13">
        <f t="shared" si="1363"/>
        <v>9.5275180783401978E-4</v>
      </c>
      <c r="AG935" s="13">
        <f t="shared" si="1364"/>
        <v>2.8763967112614241E-4</v>
      </c>
      <c r="AH935" s="13">
        <f t="shared" si="1365"/>
        <v>5.4528623131479617E-3</v>
      </c>
      <c r="AI935" s="13">
        <f t="shared" si="1366"/>
        <v>3.9899363854149677E-3</v>
      </c>
      <c r="AJ935" s="13">
        <f t="shared" si="1367"/>
        <v>1.4597464088972941E-3</v>
      </c>
      <c r="AK935" s="13">
        <f t="shared" si="1368"/>
        <v>3.5603902292407594E-4</v>
      </c>
      <c r="AL935" s="13">
        <f t="shared" si="1369"/>
        <v>1.7265165141328553E-6</v>
      </c>
      <c r="AM935" s="13">
        <f t="shared" si="1370"/>
        <v>3.3993877033513262E-4</v>
      </c>
      <c r="AN935" s="13">
        <f t="shared" si="1371"/>
        <v>3.0788671917983016E-4</v>
      </c>
      <c r="AO935" s="13">
        <f t="shared" si="1372"/>
        <v>1.3942839140393664E-4</v>
      </c>
      <c r="AP935" s="13">
        <f t="shared" si="1373"/>
        <v>4.209400215177778E-5</v>
      </c>
      <c r="AQ935" s="13">
        <f t="shared" si="1374"/>
        <v>9.5312636793992487E-6</v>
      </c>
      <c r="AR935" s="13">
        <f t="shared" si="1375"/>
        <v>9.8774487304248253E-4</v>
      </c>
      <c r="AS935" s="13">
        <f t="shared" si="1376"/>
        <v>7.2274687716882946E-4</v>
      </c>
      <c r="AT935" s="13">
        <f t="shared" si="1377"/>
        <v>2.6442205002203458E-4</v>
      </c>
      <c r="AU935" s="13">
        <f t="shared" si="1378"/>
        <v>6.4493783136307912E-5</v>
      </c>
      <c r="AV935" s="13">
        <f t="shared" si="1379"/>
        <v>1.1797753051097199E-5</v>
      </c>
      <c r="AW935" s="13">
        <f t="shared" si="1380"/>
        <v>3.1783369176617536E-8</v>
      </c>
      <c r="AX935" s="13">
        <f t="shared" si="1381"/>
        <v>4.1456333410527347E-5</v>
      </c>
      <c r="AY935" s="13">
        <f t="shared" si="1382"/>
        <v>3.7547510307250475E-5</v>
      </c>
      <c r="AZ935" s="13">
        <f t="shared" si="1383"/>
        <v>1.7003620608607351E-5</v>
      </c>
      <c r="BA935" s="13">
        <f t="shared" si="1384"/>
        <v>5.1334626705484762E-6</v>
      </c>
      <c r="BB935" s="13">
        <f t="shared" si="1385"/>
        <v>1.1623600465674456E-6</v>
      </c>
      <c r="BC935" s="13">
        <f t="shared" si="1386"/>
        <v>2.1055275389185531E-7</v>
      </c>
      <c r="BD935" s="13">
        <f t="shared" si="1387"/>
        <v>1.4910211038296389E-4</v>
      </c>
      <c r="BE935" s="13">
        <f t="shared" si="1388"/>
        <v>1.0910012048620819E-4</v>
      </c>
      <c r="BF935" s="13">
        <f t="shared" si="1389"/>
        <v>3.9915049691560694E-5</v>
      </c>
      <c r="BG935" s="13">
        <f t="shared" si="1390"/>
        <v>9.7354685755894886E-6</v>
      </c>
      <c r="BH935" s="13">
        <f t="shared" si="1391"/>
        <v>1.7808949716714818E-6</v>
      </c>
      <c r="BI935" s="13">
        <f t="shared" si="1392"/>
        <v>2.6062120178392987E-7</v>
      </c>
      <c r="BJ935" s="14">
        <f t="shared" si="1393"/>
        <v>0.27753674979920445</v>
      </c>
      <c r="BK935" s="14">
        <f t="shared" si="1394"/>
        <v>0.34639688340294023</v>
      </c>
      <c r="BL935" s="14">
        <f t="shared" si="1395"/>
        <v>0.35196485897542834</v>
      </c>
      <c r="BM935" s="14">
        <f t="shared" si="1396"/>
        <v>0.22630023070216296</v>
      </c>
      <c r="BN935" s="14">
        <f t="shared" si="1397"/>
        <v>0.7736428408057211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1.2811999999999999</v>
      </c>
      <c r="F936" s="10">
        <f>VLOOKUP(B936,home!$B$2:$E$405,3,FALSE)</f>
        <v>0.58540000000000003</v>
      </c>
      <c r="G936" s="10">
        <f>VLOOKUP(C936,away!$B$2:$E$405,4,FALSE)</f>
        <v>1.3008999999999999</v>
      </c>
      <c r="H936" s="10">
        <f>VLOOKUP(A936,away!$A$2:$E$405,3,FALSE)</f>
        <v>0.82809999999999995</v>
      </c>
      <c r="I936" s="10">
        <f>VLOOKUP(C936,away!$B$2:$E$405,3,FALSE)</f>
        <v>0.40250000000000002</v>
      </c>
      <c r="J936" s="10">
        <f>VLOOKUP(B936,home!$B$2:$E$405,4,FALSE)</f>
        <v>0.6038</v>
      </c>
      <c r="K936" s="12">
        <f t="shared" si="1342"/>
        <v>0.97569383703199986</v>
      </c>
      <c r="L936" s="12">
        <f t="shared" si="1343"/>
        <v>0.20125272894999999</v>
      </c>
      <c r="M936" s="13">
        <f t="shared" si="1344"/>
        <v>0.30821842786406889</v>
      </c>
      <c r="N936" s="13">
        <f t="shared" si="1345"/>
        <v>0.30072682052666405</v>
      </c>
      <c r="O936" s="13">
        <f t="shared" si="1346"/>
        <v>6.2029799720322576E-2</v>
      </c>
      <c r="P936" s="13">
        <f t="shared" si="1347"/>
        <v>6.0522093299448014E-2</v>
      </c>
      <c r="Q936" s="13">
        <f t="shared" si="1348"/>
        <v>0.14670865270904718</v>
      </c>
      <c r="R936" s="13">
        <f t="shared" si="1349"/>
        <v>6.241833234968434E-3</v>
      </c>
      <c r="S936" s="13">
        <f t="shared" si="1350"/>
        <v>2.9710454066057008E-3</v>
      </c>
      <c r="T936" s="13">
        <f t="shared" si="1351"/>
        <v>2.9525516718273553E-2</v>
      </c>
      <c r="U936" s="13">
        <f t="shared" si="1352"/>
        <v>6.0901182191402123E-3</v>
      </c>
      <c r="V936" s="13">
        <f t="shared" si="1353"/>
        <v>6.4821954187051239E-5</v>
      </c>
      <c r="W936" s="13">
        <f t="shared" si="1354"/>
        <v>4.771424276249512E-2</v>
      </c>
      <c r="X936" s="13">
        <f t="shared" si="1355"/>
        <v>9.6026215657349298E-3</v>
      </c>
      <c r="Y936" s="13">
        <f t="shared" si="1356"/>
        <v>9.6627689758913829E-4</v>
      </c>
      <c r="Z936" s="13">
        <f t="shared" si="1357"/>
        <v>4.1872865739606786E-4</v>
      </c>
      <c r="AA936" s="13">
        <f t="shared" si="1358"/>
        <v>4.0855097041002722E-4</v>
      </c>
      <c r="AB936" s="13">
        <f t="shared" si="1359"/>
        <v>1.9931033197125318E-4</v>
      </c>
      <c r="AC936" s="13">
        <f t="shared" si="1360"/>
        <v>7.9553167585332139E-7</v>
      </c>
      <c r="AD936" s="13">
        <f t="shared" si="1361"/>
        <v>1.1638623150503798E-2</v>
      </c>
      <c r="AE936" s="13">
        <f t="shared" si="1362"/>
        <v>2.3423046702595357E-3</v>
      </c>
      <c r="AF936" s="13">
        <f t="shared" si="1363"/>
        <v>2.3569760346103076E-4</v>
      </c>
      <c r="AG936" s="13">
        <f t="shared" si="1364"/>
        <v>1.5811595301169133E-5</v>
      </c>
      <c r="AH936" s="13">
        <f t="shared" si="1365"/>
        <v>2.106757124763207E-5</v>
      </c>
      <c r="AI936" s="13">
        <f t="shared" si="1366"/>
        <v>2.0555499427547172E-5</v>
      </c>
      <c r="AJ936" s="13">
        <f t="shared" si="1367"/>
        <v>1.0027937054286286E-5</v>
      </c>
      <c r="AK936" s="13">
        <f t="shared" si="1368"/>
        <v>3.261398794003986E-6</v>
      </c>
      <c r="AL936" s="13">
        <f t="shared" si="1369"/>
        <v>6.248457321947666E-9</v>
      </c>
      <c r="AM936" s="13">
        <f t="shared" si="1370"/>
        <v>2.2711465758969034E-3</v>
      </c>
      <c r="AN936" s="13">
        <f t="shared" si="1371"/>
        <v>4.5707444624470007E-4</v>
      </c>
      <c r="AO936" s="13">
        <f t="shared" si="1372"/>
        <v>4.5993739820027992E-5</v>
      </c>
      <c r="AP936" s="13">
        <f t="shared" si="1373"/>
        <v>3.085455217798971E-6</v>
      </c>
      <c r="AQ936" s="13">
        <f t="shared" si="1374"/>
        <v>1.5523907065876491E-7</v>
      </c>
      <c r="AR936" s="13">
        <f t="shared" si="1375"/>
        <v>8.4798124118690248E-7</v>
      </c>
      <c r="AS936" s="13">
        <f t="shared" si="1376"/>
        <v>8.2737007094480667E-7</v>
      </c>
      <c r="AT936" s="13">
        <f t="shared" si="1377"/>
        <v>4.0362993958278806E-7</v>
      </c>
      <c r="AU936" s="13">
        <f t="shared" si="1378"/>
        <v>1.3127308149750829E-7</v>
      </c>
      <c r="AV936" s="13">
        <f t="shared" si="1379"/>
        <v>3.2020584146329566E-8</v>
      </c>
      <c r="AW936" s="13">
        <f t="shared" si="1380"/>
        <v>3.4082045107968794E-11</v>
      </c>
      <c r="AX936" s="13">
        <f t="shared" si="1381"/>
        <v>3.6932395284982282E-4</v>
      </c>
      <c r="AY936" s="13">
        <f t="shared" si="1382"/>
        <v>7.432745337762797E-5</v>
      </c>
      <c r="AZ936" s="13">
        <f t="shared" si="1383"/>
        <v>7.4793014140757628E-6</v>
      </c>
      <c r="BA936" s="13">
        <f t="shared" si="1384"/>
        <v>5.0174327340744694E-7</v>
      </c>
      <c r="BB936" s="13">
        <f t="shared" si="1385"/>
        <v>2.5244300751388671E-8</v>
      </c>
      <c r="BC936" s="13">
        <f t="shared" si="1386"/>
        <v>1.0160968833303017E-9</v>
      </c>
      <c r="BD936" s="13">
        <f t="shared" si="1387"/>
        <v>2.8443089814545347E-8</v>
      </c>
      <c r="BE936" s="13">
        <f t="shared" si="1388"/>
        <v>2.7751747438199546E-8</v>
      </c>
      <c r="BF936" s="13">
        <f t="shared" si="1389"/>
        <v>1.353860447115994E-8</v>
      </c>
      <c r="BG936" s="13">
        <f t="shared" si="1390"/>
        <v>4.4031776481748774E-9</v>
      </c>
      <c r="BH936" s="13">
        <f t="shared" si="1391"/>
        <v>1.0740383236703206E-9</v>
      </c>
      <c r="BI936" s="13">
        <f t="shared" si="1392"/>
        <v>2.0958651462826253E-10</v>
      </c>
      <c r="BJ936" s="14">
        <f t="shared" si="1393"/>
        <v>0.55270568236689199</v>
      </c>
      <c r="BK936" s="14">
        <f t="shared" si="1394"/>
        <v>0.37185151775782049</v>
      </c>
      <c r="BL936" s="14">
        <f t="shared" si="1395"/>
        <v>7.5026842578497538E-2</v>
      </c>
      <c r="BM936" s="14">
        <f t="shared" si="1396"/>
        <v>0.11548081658679146</v>
      </c>
      <c r="BN936" s="14">
        <f t="shared" si="1397"/>
        <v>0.88444762735451909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1.2726999999999999</v>
      </c>
      <c r="F937" s="10">
        <f>VLOOKUP(B937,home!$B$2:$E$405,3,FALSE)</f>
        <v>1.4404999999999999</v>
      </c>
      <c r="G937" s="10">
        <f>VLOOKUP(C937,away!$B$2:$E$405,4,FALSE)</f>
        <v>1.4142999999999999</v>
      </c>
      <c r="H937" s="10">
        <f>VLOOKUP(A937,away!$A$2:$E$405,3,FALSE)</f>
        <v>0.89510000000000001</v>
      </c>
      <c r="I937" s="10">
        <f>VLOOKUP(C937,away!$B$2:$E$405,3,FALSE)</f>
        <v>0.89380000000000004</v>
      </c>
      <c r="J937" s="10">
        <f>VLOOKUP(B937,home!$B$2:$E$405,4,FALSE)</f>
        <v>1.3033999999999999</v>
      </c>
      <c r="K937" s="12">
        <f t="shared" si="1342"/>
        <v>2.5928706282049996</v>
      </c>
      <c r="L937" s="12">
        <f t="shared" si="1343"/>
        <v>1.0427726312919998</v>
      </c>
      <c r="M937" s="13">
        <f t="shared" si="1344"/>
        <v>2.6366968128499844E-2</v>
      </c>
      <c r="N937" s="13">
        <f t="shared" si="1345"/>
        <v>6.8366137215204598E-2</v>
      </c>
      <c r="O937" s="13">
        <f t="shared" si="1346"/>
        <v>2.7494752734548079E-2</v>
      </c>
      <c r="P937" s="13">
        <f t="shared" si="1347"/>
        <v>7.1290336795168815E-2</v>
      </c>
      <c r="Q937" s="13">
        <f t="shared" si="1348"/>
        <v>8.863227457456839E-2</v>
      </c>
      <c r="R937" s="13">
        <f t="shared" si="1349"/>
        <v>1.4335387827863805E-2</v>
      </c>
      <c r="S937" s="13">
        <f t="shared" si="1350"/>
        <v>4.8188249172220622E-2</v>
      </c>
      <c r="T937" s="13">
        <f t="shared" si="1351"/>
        <v>9.2423310175517692E-2</v>
      </c>
      <c r="U937" s="13">
        <f t="shared" si="1352"/>
        <v>3.7169806042795531E-2</v>
      </c>
      <c r="V937" s="13">
        <f t="shared" si="1353"/>
        <v>1.4476684515577123E-2</v>
      </c>
      <c r="W937" s="13">
        <f t="shared" si="1354"/>
        <v>7.6604007151799727E-2</v>
      </c>
      <c r="X937" s="13">
        <f t="shared" si="1355"/>
        <v>7.988056210519337E-2</v>
      </c>
      <c r="Y937" s="13">
        <f t="shared" si="1356"/>
        <v>4.1648631967758254E-2</v>
      </c>
      <c r="Z937" s="13">
        <f t="shared" si="1357"/>
        <v>4.9828500286176148E-3</v>
      </c>
      <c r="AA937" s="13">
        <f t="shared" si="1358"/>
        <v>1.2919885483953055E-2</v>
      </c>
      <c r="AB937" s="13">
        <f t="shared" si="1359"/>
        <v>1.6749795795557011E-2</v>
      </c>
      <c r="AC937" s="13">
        <f t="shared" si="1360"/>
        <v>2.446355677308055E-3</v>
      </c>
      <c r="AD937" s="13">
        <f t="shared" si="1361"/>
        <v>4.9656070036676811E-2</v>
      </c>
      <c r="AE937" s="13">
        <f t="shared" si="1362"/>
        <v>5.1779990811765306E-2</v>
      </c>
      <c r="AF937" s="13">
        <f t="shared" si="1363"/>
        <v>2.6997378633530043E-2</v>
      </c>
      <c r="AG937" s="13">
        <f t="shared" si="1364"/>
        <v>9.3840425185575116E-3</v>
      </c>
      <c r="AH937" s="13">
        <f t="shared" si="1365"/>
        <v>1.2989949089187514E-3</v>
      </c>
      <c r="AI937" s="13">
        <f t="shared" si="1366"/>
        <v>3.3681257455232595E-3</v>
      </c>
      <c r="AJ937" s="13">
        <f t="shared" si="1367"/>
        <v>4.3665571588341638E-3</v>
      </c>
      <c r="AK937" s="13">
        <f t="shared" si="1368"/>
        <v>3.7739726011731256E-3</v>
      </c>
      <c r="AL937" s="13">
        <f t="shared" si="1369"/>
        <v>2.6457576662757112E-4</v>
      </c>
      <c r="AM937" s="13">
        <f t="shared" si="1370"/>
        <v>2.575035310203792E-2</v>
      </c>
      <c r="AN937" s="13">
        <f t="shared" si="1371"/>
        <v>2.6851763460910189E-2</v>
      </c>
      <c r="AO937" s="13">
        <f t="shared" si="1372"/>
        <v>1.4000142019481849E-2</v>
      </c>
      <c r="AP937" s="13">
        <f t="shared" si="1373"/>
        <v>4.8663216440389262E-3</v>
      </c>
      <c r="AQ937" s="13">
        <f t="shared" si="1374"/>
        <v>1.26861675636692E-3</v>
      </c>
      <c r="AR937" s="13">
        <f t="shared" si="1375"/>
        <v>2.7091126784162375E-4</v>
      </c>
      <c r="AS937" s="13">
        <f t="shared" si="1376"/>
        <v>7.0243786923632385E-4</v>
      </c>
      <c r="AT937" s="13">
        <f t="shared" si="1377"/>
        <v>9.1066525964088438E-4</v>
      </c>
      <c r="AU937" s="13">
        <f t="shared" si="1378"/>
        <v>7.8707906794984301E-4</v>
      </c>
      <c r="AV937" s="13">
        <f t="shared" si="1379"/>
        <v>5.1019854934052881E-4</v>
      </c>
      <c r="AW937" s="13">
        <f t="shared" si="1380"/>
        <v>1.9870922733909542E-5</v>
      </c>
      <c r="AX937" s="13">
        <f t="shared" si="1381"/>
        <v>1.1127889037363611E-2</v>
      </c>
      <c r="AY937" s="13">
        <f t="shared" si="1382"/>
        <v>1.1603858132217051E-2</v>
      </c>
      <c r="AZ937" s="13">
        <f t="shared" si="1383"/>
        <v>6.0500928388355227E-3</v>
      </c>
      <c r="BA937" s="13">
        <f t="shared" si="1384"/>
        <v>2.1029570763711342E-3</v>
      </c>
      <c r="BB937" s="13">
        <f t="shared" si="1385"/>
        <v>5.4822652100541456E-4</v>
      </c>
      <c r="BC937" s="13">
        <f t="shared" si="1386"/>
        <v>1.1433512237057503E-4</v>
      </c>
      <c r="BD937" s="13">
        <f t="shared" si="1387"/>
        <v>4.708314260231026E-5</v>
      </c>
      <c r="BE937" s="13">
        <f t="shared" si="1388"/>
        <v>1.2208049753711778E-4</v>
      </c>
      <c r="BF937" s="13">
        <f t="shared" si="1389"/>
        <v>1.5826946817032277E-4</v>
      </c>
      <c r="BG937" s="13">
        <f t="shared" si="1390"/>
        <v>1.3679075178681869E-4</v>
      </c>
      <c r="BH937" s="13">
        <f t="shared" si="1391"/>
        <v>8.8670180629530691E-5</v>
      </c>
      <c r="BI937" s="13">
        <f t="shared" si="1392"/>
        <v>4.598206139038838E-5</v>
      </c>
      <c r="BJ937" s="14">
        <f t="shared" si="1393"/>
        <v>0.68965696090157069</v>
      </c>
      <c r="BK937" s="14">
        <f t="shared" si="1394"/>
        <v>0.17463702818761911</v>
      </c>
      <c r="BL937" s="14">
        <f t="shared" si="1395"/>
        <v>0.12525744641529246</v>
      </c>
      <c r="BM937" s="14">
        <f t="shared" si="1396"/>
        <v>0.68646444104776327</v>
      </c>
      <c r="BN937" s="14">
        <f t="shared" si="1397"/>
        <v>0.29648585727585353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1.2726999999999999</v>
      </c>
      <c r="F938" s="10">
        <f>VLOOKUP(B938,home!$B$2:$E$405,3,FALSE)</f>
        <v>1.5714999999999999</v>
      </c>
      <c r="G938" s="10">
        <f>VLOOKUP(C938,away!$B$2:$E$405,4,FALSE)</f>
        <v>1.1000000000000001</v>
      </c>
      <c r="H938" s="10">
        <f>VLOOKUP(A938,away!$A$2:$E$405,3,FALSE)</f>
        <v>0.89510000000000001</v>
      </c>
      <c r="I938" s="10">
        <f>VLOOKUP(C938,away!$B$2:$E$405,3,FALSE)</f>
        <v>1.1172</v>
      </c>
      <c r="J938" s="10">
        <f>VLOOKUP(B938,home!$B$2:$E$405,4,FALSE)</f>
        <v>0.37240000000000001</v>
      </c>
      <c r="K938" s="12">
        <f t="shared" si="1342"/>
        <v>2.200052855</v>
      </c>
      <c r="L938" s="12">
        <f t="shared" si="1343"/>
        <v>0.37240213012799994</v>
      </c>
      <c r="M938" s="13">
        <f t="shared" si="1344"/>
        <v>7.6347882247539037E-2</v>
      </c>
      <c r="N938" s="13">
        <f t="shared" si="1345"/>
        <v>0.16796937631190206</v>
      </c>
      <c r="O938" s="13">
        <f t="shared" si="1346"/>
        <v>2.8432113979745252E-2</v>
      </c>
      <c r="P938" s="13">
        <f t="shared" si="1347"/>
        <v>6.2552153534823948E-2</v>
      </c>
      <c r="Q938" s="13">
        <f t="shared" si="1348"/>
        <v>0.18477075295378478</v>
      </c>
      <c r="R938" s="13">
        <f t="shared" si="1349"/>
        <v>5.2940899050496083E-3</v>
      </c>
      <c r="S938" s="13">
        <f t="shared" si="1350"/>
        <v>1.2812313179683222E-2</v>
      </c>
      <c r="T938" s="13">
        <f t="shared" si="1351"/>
        <v>6.8809021985343902E-2</v>
      </c>
      <c r="U938" s="13">
        <f t="shared" si="1352"/>
        <v>1.1647277610231068E-2</v>
      </c>
      <c r="V938" s="13">
        <f t="shared" si="1353"/>
        <v>1.1663537969721432E-3</v>
      </c>
      <c r="W938" s="13">
        <f t="shared" si="1354"/>
        <v>0.13550180751882465</v>
      </c>
      <c r="X938" s="13">
        <f t="shared" si="1355"/>
        <v>5.0461161756204541E-2</v>
      </c>
      <c r="Y938" s="13">
        <f t="shared" si="1356"/>
        <v>9.3959220633720673E-3</v>
      </c>
      <c r="Z938" s="13">
        <f t="shared" si="1357"/>
        <v>6.5717678590987156E-4</v>
      </c>
      <c r="AA938" s="13">
        <f t="shared" si="1358"/>
        <v>1.4458236640807367E-3</v>
      </c>
      <c r="AB938" s="13">
        <f t="shared" si="1359"/>
        <v>1.590444239993693E-3</v>
      </c>
      <c r="AC938" s="13">
        <f t="shared" si="1360"/>
        <v>5.9724922647148874E-5</v>
      </c>
      <c r="AD938" s="13">
        <f t="shared" si="1361"/>
        <v>7.4527784622362661E-2</v>
      </c>
      <c r="AE938" s="13">
        <f t="shared" si="1362"/>
        <v>2.7754305747088655E-2</v>
      </c>
      <c r="AF938" s="13">
        <f t="shared" si="1363"/>
        <v>5.1678812902198022E-3</v>
      </c>
      <c r="AG938" s="13">
        <f t="shared" si="1364"/>
        <v>6.4151000024216358E-4</v>
      </c>
      <c r="AH938" s="13">
        <f t="shared" si="1365"/>
        <v>6.1183508735877196E-5</v>
      </c>
      <c r="AI938" s="13">
        <f t="shared" si="1366"/>
        <v>1.3460695307328406E-4</v>
      </c>
      <c r="AJ938" s="13">
        <f t="shared" si="1367"/>
        <v>1.4807120570586483E-4</v>
      </c>
      <c r="AK938" s="13">
        <f t="shared" si="1368"/>
        <v>1.0858815961882674E-4</v>
      </c>
      <c r="AL938" s="13">
        <f t="shared" si="1369"/>
        <v>1.9573156039441349E-6</v>
      </c>
      <c r="AM938" s="13">
        <f t="shared" si="1370"/>
        <v>3.2793013067050805E-2</v>
      </c>
      <c r="AN938" s="13">
        <f t="shared" si="1371"/>
        <v>1.2212187919485059E-2</v>
      </c>
      <c r="AO938" s="13">
        <f t="shared" si="1372"/>
        <v>2.2739223973698313E-3</v>
      </c>
      <c r="AP938" s="13">
        <f t="shared" si="1373"/>
        <v>2.8227118150876446E-4</v>
      </c>
      <c r="AQ938" s="13">
        <f t="shared" si="1374"/>
        <v>2.6279597316902802E-5</v>
      </c>
      <c r="AR938" s="13">
        <f t="shared" si="1375"/>
        <v>4.5569737963891515E-6</v>
      </c>
      <c r="AS938" s="13">
        <f t="shared" si="1376"/>
        <v>1.0025583210906142E-5</v>
      </c>
      <c r="AT938" s="13">
        <f t="shared" si="1377"/>
        <v>1.1028406483097065E-5</v>
      </c>
      <c r="AU938" s="13">
        <f t="shared" si="1378"/>
        <v>8.0876923897460682E-6</v>
      </c>
      <c r="AV938" s="13">
        <f t="shared" si="1379"/>
        <v>4.4483376831056528E-6</v>
      </c>
      <c r="AW938" s="13">
        <f t="shared" si="1380"/>
        <v>4.4545478527506397E-8</v>
      </c>
      <c r="AX938" s="13">
        <f t="shared" si="1381"/>
        <v>1.2024393670369572E-2</v>
      </c>
      <c r="AY938" s="13">
        <f t="shared" si="1382"/>
        <v>4.4779098163432686E-3</v>
      </c>
      <c r="AZ938" s="13">
        <f t="shared" si="1383"/>
        <v>8.3379157706365702E-4</v>
      </c>
      <c r="BA938" s="13">
        <f t="shared" si="1384"/>
        <v>1.0350191979376342E-4</v>
      </c>
      <c r="BB938" s="13">
        <f t="shared" si="1385"/>
        <v>9.636083850883726E-6</v>
      </c>
      <c r="BC938" s="13">
        <f t="shared" si="1386"/>
        <v>7.1769963043222393E-7</v>
      </c>
      <c r="BD938" s="13">
        <f t="shared" si="1387"/>
        <v>2.82837791452133E-7</v>
      </c>
      <c r="BE938" s="13">
        <f t="shared" si="1388"/>
        <v>6.2225809058615979E-7</v>
      </c>
      <c r="BF938" s="13">
        <f t="shared" si="1389"/>
        <v>6.8450034437046484E-7</v>
      </c>
      <c r="BG938" s="13">
        <f t="shared" si="1390"/>
        <v>5.0197897896024144E-7</v>
      </c>
      <c r="BH938" s="13">
        <f t="shared" si="1391"/>
        <v>2.7609507145286606E-7</v>
      </c>
      <c r="BI938" s="13">
        <f t="shared" si="1392"/>
        <v>1.2148475004026135E-7</v>
      </c>
      <c r="BJ938" s="14">
        <f t="shared" si="1393"/>
        <v>0.79003714917912826</v>
      </c>
      <c r="BK938" s="14">
        <f t="shared" si="1394"/>
        <v>0.15741829481361272</v>
      </c>
      <c r="BL938" s="14">
        <f t="shared" si="1395"/>
        <v>4.8902835374824316E-2</v>
      </c>
      <c r="BM938" s="14">
        <f t="shared" si="1396"/>
        <v>0.46717122194976562</v>
      </c>
      <c r="BN938" s="14">
        <f t="shared" si="1397"/>
        <v>0.52536636893284472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1.2726999999999999</v>
      </c>
      <c r="F939" s="10">
        <f>VLOOKUP(B939,home!$B$2:$E$405,3,FALSE)</f>
        <v>0.47139999999999999</v>
      </c>
      <c r="G939" s="10">
        <f>VLOOKUP(C939,away!$B$2:$E$405,4,FALSE)</f>
        <v>0.91669999999999996</v>
      </c>
      <c r="H939" s="10">
        <f>VLOOKUP(A939,away!$A$2:$E$405,3,FALSE)</f>
        <v>0.89510000000000001</v>
      </c>
      <c r="I939" s="10">
        <f>VLOOKUP(C939,away!$B$2:$E$405,3,FALSE)</f>
        <v>1.4896</v>
      </c>
      <c r="J939" s="10">
        <f>VLOOKUP(B939,home!$B$2:$E$405,4,FALSE)</f>
        <v>0</v>
      </c>
      <c r="K939" s="12">
        <f t="shared" si="1342"/>
        <v>0.54997488002599992</v>
      </c>
      <c r="L939" s="12">
        <f t="shared" si="1343"/>
        <v>0</v>
      </c>
      <c r="M939" s="13">
        <f t="shared" si="1344"/>
        <v>0.57696430352675576</v>
      </c>
      <c r="N939" s="13">
        <f t="shared" si="1345"/>
        <v>0.31731587361141211</v>
      </c>
      <c r="O939" s="13">
        <f t="shared" si="1346"/>
        <v>0</v>
      </c>
      <c r="P939" s="13">
        <f t="shared" si="1347"/>
        <v>0</v>
      </c>
      <c r="Q939" s="13">
        <f t="shared" si="1348"/>
        <v>8.7257879759890855E-2</v>
      </c>
      <c r="R939" s="13">
        <f t="shared" si="1349"/>
        <v>0</v>
      </c>
      <c r="S939" s="13">
        <f t="shared" si="1350"/>
        <v>0</v>
      </c>
      <c r="T939" s="13">
        <f t="shared" si="1351"/>
        <v>0</v>
      </c>
      <c r="U939" s="13">
        <f t="shared" si="1352"/>
        <v>0</v>
      </c>
      <c r="V939" s="13">
        <f t="shared" si="1353"/>
        <v>0</v>
      </c>
      <c r="W939" s="13">
        <f t="shared" si="1354"/>
        <v>1.5996547317423036E-2</v>
      </c>
      <c r="X939" s="13">
        <f t="shared" si="1355"/>
        <v>0</v>
      </c>
      <c r="Y939" s="13">
        <f t="shared" si="1356"/>
        <v>0</v>
      </c>
      <c r="Z939" s="13">
        <f t="shared" si="1357"/>
        <v>0</v>
      </c>
      <c r="AA939" s="13">
        <f t="shared" si="1358"/>
        <v>0</v>
      </c>
      <c r="AB939" s="13">
        <f t="shared" si="1359"/>
        <v>0</v>
      </c>
      <c r="AC939" s="13">
        <f t="shared" si="1360"/>
        <v>0</v>
      </c>
      <c r="AD939" s="13">
        <f t="shared" si="1361"/>
        <v>2.1994247979324907E-3</v>
      </c>
      <c r="AE939" s="13">
        <f t="shared" si="1362"/>
        <v>0</v>
      </c>
      <c r="AF939" s="13">
        <f t="shared" si="1363"/>
        <v>0</v>
      </c>
      <c r="AG939" s="13">
        <f t="shared" si="1364"/>
        <v>0</v>
      </c>
      <c r="AH939" s="13">
        <f t="shared" si="1365"/>
        <v>0</v>
      </c>
      <c r="AI939" s="13">
        <f t="shared" si="1366"/>
        <v>0</v>
      </c>
      <c r="AJ939" s="13">
        <f t="shared" si="1367"/>
        <v>0</v>
      </c>
      <c r="AK939" s="13">
        <f t="shared" si="1368"/>
        <v>0</v>
      </c>
      <c r="AL939" s="13">
        <f t="shared" si="1369"/>
        <v>0</v>
      </c>
      <c r="AM939" s="13">
        <f t="shared" si="1370"/>
        <v>2.4192567787382626E-4</v>
      </c>
      <c r="AN939" s="13">
        <f t="shared" si="1371"/>
        <v>0</v>
      </c>
      <c r="AO939" s="13">
        <f t="shared" si="1372"/>
        <v>0</v>
      </c>
      <c r="AP939" s="13">
        <f t="shared" si="1373"/>
        <v>0</v>
      </c>
      <c r="AQ939" s="13">
        <f t="shared" si="1374"/>
        <v>0</v>
      </c>
      <c r="AR939" s="13">
        <f t="shared" si="1375"/>
        <v>0</v>
      </c>
      <c r="AS939" s="13">
        <f t="shared" si="1376"/>
        <v>0</v>
      </c>
      <c r="AT939" s="13">
        <f t="shared" si="1377"/>
        <v>0</v>
      </c>
      <c r="AU939" s="13">
        <f t="shared" si="1378"/>
        <v>0</v>
      </c>
      <c r="AV939" s="13">
        <f t="shared" si="1379"/>
        <v>0</v>
      </c>
      <c r="AW939" s="13">
        <f t="shared" si="1380"/>
        <v>0</v>
      </c>
      <c r="AX939" s="13">
        <f t="shared" si="1381"/>
        <v>2.2175507610644379E-5</v>
      </c>
      <c r="AY939" s="13">
        <f t="shared" si="1382"/>
        <v>0</v>
      </c>
      <c r="AZ939" s="13">
        <f t="shared" si="1383"/>
        <v>0</v>
      </c>
      <c r="BA939" s="13">
        <f t="shared" si="1384"/>
        <v>0</v>
      </c>
      <c r="BB939" s="13">
        <f t="shared" si="1385"/>
        <v>0</v>
      </c>
      <c r="BC939" s="13">
        <f t="shared" si="1386"/>
        <v>0</v>
      </c>
      <c r="BD939" s="13">
        <f t="shared" si="1387"/>
        <v>0</v>
      </c>
      <c r="BE939" s="13">
        <f t="shared" si="1388"/>
        <v>0</v>
      </c>
      <c r="BF939" s="13">
        <f t="shared" si="1389"/>
        <v>0</v>
      </c>
      <c r="BG939" s="13">
        <f t="shared" si="1390"/>
        <v>0</v>
      </c>
      <c r="BH939" s="13">
        <f t="shared" si="1391"/>
        <v>0</v>
      </c>
      <c r="BI939" s="13">
        <f t="shared" si="1392"/>
        <v>0</v>
      </c>
      <c r="BJ939" s="14">
        <f t="shared" si="1393"/>
        <v>0.42303382667214301</v>
      </c>
      <c r="BK939" s="14">
        <f t="shared" si="1394"/>
        <v>0.57696430352675576</v>
      </c>
      <c r="BL939" s="14">
        <f t="shared" si="1395"/>
        <v>0</v>
      </c>
      <c r="BM939" s="14">
        <f t="shared" si="1396"/>
        <v>1.8460073300839996E-2</v>
      </c>
      <c r="BN939" s="14">
        <f t="shared" si="1397"/>
        <v>0.98153805689805873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1.5476000000000001</v>
      </c>
      <c r="F940" s="10">
        <f>VLOOKUP(B940,home!$B$2:$E$405,3,FALSE)</f>
        <v>1.0769</v>
      </c>
      <c r="G940" s="10">
        <f>VLOOKUP(C940,away!$B$2:$E$405,4,FALSE)</f>
        <v>0.96919999999999995</v>
      </c>
      <c r="H940" s="10">
        <f>VLOOKUP(A940,away!$A$2:$E$405,3,FALSE)</f>
        <v>1.3095000000000001</v>
      </c>
      <c r="I940" s="10">
        <f>VLOOKUP(C940,away!$B$2:$E$405,3,FALSE)</f>
        <v>1.7181999999999999</v>
      </c>
      <c r="J940" s="10">
        <f>VLOOKUP(B940,home!$B$2:$E$405,4,FALSE)</f>
        <v>0.5091</v>
      </c>
      <c r="K940" s="12">
        <f t="shared" si="1342"/>
        <v>1.6152788384480001</v>
      </c>
      <c r="L940" s="12">
        <f t="shared" si="1343"/>
        <v>1.14546629439</v>
      </c>
      <c r="M940" s="13">
        <f t="shared" si="1344"/>
        <v>6.3244625150818592E-2</v>
      </c>
      <c r="N940" s="13">
        <f t="shared" si="1345"/>
        <v>0.10215770465169344</v>
      </c>
      <c r="O940" s="13">
        <f t="shared" si="1346"/>
        <v>7.2444586411592765E-2</v>
      </c>
      <c r="P940" s="13">
        <f t="shared" si="1347"/>
        <v>0.11701820739076335</v>
      </c>
      <c r="Q940" s="13">
        <f t="shared" si="1348"/>
        <v>8.2506589254150622E-2</v>
      </c>
      <c r="R940" s="13">
        <f t="shared" si="1349"/>
        <v>4.1491415972751654E-2</v>
      </c>
      <c r="S940" s="13">
        <f t="shared" si="1350"/>
        <v>5.4128160410048948E-2</v>
      </c>
      <c r="T940" s="13">
        <f t="shared" si="1351"/>
        <v>9.4508517055709701E-2</v>
      </c>
      <c r="U940" s="13">
        <f t="shared" si="1352"/>
        <v>6.7020206198029092E-2</v>
      </c>
      <c r="V940" s="13">
        <f t="shared" si="1353"/>
        <v>1.1127832401109292E-2</v>
      </c>
      <c r="W940" s="13">
        <f t="shared" si="1354"/>
        <v>4.4423715884916899E-2</v>
      </c>
      <c r="X940" s="13">
        <f t="shared" si="1355"/>
        <v>5.0885869217729938E-2</v>
      </c>
      <c r="Y940" s="13">
        <f t="shared" si="1356"/>
        <v>2.9144024024823641E-2</v>
      </c>
      <c r="Z940" s="13">
        <f t="shared" si="1357"/>
        <v>1.5842339501100634E-2</v>
      </c>
      <c r="AA940" s="13">
        <f t="shared" si="1358"/>
        <v>2.5589795747636708E-2</v>
      </c>
      <c r="AB940" s="13">
        <f t="shared" si="1359"/>
        <v>2.0667327775682098E-2</v>
      </c>
      <c r="AC940" s="13">
        <f t="shared" si="1360"/>
        <v>1.2868277310299314E-3</v>
      </c>
      <c r="AD940" s="13">
        <f t="shared" si="1361"/>
        <v>1.7939172048533136E-2</v>
      </c>
      <c r="AE940" s="13">
        <f t="shared" si="1362"/>
        <v>2.0548716930857917E-2</v>
      </c>
      <c r="AF940" s="13">
        <f t="shared" si="1363"/>
        <v>1.1768931318629435E-2</v>
      </c>
      <c r="AG940" s="13">
        <f t="shared" si="1364"/>
        <v>4.4936380488269593E-3</v>
      </c>
      <c r="AH940" s="13">
        <f t="shared" si="1365"/>
        <v>4.5367164806985145E-3</v>
      </c>
      <c r="AI940" s="13">
        <f t="shared" si="1366"/>
        <v>7.3280621273105967E-3</v>
      </c>
      <c r="AJ940" s="13">
        <f t="shared" si="1367"/>
        <v>5.9184318405385208E-3</v>
      </c>
      <c r="AK940" s="13">
        <f t="shared" si="1368"/>
        <v>3.1866392362729081E-3</v>
      </c>
      <c r="AL940" s="13">
        <f t="shared" si="1369"/>
        <v>9.523798991408653E-5</v>
      </c>
      <c r="AM940" s="13">
        <f t="shared" si="1370"/>
        <v>5.7953529978546888E-3</v>
      </c>
      <c r="AN940" s="13">
        <f t="shared" si="1371"/>
        <v>6.6383815231345874E-3</v>
      </c>
      <c r="AO940" s="13">
        <f t="shared" si="1372"/>
        <v>3.8020211420260099E-3</v>
      </c>
      <c r="AP940" s="13">
        <f t="shared" si="1373"/>
        <v>1.4516956895829901E-3</v>
      </c>
      <c r="AQ940" s="13">
        <f t="shared" si="1374"/>
        <v>4.1571712053214071E-4</v>
      </c>
      <c r="AR940" s="13">
        <f t="shared" si="1375"/>
        <v>1.0393311631687549E-3</v>
      </c>
      <c r="AS940" s="13">
        <f t="shared" si="1376"/>
        <v>1.6788096340060357E-3</v>
      </c>
      <c r="AT940" s="13">
        <f t="shared" si="1377"/>
        <v>1.3558728377962906E-3</v>
      </c>
      <c r="AU940" s="13">
        <f t="shared" si="1378"/>
        <v>7.3003756750626226E-4</v>
      </c>
      <c r="AV940" s="13">
        <f t="shared" si="1379"/>
        <v>2.9480355851622969E-4</v>
      </c>
      <c r="AW940" s="13">
        <f t="shared" si="1380"/>
        <v>4.8948291515636857E-6</v>
      </c>
      <c r="AX940" s="13">
        <f t="shared" si="1381"/>
        <v>1.5601851764618102E-3</v>
      </c>
      <c r="AY940" s="13">
        <f t="shared" si="1382"/>
        <v>1.7871395326439178E-3</v>
      </c>
      <c r="AZ940" s="13">
        <f t="shared" si="1383"/>
        <v>1.0235540490077524E-3</v>
      </c>
      <c r="BA940" s="13">
        <f t="shared" si="1384"/>
        <v>3.9081555454159697E-4</v>
      </c>
      <c r="BB940" s="13">
        <f t="shared" si="1385"/>
        <v>1.1191651126268397E-4</v>
      </c>
      <c r="BC940" s="13">
        <f t="shared" si="1386"/>
        <v>2.5639318287424686E-5</v>
      </c>
      <c r="BD940" s="13">
        <f t="shared" si="1387"/>
        <v>1.9841980268649369E-4</v>
      </c>
      <c r="BE940" s="13">
        <f t="shared" si="1388"/>
        <v>3.2050330840852092E-4</v>
      </c>
      <c r="BF940" s="13">
        <f t="shared" si="1389"/>
        <v>2.5885110586242841E-4</v>
      </c>
      <c r="BG940" s="13">
        <f t="shared" si="1390"/>
        <v>1.3937223786948127E-4</v>
      </c>
      <c r="BH940" s="13">
        <f t="shared" si="1391"/>
        <v>5.628125662442852E-5</v>
      </c>
      <c r="BI940" s="13">
        <f t="shared" si="1392"/>
        <v>1.8181984565340146E-5</v>
      </c>
      <c r="BJ940" s="14">
        <f t="shared" si="1393"/>
        <v>0.48137929705120724</v>
      </c>
      <c r="BK940" s="14">
        <f t="shared" si="1394"/>
        <v>0.2486880306063281</v>
      </c>
      <c r="BL940" s="14">
        <f t="shared" si="1395"/>
        <v>0.25427364624752319</v>
      </c>
      <c r="BM940" s="14">
        <f t="shared" si="1396"/>
        <v>0.51953793987089625</v>
      </c>
      <c r="BN940" s="14">
        <f t="shared" si="1397"/>
        <v>0.47886312883177035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1.5476000000000001</v>
      </c>
      <c r="F941" s="10">
        <f>VLOOKUP(B941,home!$B$2:$E$405,3,FALSE)</f>
        <v>0.6462</v>
      </c>
      <c r="G941" s="10">
        <f>VLOOKUP(C941,away!$B$2:$E$405,4,FALSE)</f>
        <v>0.86150000000000004</v>
      </c>
      <c r="H941" s="10">
        <f>VLOOKUP(A941,away!$A$2:$E$405,3,FALSE)</f>
        <v>1.3095000000000001</v>
      </c>
      <c r="I941" s="10">
        <f>VLOOKUP(C941,away!$B$2:$E$405,3,FALSE)</f>
        <v>0.76370000000000005</v>
      </c>
      <c r="J941" s="10">
        <f>VLOOKUP(B941,home!$B$2:$E$405,4,FALSE)</f>
        <v>0.76370000000000005</v>
      </c>
      <c r="K941" s="12">
        <f t="shared" si="1342"/>
        <v>0.86155093187999998</v>
      </c>
      <c r="L941" s="12">
        <f t="shared" si="1343"/>
        <v>0.7637497550550002</v>
      </c>
      <c r="M941" s="13">
        <f t="shared" si="1344"/>
        <v>0.1968524753368705</v>
      </c>
      <c r="N941" s="13">
        <f t="shared" si="1345"/>
        <v>0.16959843356936549</v>
      </c>
      <c r="O941" s="13">
        <f t="shared" si="1346"/>
        <v>0.15034602982050532</v>
      </c>
      <c r="P941" s="13">
        <f t="shared" si="1347"/>
        <v>0.12953076209631462</v>
      </c>
      <c r="Q941" s="13">
        <f t="shared" si="1348"/>
        <v>7.3058844243537549E-2</v>
      </c>
      <c r="R941" s="13">
        <f t="shared" si="1349"/>
        <v>5.7413371724451337E-2</v>
      </c>
      <c r="S941" s="13">
        <f t="shared" si="1350"/>
        <v>2.1308111951017835E-2</v>
      </c>
      <c r="T941" s="13">
        <f t="shared" si="1351"/>
        <v>5.5798674395603216E-2</v>
      </c>
      <c r="U941" s="13">
        <f t="shared" si="1352"/>
        <v>4.9464543911573899E-2</v>
      </c>
      <c r="V941" s="13">
        <f t="shared" si="1353"/>
        <v>1.5578817900312235E-3</v>
      </c>
      <c r="W941" s="13">
        <f t="shared" si="1354"/>
        <v>2.0981305113365187E-2</v>
      </c>
      <c r="X941" s="13">
        <f t="shared" si="1355"/>
        <v>1.6024466641066885E-2</v>
      </c>
      <c r="Y941" s="13">
        <f t="shared" si="1356"/>
        <v>6.1193412360009275E-3</v>
      </c>
      <c r="Z941" s="13">
        <f t="shared" si="1357"/>
        <v>1.4616482863810462E-2</v>
      </c>
      <c r="AA941" s="13">
        <f t="shared" si="1358"/>
        <v>1.2592844432123955E-2</v>
      </c>
      <c r="AB941" s="13">
        <f t="shared" si="1359"/>
        <v>5.4246884277581306E-3</v>
      </c>
      <c r="AC941" s="13">
        <f t="shared" si="1360"/>
        <v>6.4068795418177014E-5</v>
      </c>
      <c r="AD941" s="13">
        <f t="shared" si="1361"/>
        <v>4.5191157431195951E-3</v>
      </c>
      <c r="AE941" s="13">
        <f t="shared" si="1362"/>
        <v>3.4514735418727858E-3</v>
      </c>
      <c r="AF941" s="13">
        <f t="shared" si="1363"/>
        <v>1.3180310360920771E-3</v>
      </c>
      <c r="AG941" s="13">
        <f t="shared" si="1364"/>
        <v>3.3554862699007067E-4</v>
      </c>
      <c r="AH941" s="13">
        <f t="shared" si="1365"/>
        <v>2.7908338017502117E-3</v>
      </c>
      <c r="AI941" s="13">
        <f t="shared" si="1366"/>
        <v>2.4044454626200979E-3</v>
      </c>
      <c r="AJ941" s="13">
        <f t="shared" si="1367"/>
        <v>1.0357761144874915E-3</v>
      </c>
      <c r="AK941" s="13">
        <f t="shared" si="1368"/>
        <v>2.97457958885248E-4</v>
      </c>
      <c r="AL941" s="13">
        <f t="shared" si="1369"/>
        <v>1.6863145628029531E-6</v>
      </c>
      <c r="AM941" s="13">
        <f t="shared" si="1370"/>
        <v>7.7868967595165354E-4</v>
      </c>
      <c r="AN941" s="13">
        <f t="shared" si="1371"/>
        <v>5.9472404927193292E-4</v>
      </c>
      <c r="AO941" s="13">
        <f t="shared" si="1372"/>
        <v>2.271101734783783E-4</v>
      </c>
      <c r="AP941" s="13">
        <f t="shared" si="1373"/>
        <v>5.7818446454870009E-5</v>
      </c>
      <c r="AQ941" s="13">
        <f t="shared" si="1374"/>
        <v>1.1039706079391902E-5</v>
      </c>
      <c r="AR941" s="13">
        <f t="shared" si="1375"/>
        <v>4.2629972649718803E-4</v>
      </c>
      <c r="AS941" s="13">
        <f t="shared" si="1376"/>
        <v>3.6727892662384148E-4</v>
      </c>
      <c r="AT941" s="13">
        <f t="shared" si="1377"/>
        <v>1.5821475074632836E-4</v>
      </c>
      <c r="AU941" s="13">
        <f t="shared" si="1378"/>
        <v>4.5436688647553719E-5</v>
      </c>
      <c r="AV941" s="13">
        <f t="shared" si="1379"/>
        <v>9.7865053614603282E-6</v>
      </c>
      <c r="AW941" s="13">
        <f t="shared" si="1380"/>
        <v>3.0822519091487274E-8</v>
      </c>
      <c r="AX941" s="13">
        <f t="shared" si="1381"/>
        <v>1.1181346932691367E-4</v>
      </c>
      <c r="AY941" s="13">
        <f t="shared" si="1382"/>
        <v>8.5397509810280088E-5</v>
      </c>
      <c r="AZ941" s="13">
        <f t="shared" si="1383"/>
        <v>3.2611163599954198E-5</v>
      </c>
      <c r="BA941" s="13">
        <f t="shared" si="1384"/>
        <v>8.3022560705078524E-6</v>
      </c>
      <c r="BB941" s="13">
        <f t="shared" si="1385"/>
        <v>1.5852115100635649E-6</v>
      </c>
      <c r="BC941" s="13">
        <f t="shared" si="1386"/>
        <v>2.4214098050428305E-7</v>
      </c>
      <c r="BD941" s="13">
        <f t="shared" si="1387"/>
        <v>5.4264385282040125E-5</v>
      </c>
      <c r="BE941" s="13">
        <f t="shared" si="1388"/>
        <v>4.6751531707637026E-5</v>
      </c>
      <c r="BF941" s="13">
        <f t="shared" si="1389"/>
        <v>2.0139412854766021E-5</v>
      </c>
      <c r="BG941" s="13">
        <f t="shared" si="1390"/>
        <v>5.7837099708465736E-6</v>
      </c>
      <c r="BH941" s="13">
        <f t="shared" si="1391"/>
        <v>1.2457401787766278E-6</v>
      </c>
      <c r="BI941" s="13">
        <f t="shared" si="1392"/>
        <v>2.146537223810724E-7</v>
      </c>
      <c r="BJ941" s="14">
        <f t="shared" si="1393"/>
        <v>0.35311456794954821</v>
      </c>
      <c r="BK941" s="14">
        <f t="shared" si="1394"/>
        <v>0.34940038379402549</v>
      </c>
      <c r="BL941" s="14">
        <f t="shared" si="1395"/>
        <v>0.28290540768574862</v>
      </c>
      <c r="BM941" s="14">
        <f t="shared" si="1396"/>
        <v>0.22315155881479656</v>
      </c>
      <c r="BN941" s="14">
        <f t="shared" si="1397"/>
        <v>0.77679991679104488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1.5476000000000001</v>
      </c>
      <c r="F942" s="10">
        <f>VLOOKUP(B942,home!$B$2:$E$405,3,FALSE)</f>
        <v>1.0769</v>
      </c>
      <c r="G942" s="10">
        <f>VLOOKUP(C942,away!$B$2:$E$405,4,FALSE)</f>
        <v>1.0769</v>
      </c>
      <c r="H942" s="10">
        <f>VLOOKUP(A942,away!$A$2:$E$405,3,FALSE)</f>
        <v>1.3095000000000001</v>
      </c>
      <c r="I942" s="10">
        <f>VLOOKUP(C942,away!$B$2:$E$405,3,FALSE)</f>
        <v>0.76370000000000005</v>
      </c>
      <c r="J942" s="10">
        <f>VLOOKUP(B942,home!$B$2:$E$405,4,FALSE)</f>
        <v>0.5091</v>
      </c>
      <c r="K942" s="12">
        <f t="shared" si="1342"/>
        <v>1.7947727828360001</v>
      </c>
      <c r="L942" s="12">
        <f t="shared" si="1343"/>
        <v>0.50913316786500007</v>
      </c>
      <c r="M942" s="13">
        <f t="shared" si="1344"/>
        <v>9.9868001424163771E-2</v>
      </c>
      <c r="N942" s="13">
        <f t="shared" si="1345"/>
        <v>0.17924037083231606</v>
      </c>
      <c r="O942" s="13">
        <f t="shared" si="1346"/>
        <v>5.0846111933430825E-2</v>
      </c>
      <c r="P942" s="13">
        <f t="shared" si="1347"/>
        <v>9.1257217811154409E-2</v>
      </c>
      <c r="Q942" s="13">
        <f t="shared" si="1348"/>
        <v>0.16084786957763628</v>
      </c>
      <c r="R942" s="13">
        <f t="shared" si="1349"/>
        <v>1.2943721021143009E-2</v>
      </c>
      <c r="S942" s="13">
        <f t="shared" si="1350"/>
        <v>2.0847217536831296E-2</v>
      </c>
      <c r="T942" s="13">
        <f t="shared" si="1351"/>
        <v>8.1892985382398309E-2</v>
      </c>
      <c r="U942" s="13">
        <f t="shared" si="1352"/>
        <v>2.3231038197369675E-2</v>
      </c>
      <c r="V942" s="13">
        <f t="shared" si="1353"/>
        <v>2.1166373439442162E-3</v>
      </c>
      <c r="W942" s="13">
        <f t="shared" si="1354"/>
        <v>9.6228459498365435E-2</v>
      </c>
      <c r="X942" s="13">
        <f t="shared" si="1355"/>
        <v>4.8993100423171634E-2</v>
      </c>
      <c r="Y942" s="13">
        <f t="shared" si="1356"/>
        <v>1.2472006210988726E-2</v>
      </c>
      <c r="Z942" s="13">
        <f t="shared" si="1357"/>
        <v>2.1966925624851124E-3</v>
      </c>
      <c r="AA942" s="13">
        <f t="shared" si="1358"/>
        <v>3.9425640234065492E-3</v>
      </c>
      <c r="AB942" s="13">
        <f t="shared" si="1359"/>
        <v>3.5380033018992353E-3</v>
      </c>
      <c r="AC942" s="13">
        <f t="shared" si="1360"/>
        <v>1.2088358656489832E-4</v>
      </c>
      <c r="AD942" s="13">
        <f t="shared" si="1361"/>
        <v>4.3177055010475668E-2</v>
      </c>
      <c r="AE942" s="13">
        <f t="shared" si="1362"/>
        <v>2.1982870796564847E-2</v>
      </c>
      <c r="AF942" s="13">
        <f t="shared" si="1363"/>
        <v>5.5961043237110287E-3</v>
      </c>
      <c r="AG942" s="13">
        <f t="shared" si="1364"/>
        <v>9.497207740113403E-4</v>
      </c>
      <c r="AH942" s="13">
        <f t="shared" si="1365"/>
        <v>2.7960226079088232E-4</v>
      </c>
      <c r="AI942" s="13">
        <f t="shared" si="1366"/>
        <v>5.0182252768688894E-4</v>
      </c>
      <c r="AJ942" s="13">
        <f t="shared" si="1367"/>
        <v>4.5032870725319677E-4</v>
      </c>
      <c r="AK942" s="13">
        <f t="shared" si="1368"/>
        <v>2.6941256903591953E-4</v>
      </c>
      <c r="AL942" s="13">
        <f t="shared" si="1369"/>
        <v>4.4184321831346167E-6</v>
      </c>
      <c r="AM942" s="13">
        <f t="shared" si="1370"/>
        <v>1.5498600635162906E-2</v>
      </c>
      <c r="AN942" s="13">
        <f t="shared" si="1371"/>
        <v>7.8908516388549906E-3</v>
      </c>
      <c r="AO942" s="13">
        <f t="shared" si="1372"/>
        <v>2.0087471460214844E-3</v>
      </c>
      <c r="AP942" s="13">
        <f t="shared" si="1373"/>
        <v>3.4090659929789888E-4</v>
      </c>
      <c r="AQ942" s="13">
        <f t="shared" si="1374"/>
        <v>4.3391714211655846E-5</v>
      </c>
      <c r="AR942" s="13">
        <f t="shared" si="1375"/>
        <v>2.8470956955735564E-5</v>
      </c>
      <c r="AS942" s="13">
        <f t="shared" si="1376"/>
        <v>5.1098898645449495E-5</v>
      </c>
      <c r="AT942" s="13">
        <f t="shared" si="1377"/>
        <v>4.585545626087406E-5</v>
      </c>
      <c r="AU942" s="13">
        <f t="shared" si="1378"/>
        <v>2.7433374947181145E-5</v>
      </c>
      <c r="AV942" s="13">
        <f t="shared" si="1379"/>
        <v>1.2309168674133929E-5</v>
      </c>
      <c r="AW942" s="13">
        <f t="shared" si="1380"/>
        <v>1.1215188002889219E-7</v>
      </c>
      <c r="AX942" s="13">
        <f t="shared" si="1381"/>
        <v>4.6360777653391798E-3</v>
      </c>
      <c r="AY942" s="13">
        <f t="shared" si="1382"/>
        <v>2.3603809591356264E-3</v>
      </c>
      <c r="AZ942" s="13">
        <f t="shared" si="1383"/>
        <v>6.0087411754647445E-4</v>
      </c>
      <c r="BA942" s="13">
        <f t="shared" si="1384"/>
        <v>1.0197498098484102E-4</v>
      </c>
      <c r="BB942" s="13">
        <f t="shared" si="1385"/>
        <v>1.2979711277946308E-5</v>
      </c>
      <c r="BC942" s="13">
        <f t="shared" si="1386"/>
        <v>1.3216803041827744E-6</v>
      </c>
      <c r="BD942" s="13">
        <f t="shared" si="1387"/>
        <v>2.4159180845036187E-6</v>
      </c>
      <c r="BE942" s="13">
        <f t="shared" si="1388"/>
        <v>4.3360240236283791E-6</v>
      </c>
      <c r="BF942" s="13">
        <f t="shared" si="1389"/>
        <v>3.8910889516656283E-6</v>
      </c>
      <c r="BG942" s="13">
        <f t="shared" si="1390"/>
        <v>2.3278735153477785E-6</v>
      </c>
      <c r="BH942" s="13">
        <f t="shared" si="1391"/>
        <v>1.0445010068077388E-6</v>
      </c>
      <c r="BI942" s="13">
        <f t="shared" si="1392"/>
        <v>3.7492839573266612E-7</v>
      </c>
      <c r="BJ942" s="14">
        <f t="shared" si="1393"/>
        <v>0.6848766497777764</v>
      </c>
      <c r="BK942" s="14">
        <f t="shared" si="1394"/>
        <v>0.21657475709397733</v>
      </c>
      <c r="BL942" s="14">
        <f t="shared" si="1395"/>
        <v>9.6182162731477255E-2</v>
      </c>
      <c r="BM942" s="14">
        <f t="shared" si="1396"/>
        <v>0.40246670075861635</v>
      </c>
      <c r="BN942" s="14">
        <f t="shared" si="1397"/>
        <v>0.59500329259984441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1.1616</v>
      </c>
      <c r="F943" s="10">
        <f>VLOOKUP(B943,home!$B$2:$E$405,3,FALSE)</f>
        <v>0.4783</v>
      </c>
      <c r="G943" s="10">
        <f>VLOOKUP(C943,away!$B$2:$E$405,4,FALSE)</f>
        <v>0.75329999999999997</v>
      </c>
      <c r="H943" s="10">
        <f>VLOOKUP(A943,away!$A$2:$E$405,3,FALSE)</f>
        <v>1.0606</v>
      </c>
      <c r="I943" s="10">
        <f>VLOOKUP(C943,away!$B$2:$E$405,3,FALSE)</f>
        <v>1.1786000000000001</v>
      </c>
      <c r="J943" s="10">
        <f>VLOOKUP(B943,home!$B$2:$E$405,4,FALSE)</f>
        <v>1.5713999999999999</v>
      </c>
      <c r="K943" s="12">
        <f t="shared" si="1342"/>
        <v>0.41852841782399997</v>
      </c>
      <c r="L943" s="12">
        <f t="shared" si="1343"/>
        <v>1.9642863936239998</v>
      </c>
      <c r="M943" s="13">
        <f t="shared" si="1344"/>
        <v>9.2290431388154626E-2</v>
      </c>
      <c r="N943" s="13">
        <f t="shared" si="1345"/>
        <v>3.8626168229178769E-2</v>
      </c>
      <c r="O943" s="13">
        <f t="shared" si="1346"/>
        <v>0.18128483863744144</v>
      </c>
      <c r="P943" s="13">
        <f t="shared" si="1347"/>
        <v>7.5872856690407484E-2</v>
      </c>
      <c r="Q943" s="13">
        <f t="shared" si="1348"/>
        <v>8.0830745377809231E-3</v>
      </c>
      <c r="R943" s="13">
        <f t="shared" si="1349"/>
        <v>0.17804767095292434</v>
      </c>
      <c r="S943" s="13">
        <f t="shared" si="1350"/>
        <v>1.5593952416777791E-2</v>
      </c>
      <c r="T943" s="13">
        <f t="shared" si="1351"/>
        <v>1.5877473333211666E-2</v>
      </c>
      <c r="U943" s="13">
        <f t="shared" si="1352"/>
        <v>7.4518010021175557E-2</v>
      </c>
      <c r="V943" s="13">
        <f t="shared" si="1353"/>
        <v>1.4244376862610746E-3</v>
      </c>
      <c r="W943" s="13">
        <f t="shared" si="1354"/>
        <v>1.12766546581697E-3</v>
      </c>
      <c r="X943" s="13">
        <f t="shared" si="1355"/>
        <v>2.2150579310639437E-3</v>
      </c>
      <c r="Y943" s="13">
        <f t="shared" si="1356"/>
        <v>2.1755040775389167E-3</v>
      </c>
      <c r="Z943" s="13">
        <f t="shared" si="1357"/>
        <v>0.11657887248975743</v>
      </c>
      <c r="AA943" s="13">
        <f t="shared" si="1358"/>
        <v>4.8791571054843996E-2</v>
      </c>
      <c r="AB943" s="13">
        <f t="shared" si="1359"/>
        <v>1.0210329518365566E-2</v>
      </c>
      <c r="AC943" s="13">
        <f t="shared" si="1360"/>
        <v>7.3190250338328757E-5</v>
      </c>
      <c r="AD943" s="13">
        <f t="shared" si="1361"/>
        <v>1.1799001081078506E-4</v>
      </c>
      <c r="AE943" s="13">
        <f t="shared" si="1362"/>
        <v>2.3176617281917372E-4</v>
      </c>
      <c r="AF943" s="13">
        <f t="shared" si="1363"/>
        <v>2.2762756988550578E-4</v>
      </c>
      <c r="AG943" s="13">
        <f t="shared" si="1364"/>
        <v>1.4904191277993167E-4</v>
      </c>
      <c r="AH943" s="13">
        <f t="shared" si="1365"/>
        <v>5.7248573253914484E-2</v>
      </c>
      <c r="AI943" s="13">
        <f t="shared" si="1366"/>
        <v>2.3960154786642186E-2</v>
      </c>
      <c r="AJ943" s="13">
        <f t="shared" si="1367"/>
        <v>5.0140028368357466E-3</v>
      </c>
      <c r="AK943" s="13">
        <f t="shared" si="1368"/>
        <v>6.9950089142197089E-4</v>
      </c>
      <c r="AL943" s="13">
        <f t="shared" si="1369"/>
        <v>2.4068165210755758E-6</v>
      </c>
      <c r="AM943" s="13">
        <f t="shared" si="1370"/>
        <v>9.8764345087349021E-6</v>
      </c>
      <c r="AN943" s="13">
        <f t="shared" si="1371"/>
        <v>1.9400145923026501E-5</v>
      </c>
      <c r="AO943" s="13">
        <f t="shared" si="1372"/>
        <v>1.9053721335460539E-5</v>
      </c>
      <c r="AP943" s="13">
        <f t="shared" si="1373"/>
        <v>1.247565518904948E-5</v>
      </c>
      <c r="AQ943" s="13">
        <f t="shared" si="1374"/>
        <v>6.1264399348486412E-6</v>
      </c>
      <c r="AR943" s="13">
        <f t="shared" si="1375"/>
        <v>2.249051869941019E-2</v>
      </c>
      <c r="AS943" s="13">
        <f t="shared" si="1376"/>
        <v>9.4129212073052297E-3</v>
      </c>
      <c r="AT943" s="13">
        <f t="shared" si="1377"/>
        <v>1.9697875099977166E-3</v>
      </c>
      <c r="AU943" s="13">
        <f t="shared" si="1378"/>
        <v>2.7480401666960701E-4</v>
      </c>
      <c r="AV943" s="13">
        <f t="shared" si="1379"/>
        <v>2.8753322577102674E-5</v>
      </c>
      <c r="AW943" s="13">
        <f t="shared" si="1380"/>
        <v>5.4962976430003654E-8</v>
      </c>
      <c r="AX943" s="13">
        <f t="shared" si="1381"/>
        <v>6.88928084780529E-7</v>
      </c>
      <c r="AY943" s="13">
        <f t="shared" si="1382"/>
        <v>1.3532520631198345E-6</v>
      </c>
      <c r="AZ943" s="13">
        <f t="shared" si="1383"/>
        <v>1.3290873073649487E-6</v>
      </c>
      <c r="BA943" s="13">
        <f t="shared" si="1384"/>
        <v>8.7023603793177585E-7</v>
      </c>
      <c r="BB943" s="13">
        <f t="shared" si="1385"/>
        <v>4.2734820213766193E-7</v>
      </c>
      <c r="BC943" s="13">
        <f t="shared" si="1386"/>
        <v>1.6788685175973746E-7</v>
      </c>
      <c r="BD943" s="13">
        <f t="shared" si="1387"/>
        <v>7.3629699777995996E-3</v>
      </c>
      <c r="BE943" s="13">
        <f t="shared" si="1388"/>
        <v>3.0816121752940779E-3</v>
      </c>
      <c r="BF943" s="13">
        <f t="shared" si="1389"/>
        <v>6.4487113403650259E-4</v>
      </c>
      <c r="BG943" s="13">
        <f t="shared" si="1390"/>
        <v>8.9965631809555354E-5</v>
      </c>
      <c r="BH943" s="13">
        <f t="shared" si="1391"/>
        <v>9.4132933849474291E-6</v>
      </c>
      <c r="BI943" s="13">
        <f t="shared" si="1392"/>
        <v>7.8794615738303438E-7</v>
      </c>
      <c r="BJ943" s="14">
        <f t="shared" si="1393"/>
        <v>6.8903138376324766E-2</v>
      </c>
      <c r="BK943" s="14">
        <f t="shared" si="1394"/>
        <v>0.18525862850052355</v>
      </c>
      <c r="BL943" s="14">
        <f t="shared" si="1395"/>
        <v>0.62514105686800736</v>
      </c>
      <c r="BM943" s="14">
        <f t="shared" si="1396"/>
        <v>0.4216753575096388</v>
      </c>
      <c r="BN943" s="14">
        <f t="shared" si="1397"/>
        <v>0.5742050404358876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1.1616</v>
      </c>
      <c r="F944" s="10">
        <f>VLOOKUP(B944,home!$B$2:$E$405,3,FALSE)</f>
        <v>1.1477999999999999</v>
      </c>
      <c r="G944" s="10">
        <f>VLOOKUP(C944,away!$B$2:$E$405,4,FALSE)</f>
        <v>0.95650000000000002</v>
      </c>
      <c r="H944" s="10">
        <f>VLOOKUP(A944,away!$A$2:$E$405,3,FALSE)</f>
        <v>1.0606</v>
      </c>
      <c r="I944" s="10">
        <f>VLOOKUP(C944,away!$B$2:$E$405,3,FALSE)</f>
        <v>0.73329999999999995</v>
      </c>
      <c r="J944" s="10">
        <f>VLOOKUP(B944,home!$B$2:$E$405,4,FALSE)</f>
        <v>1.0476000000000001</v>
      </c>
      <c r="K944" s="12">
        <f t="shared" si="1342"/>
        <v>1.2752866051199998</v>
      </c>
      <c r="L944" s="12">
        <f t="shared" si="1343"/>
        <v>0.81475830784799996</v>
      </c>
      <c r="M944" s="13">
        <f t="shared" si="1344"/>
        <v>0.12368158078582928</v>
      </c>
      <c r="N944" s="13">
        <f t="shared" si="1345"/>
        <v>0.15772946327623522</v>
      </c>
      <c r="O944" s="13">
        <f t="shared" si="1346"/>
        <v>0.10077059547302798</v>
      </c>
      <c r="P944" s="13">
        <f t="shared" si="1347"/>
        <v>0.12851139059671868</v>
      </c>
      <c r="Q944" s="13">
        <f t="shared" si="1348"/>
        <v>0.10057513587447485</v>
      </c>
      <c r="R944" s="13">
        <f t="shared" si="1349"/>
        <v>4.1051839924219784E-2</v>
      </c>
      <c r="S944" s="13">
        <f t="shared" si="1350"/>
        <v>3.3382451550527478E-2</v>
      </c>
      <c r="T944" s="13">
        <f t="shared" si="1351"/>
        <v>8.1944427516669818E-2</v>
      </c>
      <c r="U944" s="13">
        <f t="shared" si="1352"/>
        <v>5.2352861570887921E-2</v>
      </c>
      <c r="V944" s="13">
        <f t="shared" si="1353"/>
        <v>3.8540053534860895E-3</v>
      </c>
      <c r="W944" s="13">
        <f t="shared" si="1354"/>
        <v>4.2754041196280582E-2</v>
      </c>
      <c r="X944" s="13">
        <f t="shared" si="1355"/>
        <v>3.4834210258745252E-2</v>
      </c>
      <c r="Y944" s="13">
        <f t="shared" si="1356"/>
        <v>1.4190731102818354E-2</v>
      </c>
      <c r="Z944" s="13">
        <f t="shared" si="1357"/>
        <v>1.1149109210234763E-2</v>
      </c>
      <c r="AA944" s="13">
        <f t="shared" si="1358"/>
        <v>1.4218309634832412E-2</v>
      </c>
      <c r="AB944" s="13">
        <f t="shared" si="1359"/>
        <v>9.0662099123752071E-3</v>
      </c>
      <c r="AC944" s="13">
        <f t="shared" si="1360"/>
        <v>2.5028160225881946E-4</v>
      </c>
      <c r="AD944" s="13">
        <f t="shared" si="1361"/>
        <v>1.3630914013091319E-2</v>
      </c>
      <c r="AE944" s="13">
        <f t="shared" si="1362"/>
        <v>1.1105900435727874E-2</v>
      </c>
      <c r="AF944" s="13">
        <f t="shared" si="1363"/>
        <v>4.5243123230710031E-3</v>
      </c>
      <c r="AG944" s="13">
        <f t="shared" si="1364"/>
        <v>1.228740350840395E-3</v>
      </c>
      <c r="AH944" s="13">
        <f t="shared" si="1365"/>
        <v>2.2709573385358561E-3</v>
      </c>
      <c r="AI944" s="13">
        <f t="shared" si="1366"/>
        <v>2.8961214746337422E-3</v>
      </c>
      <c r="AJ944" s="13">
        <f t="shared" si="1367"/>
        <v>1.8466924617003965E-3</v>
      </c>
      <c r="AK944" s="13">
        <f t="shared" si="1368"/>
        <v>7.8502072006086466E-4</v>
      </c>
      <c r="AL944" s="13">
        <f t="shared" si="1369"/>
        <v>1.0402207521183598E-5</v>
      </c>
      <c r="AM944" s="13">
        <f t="shared" si="1370"/>
        <v>3.4766644112875734E-3</v>
      </c>
      <c r="AN944" s="13">
        <f t="shared" si="1371"/>
        <v>2.8326412126960265E-3</v>
      </c>
      <c r="AO944" s="13">
        <f t="shared" si="1372"/>
        <v>1.1539589805983602E-3</v>
      </c>
      <c r="AP944" s="13">
        <f t="shared" si="1373"/>
        <v>3.1339922211944107E-4</v>
      </c>
      <c r="AQ944" s="13">
        <f t="shared" si="1374"/>
        <v>6.3836154973728813E-5</v>
      </c>
      <c r="AR944" s="13">
        <f t="shared" si="1375"/>
        <v>3.700562716680945E-4</v>
      </c>
      <c r="AS944" s="13">
        <f t="shared" si="1376"/>
        <v>4.7192780639896862E-4</v>
      </c>
      <c r="AT944" s="13">
        <f t="shared" si="1377"/>
        <v>3.0092160504213461E-4</v>
      </c>
      <c r="AU944" s="13">
        <f t="shared" si="1378"/>
        <v>1.2792043070048177E-4</v>
      </c>
      <c r="AV944" s="13">
        <f t="shared" si="1379"/>
        <v>4.07838029483764E-5</v>
      </c>
      <c r="AW944" s="13">
        <f t="shared" si="1380"/>
        <v>3.0023381756455584E-7</v>
      </c>
      <c r="AX944" s="13">
        <f t="shared" si="1381"/>
        <v>7.3895725903540765E-4</v>
      </c>
      <c r="AY944" s="13">
        <f t="shared" si="1382"/>
        <v>6.0207156594368496E-4</v>
      </c>
      <c r="AZ944" s="13">
        <f t="shared" si="1383"/>
        <v>2.4527140513583604E-4</v>
      </c>
      <c r="BA944" s="13">
        <f t="shared" si="1384"/>
        <v>6.66123050039917E-5</v>
      </c>
      <c r="BB944" s="13">
        <f t="shared" si="1385"/>
        <v>1.3568232226726782E-5</v>
      </c>
      <c r="BC944" s="13">
        <f t="shared" si="1386"/>
        <v>2.2109659859073237E-6</v>
      </c>
      <c r="BD944" s="13">
        <f t="shared" si="1387"/>
        <v>5.0251070285472718E-5</v>
      </c>
      <c r="BE944" s="13">
        <f t="shared" si="1388"/>
        <v>6.4084516828007005E-5</v>
      </c>
      <c r="BF944" s="13">
        <f t="shared" si="1389"/>
        <v>4.0863062953172275E-5</v>
      </c>
      <c r="BG944" s="13">
        <f t="shared" si="1390"/>
        <v>1.7370705609451969E-5</v>
      </c>
      <c r="BH944" s="13">
        <f t="shared" si="1391"/>
        <v>5.5381570463042348E-6</v>
      </c>
      <c r="BI944" s="13">
        <f t="shared" si="1392"/>
        <v>1.4125474996405471E-6</v>
      </c>
      <c r="BJ944" s="14">
        <f t="shared" si="1393"/>
        <v>0.4720270680629613</v>
      </c>
      <c r="BK944" s="14">
        <f t="shared" si="1394"/>
        <v>0.29029218366228515</v>
      </c>
      <c r="BL944" s="14">
        <f t="shared" si="1395"/>
        <v>0.22674973848725422</v>
      </c>
      <c r="BM944" s="14">
        <f t="shared" si="1396"/>
        <v>0.34729632216010359</v>
      </c>
      <c r="BN944" s="14">
        <f t="shared" si="1397"/>
        <v>0.65232000593050576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1.1616</v>
      </c>
      <c r="F945" s="10">
        <f>VLOOKUP(B945,home!$B$2:$E$405,3,FALSE)</f>
        <v>1.7218</v>
      </c>
      <c r="G945" s="10">
        <f>VLOOKUP(C945,away!$B$2:$E$405,4,FALSE)</f>
        <v>0.77480000000000004</v>
      </c>
      <c r="H945" s="10">
        <f>VLOOKUP(A945,away!$A$2:$E$405,3,FALSE)</f>
        <v>1.0606</v>
      </c>
      <c r="I945" s="10">
        <f>VLOOKUP(C945,away!$B$2:$E$405,3,FALSE)</f>
        <v>0.56569999999999998</v>
      </c>
      <c r="J945" s="10">
        <f>VLOOKUP(B945,home!$B$2:$E$405,4,FALSE)</f>
        <v>0.52380000000000004</v>
      </c>
      <c r="K945" s="12">
        <f t="shared" si="1342"/>
        <v>1.5496332234240002</v>
      </c>
      <c r="L945" s="12">
        <f t="shared" si="1343"/>
        <v>0.31427026779600004</v>
      </c>
      <c r="M945" s="13">
        <f t="shared" si="1344"/>
        <v>0.15506614809137542</v>
      </c>
      <c r="N945" s="13">
        <f t="shared" si="1345"/>
        <v>0.24029565491078148</v>
      </c>
      <c r="O945" s="13">
        <f t="shared" si="1346"/>
        <v>4.8732679886770748E-2</v>
      </c>
      <c r="P945" s="13">
        <f t="shared" si="1347"/>
        <v>7.5517779819026506E-2</v>
      </c>
      <c r="Q945" s="13">
        <f t="shared" si="1348"/>
        <v>0.18618506514708777</v>
      </c>
      <c r="R945" s="13">
        <f t="shared" si="1349"/>
        <v>7.6576161792160924E-3</v>
      </c>
      <c r="S945" s="13">
        <f t="shared" si="1350"/>
        <v>9.1943585672780315E-3</v>
      </c>
      <c r="T945" s="13">
        <f t="shared" si="1351"/>
        <v>5.8512430283390982E-2</v>
      </c>
      <c r="U945" s="13">
        <f t="shared" si="1352"/>
        <v>1.1866496443542412E-2</v>
      </c>
      <c r="V945" s="13">
        <f t="shared" si="1353"/>
        <v>4.9752068492282125E-4</v>
      </c>
      <c r="W945" s="13">
        <f t="shared" si="1354"/>
        <v>9.6172854219096354E-2</v>
      </c>
      <c r="X945" s="13">
        <f t="shared" si="1355"/>
        <v>3.0224268650141078E-2</v>
      </c>
      <c r="Y945" s="13">
        <f t="shared" si="1356"/>
        <v>4.7492945013090423E-3</v>
      </c>
      <c r="Z945" s="13">
        <f t="shared" si="1357"/>
        <v>8.0218702910707504E-4</v>
      </c>
      <c r="AA945" s="13">
        <f t="shared" si="1358"/>
        <v>1.243095671704119E-3</v>
      </c>
      <c r="AB945" s="13">
        <f t="shared" si="1359"/>
        <v>9.6317117638363846E-4</v>
      </c>
      <c r="AC945" s="13">
        <f t="shared" si="1360"/>
        <v>1.5143399285507307E-5</v>
      </c>
      <c r="AD945" s="13">
        <f t="shared" si="1361"/>
        <v>3.7258162522356204E-2</v>
      </c>
      <c r="AE945" s="13">
        <f t="shared" si="1362"/>
        <v>1.1709132713487776E-2</v>
      </c>
      <c r="AF945" s="13">
        <f t="shared" si="1363"/>
        <v>1.8399161367633537E-3</v>
      </c>
      <c r="AG945" s="13">
        <f t="shared" si="1364"/>
        <v>1.9274364567426706E-4</v>
      </c>
      <c r="AH945" s="13">
        <f t="shared" si="1365"/>
        <v>6.3025883114989503E-5</v>
      </c>
      <c r="AI945" s="13">
        <f t="shared" si="1366"/>
        <v>9.7667002410625463E-5</v>
      </c>
      <c r="AJ945" s="13">
        <f t="shared" si="1367"/>
        <v>7.5674015883868582E-5</v>
      </c>
      <c r="AK945" s="13">
        <f t="shared" si="1368"/>
        <v>3.9088989721186079E-5</v>
      </c>
      <c r="AL945" s="13">
        <f t="shared" si="1369"/>
        <v>2.9499562787376615E-7</v>
      </c>
      <c r="AM945" s="13">
        <f t="shared" si="1370"/>
        <v>1.1547297297674806E-2</v>
      </c>
      <c r="AN945" s="13">
        <f t="shared" si="1371"/>
        <v>3.6289722140602889E-3</v>
      </c>
      <c r="AO945" s="13">
        <f t="shared" si="1372"/>
        <v>5.7023903476848502E-4</v>
      </c>
      <c r="AP945" s="13">
        <f t="shared" si="1373"/>
        <v>5.9736391388141472E-5</v>
      </c>
      <c r="AQ945" s="13">
        <f t="shared" si="1374"/>
        <v>4.693342929679471E-6</v>
      </c>
      <c r="AR945" s="13">
        <f t="shared" si="1375"/>
        <v>3.96143223292543E-6</v>
      </c>
      <c r="AS945" s="13">
        <f t="shared" si="1376"/>
        <v>6.1387670004839694E-6</v>
      </c>
      <c r="AT945" s="13">
        <f t="shared" si="1377"/>
        <v>4.7564186474044272E-6</v>
      </c>
      <c r="AU945" s="13">
        <f t="shared" si="1378"/>
        <v>2.4569014535104481E-6</v>
      </c>
      <c r="AV945" s="13">
        <f t="shared" si="1379"/>
        <v>9.5182402975962737E-7</v>
      </c>
      <c r="AW945" s="13">
        <f t="shared" si="1380"/>
        <v>3.9906651930925199E-9</v>
      </c>
      <c r="AX945" s="13">
        <f t="shared" si="1381"/>
        <v>2.9823459222051759E-3</v>
      </c>
      <c r="AY945" s="13">
        <f t="shared" si="1382"/>
        <v>9.3726265163172927E-4</v>
      </c>
      <c r="AZ945" s="13">
        <f t="shared" si="1383"/>
        <v>1.4727689226174629E-4</v>
      </c>
      <c r="BA945" s="13">
        <f t="shared" si="1384"/>
        <v>1.5428249457087225E-5</v>
      </c>
      <c r="BB945" s="13">
        <f t="shared" si="1385"/>
        <v>1.2121600221255729E-6</v>
      </c>
      <c r="BC945" s="13">
        <f t="shared" si="1386"/>
        <v>7.6189170953001827E-8</v>
      </c>
      <c r="BD945" s="13">
        <f t="shared" si="1387"/>
        <v>2.074933947828636E-7</v>
      </c>
      <c r="BE945" s="13">
        <f t="shared" si="1388"/>
        <v>3.215386581965576E-7</v>
      </c>
      <c r="BF945" s="13">
        <f t="shared" si="1389"/>
        <v>2.4913349367827971E-7</v>
      </c>
      <c r="BG945" s="13">
        <f t="shared" si="1390"/>
        <v>1.2868851295718511E-7</v>
      </c>
      <c r="BH945" s="13">
        <f t="shared" si="1391"/>
        <v>4.9854998787871016E-8</v>
      </c>
      <c r="BI945" s="13">
        <f t="shared" si="1392"/>
        <v>1.5451392495089613E-8</v>
      </c>
      <c r="BJ945" s="14">
        <f t="shared" si="1393"/>
        <v>0.68703406307565851</v>
      </c>
      <c r="BK945" s="14">
        <f t="shared" si="1394"/>
        <v>0.24122850820914793</v>
      </c>
      <c r="BL945" s="14">
        <f t="shared" si="1395"/>
        <v>7.0757752752562672E-2</v>
      </c>
      <c r="BM945" s="14">
        <f t="shared" si="1396"/>
        <v>0.28543030837125172</v>
      </c>
      <c r="BN945" s="14">
        <f t="shared" si="1397"/>
        <v>0.71345494403425802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1.2301</v>
      </c>
      <c r="F946" s="10">
        <f>VLOOKUP(B946,home!$B$2:$E$405,3,FALSE)</f>
        <v>0.97550000000000003</v>
      </c>
      <c r="G946" s="10">
        <f>VLOOKUP(C946,away!$B$2:$E$405,4,FALSE)</f>
        <v>1.1741999999999999</v>
      </c>
      <c r="H946" s="10">
        <f>VLOOKUP(A946,away!$A$2:$E$405,3,FALSE)</f>
        <v>1.1415999999999999</v>
      </c>
      <c r="I946" s="10">
        <f>VLOOKUP(C946,away!$B$2:$E$405,3,FALSE)</f>
        <v>0.77859999999999996</v>
      </c>
      <c r="J946" s="10">
        <f>VLOOKUP(B946,home!$B$2:$E$405,4,FALSE)</f>
        <v>1.3139000000000001</v>
      </c>
      <c r="K946" s="12">
        <f t="shared" si="1342"/>
        <v>1.4089960262099999</v>
      </c>
      <c r="L946" s="12">
        <f t="shared" si="1343"/>
        <v>1.1678596996640001</v>
      </c>
      <c r="M946" s="13">
        <f t="shared" si="1344"/>
        <v>7.601263322433012E-2</v>
      </c>
      <c r="N946" s="13">
        <f t="shared" si="1345"/>
        <v>0.10710149815483934</v>
      </c>
      <c r="O946" s="13">
        <f t="shared" si="1346"/>
        <v>8.8772091008035958E-2</v>
      </c>
      <c r="P946" s="13">
        <f t="shared" si="1347"/>
        <v>0.12507952346867512</v>
      </c>
      <c r="Q946" s="13">
        <f t="shared" si="1348"/>
        <v>7.5452792650653147E-2</v>
      </c>
      <c r="R946" s="13">
        <f t="shared" si="1349"/>
        <v>5.1836673771595093E-2</v>
      </c>
      <c r="S946" s="13">
        <f t="shared" si="1350"/>
        <v>5.1454891534211594E-2</v>
      </c>
      <c r="T946" s="13">
        <f t="shared" si="1351"/>
        <v>8.8118275763801851E-2</v>
      </c>
      <c r="U946" s="13">
        <f t="shared" si="1352"/>
        <v>7.3037667356121605E-2</v>
      </c>
      <c r="V946" s="13">
        <f t="shared" si="1353"/>
        <v>9.4077246552156484E-3</v>
      </c>
      <c r="W946" s="13">
        <f t="shared" si="1354"/>
        <v>3.5437561670405786E-2</v>
      </c>
      <c r="X946" s="13">
        <f t="shared" si="1355"/>
        <v>4.1386100129224578E-2</v>
      </c>
      <c r="Y946" s="13">
        <f t="shared" si="1356"/>
        <v>2.4166579233590231E-2</v>
      </c>
      <c r="Z946" s="13">
        <f t="shared" si="1357"/>
        <v>2.0179320754158597E-2</v>
      </c>
      <c r="AA946" s="13">
        <f t="shared" si="1358"/>
        <v>2.843258275422644E-2</v>
      </c>
      <c r="AB946" s="13">
        <f t="shared" si="1359"/>
        <v>2.0030698057796018E-2</v>
      </c>
      <c r="AC946" s="13">
        <f t="shared" si="1360"/>
        <v>9.6753137182977974E-4</v>
      </c>
      <c r="AD946" s="13">
        <f t="shared" si="1361"/>
        <v>1.2482845893043392E-2</v>
      </c>
      <c r="AE946" s="13">
        <f t="shared" si="1362"/>
        <v>1.4578212655601653E-2</v>
      </c>
      <c r="AF946" s="13">
        <f t="shared" si="1363"/>
        <v>8.5126535268044371E-3</v>
      </c>
      <c r="AG946" s="13">
        <f t="shared" si="1364"/>
        <v>3.3138616637191733E-3</v>
      </c>
      <c r="AH946" s="13">
        <f t="shared" si="1365"/>
        <v>5.8916538688437974E-3</v>
      </c>
      <c r="AI946" s="13">
        <f t="shared" si="1366"/>
        <v>8.3013168890056829E-3</v>
      </c>
      <c r="AJ946" s="13">
        <f t="shared" si="1367"/>
        <v>5.8482612544594834E-3</v>
      </c>
      <c r="AK946" s="13">
        <f t="shared" si="1368"/>
        <v>2.7467256225904399E-3</v>
      </c>
      <c r="AL946" s="13">
        <f t="shared" si="1369"/>
        <v>6.3683289367076788E-5</v>
      </c>
      <c r="AM946" s="13">
        <f t="shared" si="1370"/>
        <v>3.5176560518179927E-3</v>
      </c>
      <c r="AN946" s="13">
        <f t="shared" si="1371"/>
        <v>4.1081287401974129E-3</v>
      </c>
      <c r="AO946" s="13">
        <f t="shared" si="1372"/>
        <v>2.3988589983539995E-3</v>
      </c>
      <c r="AP946" s="13">
        <f t="shared" si="1373"/>
        <v>9.3384358311799525E-4</v>
      </c>
      <c r="AQ946" s="13">
        <f t="shared" si="1374"/>
        <v>2.7264957162833399E-4</v>
      </c>
      <c r="AR946" s="13">
        <f t="shared" si="1375"/>
        <v>1.3761250235584303E-3</v>
      </c>
      <c r="AS946" s="13">
        <f t="shared" si="1376"/>
        <v>1.9389546897619707E-3</v>
      </c>
      <c r="AT946" s="13">
        <f t="shared" si="1377"/>
        <v>1.3659897264379302E-3</v>
      </c>
      <c r="AU946" s="13">
        <f t="shared" si="1378"/>
        <v>6.4155803213157613E-4</v>
      </c>
      <c r="AV946" s="13">
        <f t="shared" si="1379"/>
        <v>2.259881794641246E-4</v>
      </c>
      <c r="AW946" s="13">
        <f t="shared" si="1380"/>
        <v>2.9108741348018297E-6</v>
      </c>
      <c r="AX946" s="13">
        <f t="shared" si="1381"/>
        <v>8.2606056643085024E-4</v>
      </c>
      <c r="AY946" s="13">
        <f t="shared" si="1382"/>
        <v>9.6472284501620642E-4</v>
      </c>
      <c r="AZ946" s="13">
        <f t="shared" si="1383"/>
        <v>5.6333046601981347E-4</v>
      </c>
      <c r="BA946" s="13">
        <f t="shared" si="1384"/>
        <v>2.192969829524935E-4</v>
      </c>
      <c r="BB946" s="13">
        <f t="shared" si="1385"/>
        <v>6.4027027162030114E-5</v>
      </c>
      <c r="BC946" s="13">
        <f t="shared" si="1386"/>
        <v>1.4954916942365433E-5</v>
      </c>
      <c r="BD946" s="13">
        <f t="shared" si="1387"/>
        <v>2.6785349278551083E-4</v>
      </c>
      <c r="BE946" s="13">
        <f t="shared" si="1388"/>
        <v>3.7740450694125364E-4</v>
      </c>
      <c r="BF946" s="13">
        <f t="shared" si="1389"/>
        <v>2.6588072527698541E-4</v>
      </c>
      <c r="BG946" s="13">
        <f t="shared" si="1390"/>
        <v>1.2487496178703502E-4</v>
      </c>
      <c r="BH946" s="13">
        <f t="shared" si="1391"/>
        <v>4.398708123276449E-5</v>
      </c>
      <c r="BI946" s="13">
        <f t="shared" si="1392"/>
        <v>1.2395524532308331E-5</v>
      </c>
      <c r="BJ946" s="14">
        <f t="shared" si="1393"/>
        <v>0.42443391109132295</v>
      </c>
      <c r="BK946" s="14">
        <f t="shared" si="1394"/>
        <v>0.26395071038864554</v>
      </c>
      <c r="BL946" s="14">
        <f t="shared" si="1395"/>
        <v>0.29153868252658438</v>
      </c>
      <c r="BM946" s="14">
        <f t="shared" si="1396"/>
        <v>0.47488560051170114</v>
      </c>
      <c r="BN946" s="14">
        <f t="shared" si="1397"/>
        <v>0.52425521227812877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1.2301</v>
      </c>
      <c r="F947" s="10">
        <f>VLOOKUP(B947,home!$B$2:$E$405,3,FALSE)</f>
        <v>0.5081</v>
      </c>
      <c r="G947" s="10">
        <f>VLOOKUP(C947,away!$B$2:$E$405,4,FALSE)</f>
        <v>1.3007</v>
      </c>
      <c r="H947" s="10">
        <f>VLOOKUP(A947,away!$A$2:$E$405,3,FALSE)</f>
        <v>1.1415999999999999</v>
      </c>
      <c r="I947" s="10">
        <f>VLOOKUP(C947,away!$B$2:$E$405,3,FALSE)</f>
        <v>0.61319999999999997</v>
      </c>
      <c r="J947" s="10">
        <f>VLOOKUP(B947,home!$B$2:$E$405,4,FALSE)</f>
        <v>1.2043999999999999</v>
      </c>
      <c r="K947" s="12">
        <f t="shared" si="1342"/>
        <v>0.81295546266700003</v>
      </c>
      <c r="L947" s="12">
        <f t="shared" si="1343"/>
        <v>0.84311507212799985</v>
      </c>
      <c r="M947" s="13">
        <f t="shared" si="1344"/>
        <v>0.19088759447174317</v>
      </c>
      <c r="N947" s="13">
        <f t="shared" si="1345"/>
        <v>0.15518311268116664</v>
      </c>
      <c r="O947" s="13">
        <f t="shared" si="1346"/>
        <v>0.16094020798138411</v>
      </c>
      <c r="P947" s="13">
        <f t="shared" si="1347"/>
        <v>0.13083722124122932</v>
      </c>
      <c r="Q947" s="13">
        <f t="shared" si="1348"/>
        <v>6.3078479583911495E-2</v>
      </c>
      <c r="R947" s="13">
        <f t="shared" si="1349"/>
        <v>6.7845557530259976E-2</v>
      </c>
      <c r="S947" s="13">
        <f t="shared" si="1350"/>
        <v>2.2419448615164459E-2</v>
      </c>
      <c r="T947" s="13">
        <f t="shared" si="1351"/>
        <v>5.3182416864114103E-2</v>
      </c>
      <c r="U947" s="13">
        <f t="shared" si="1352"/>
        <v>5.5155416611913061E-2</v>
      </c>
      <c r="V947" s="13">
        <f t="shared" si="1353"/>
        <v>1.7074029391114074E-3</v>
      </c>
      <c r="W947" s="13">
        <f t="shared" si="1354"/>
        <v>1.709333151815657E-2</v>
      </c>
      <c r="X947" s="13">
        <f t="shared" si="1355"/>
        <v>1.4411645435838387E-2</v>
      </c>
      <c r="Y947" s="13">
        <f t="shared" si="1356"/>
        <v>6.0753377405600205E-3</v>
      </c>
      <c r="Z947" s="13">
        <f t="shared" si="1357"/>
        <v>1.9067204043563171E-2</v>
      </c>
      <c r="AA947" s="13">
        <f t="shared" si="1358"/>
        <v>1.550078768500099E-2</v>
      </c>
      <c r="AB947" s="13">
        <f t="shared" si="1359"/>
        <v>6.3007250120814566E-3</v>
      </c>
      <c r="AC947" s="13">
        <f t="shared" si="1360"/>
        <v>7.3142474472559521E-5</v>
      </c>
      <c r="AD947" s="13">
        <f t="shared" si="1361"/>
        <v>3.4740293082158456E-3</v>
      </c>
      <c r="AE947" s="13">
        <f t="shared" si="1362"/>
        <v>2.9290064707711877E-3</v>
      </c>
      <c r="AF947" s="13">
        <f t="shared" si="1363"/>
        <v>1.2347447509338141E-3</v>
      </c>
      <c r="AG947" s="13">
        <f t="shared" si="1364"/>
        <v>3.4701063658107732E-4</v>
      </c>
      <c r="AH947" s="13">
        <f t="shared" si="1365"/>
        <v>4.0189617781170115E-3</v>
      </c>
      <c r="AI947" s="13">
        <f t="shared" si="1366"/>
        <v>3.2672369317701044E-3</v>
      </c>
      <c r="AJ947" s="13">
        <f t="shared" si="1367"/>
        <v>1.328059055754937E-3</v>
      </c>
      <c r="AK947" s="13">
        <f t="shared" si="1368"/>
        <v>3.5988428804011816E-4</v>
      </c>
      <c r="AL947" s="13">
        <f t="shared" si="1369"/>
        <v>2.0053179759911202E-6</v>
      </c>
      <c r="AM947" s="13">
        <f t="shared" si="1370"/>
        <v>5.6484622071586619E-4</v>
      </c>
      <c r="AN947" s="13">
        <f t="shared" si="1371"/>
        <v>4.7623036212008561E-4</v>
      </c>
      <c r="AO947" s="13">
        <f t="shared" si="1372"/>
        <v>2.0075849805420974E-4</v>
      </c>
      <c r="AP947" s="13">
        <f t="shared" si="1373"/>
        <v>5.6420838522427991E-5</v>
      </c>
      <c r="AQ947" s="13">
        <f t="shared" si="1374"/>
        <v>1.1892314835089774E-5</v>
      </c>
      <c r="AR947" s="13">
        <f t="shared" si="1375"/>
        <v>6.776894498873601E-4</v>
      </c>
      <c r="AS947" s="13">
        <f t="shared" si="1376"/>
        <v>5.5093134027772359E-4</v>
      </c>
      <c r="AT947" s="13">
        <f t="shared" si="1377"/>
        <v>2.2394132131661355E-4</v>
      </c>
      <c r="AU947" s="13">
        <f t="shared" si="1378"/>
        <v>6.0684773493735645E-5</v>
      </c>
      <c r="AV947" s="13">
        <f t="shared" si="1379"/>
        <v>1.2333504528110486E-5</v>
      </c>
      <c r="AW947" s="13">
        <f t="shared" si="1380"/>
        <v>3.8179861878318738E-8</v>
      </c>
      <c r="AX947" s="13">
        <f t="shared" si="1381"/>
        <v>7.6532470116295548E-5</v>
      </c>
      <c r="AY947" s="13">
        <f t="shared" si="1382"/>
        <v>6.4525679062234513E-5</v>
      </c>
      <c r="AZ947" s="13">
        <f t="shared" si="1383"/>
        <v>2.7201286278332006E-5</v>
      </c>
      <c r="BA947" s="13">
        <f t="shared" si="1384"/>
        <v>7.644604814176755E-6</v>
      </c>
      <c r="BB947" s="13">
        <f t="shared" si="1385"/>
        <v>1.611320384823672E-6</v>
      </c>
      <c r="BC947" s="13">
        <f t="shared" si="1386"/>
        <v>2.7170570049438545E-7</v>
      </c>
      <c r="BD947" s="13">
        <f t="shared" si="1387"/>
        <v>9.5228364903694328E-5</v>
      </c>
      <c r="BE947" s="13">
        <f t="shared" si="1388"/>
        <v>7.7416419449304722E-5</v>
      </c>
      <c r="BF947" s="13">
        <f t="shared" si="1389"/>
        <v>3.1468050545716027E-5</v>
      </c>
      <c r="BG947" s="13">
        <f t="shared" si="1390"/>
        <v>8.5273745302070407E-6</v>
      </c>
      <c r="BH947" s="13">
        <f t="shared" si="1391"/>
        <v>1.7330939266348137E-6</v>
      </c>
      <c r="BI947" s="13">
        <f t="shared" si="1392"/>
        <v>2.8178563499455462E-7</v>
      </c>
      <c r="BJ947" s="14">
        <f t="shared" si="1393"/>
        <v>0.31849705029085323</v>
      </c>
      <c r="BK947" s="14">
        <f t="shared" si="1394"/>
        <v>0.3459913407387592</v>
      </c>
      <c r="BL947" s="14">
        <f t="shared" si="1395"/>
        <v>0.31645707235281595</v>
      </c>
      <c r="BM947" s="14">
        <f t="shared" si="1396"/>
        <v>0.23117600643709635</v>
      </c>
      <c r="BN947" s="14">
        <f t="shared" si="1397"/>
        <v>0.76877217348969473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1.2301</v>
      </c>
      <c r="F948" s="10">
        <f>VLOOKUP(B948,home!$B$2:$E$405,3,FALSE)</f>
        <v>0.4516</v>
      </c>
      <c r="G948" s="10">
        <f>VLOOKUP(C948,away!$B$2:$E$405,4,FALSE)</f>
        <v>0.72260000000000002</v>
      </c>
      <c r="H948" s="10">
        <f>VLOOKUP(A948,away!$A$2:$E$405,3,FALSE)</f>
        <v>1.1415999999999999</v>
      </c>
      <c r="I948" s="10">
        <f>VLOOKUP(C948,away!$B$2:$E$405,3,FALSE)</f>
        <v>1.6546000000000001</v>
      </c>
      <c r="J948" s="10">
        <f>VLOOKUP(B948,home!$B$2:$E$405,4,FALSE)</f>
        <v>1.6546000000000001</v>
      </c>
      <c r="K948" s="12">
        <f t="shared" si="1342"/>
        <v>0.40141380941599997</v>
      </c>
      <c r="L948" s="12">
        <f t="shared" si="1343"/>
        <v>3.1253596442560001</v>
      </c>
      <c r="M948" s="13">
        <f t="shared" si="1344"/>
        <v>2.9399622240812655E-2</v>
      </c>
      <c r="N948" s="13">
        <f t="shared" si="1345"/>
        <v>1.1801414359075965E-2</v>
      </c>
      <c r="O948" s="13">
        <f t="shared" si="1346"/>
        <v>9.1884392907807033E-2</v>
      </c>
      <c r="P948" s="13">
        <f t="shared" si="1347"/>
        <v>3.6883664182999314E-2</v>
      </c>
      <c r="Q948" s="13">
        <f t="shared" si="1348"/>
        <v>2.3686253471866818E-3</v>
      </c>
      <c r="R948" s="13">
        <f t="shared" si="1349"/>
        <v>0.14358588676551121</v>
      </c>
      <c r="S948" s="13">
        <f t="shared" si="1350"/>
        <v>1.1568215676558491E-2</v>
      </c>
      <c r="T948" s="13">
        <f t="shared" si="1351"/>
        <v>7.4028060724591139E-3</v>
      </c>
      <c r="U948" s="13">
        <f t="shared" si="1352"/>
        <v>5.7637357784918269E-2</v>
      </c>
      <c r="V948" s="13">
        <f t="shared" si="1353"/>
        <v>1.612561090886609E-3</v>
      </c>
      <c r="W948" s="13">
        <f t="shared" si="1354"/>
        <v>3.1693297456450063E-4</v>
      </c>
      <c r="X948" s="13">
        <f t="shared" si="1355"/>
        <v>9.9052952863790383E-4</v>
      </c>
      <c r="Y948" s="13">
        <f t="shared" si="1356"/>
        <v>1.5478805076244116E-3</v>
      </c>
      <c r="Z948" s="13">
        <f t="shared" si="1357"/>
        <v>0.14958584532721345</v>
      </c>
      <c r="AA948" s="13">
        <f t="shared" si="1358"/>
        <v>6.0045824007509303E-2</v>
      </c>
      <c r="AB948" s="13">
        <f t="shared" si="1359"/>
        <v>1.2051611477188506E-2</v>
      </c>
      <c r="AC948" s="13">
        <f t="shared" si="1360"/>
        <v>1.2644116917484214E-4</v>
      </c>
      <c r="AD948" s="13">
        <f t="shared" si="1361"/>
        <v>3.1805318162370098E-5</v>
      </c>
      <c r="AE948" s="13">
        <f t="shared" si="1362"/>
        <v>9.9403057857393921E-5</v>
      </c>
      <c r="AF948" s="13">
        <f t="shared" si="1363"/>
        <v>1.553351527715717E-4</v>
      </c>
      <c r="AG948" s="13">
        <f t="shared" si="1364"/>
        <v>1.6182607260220352E-4</v>
      </c>
      <c r="AH948" s="13">
        <f t="shared" si="1365"/>
        <v>0.11687739108439822</v>
      </c>
      <c r="AI948" s="13">
        <f t="shared" si="1366"/>
        <v>4.6916198789791919E-2</v>
      </c>
      <c r="AJ948" s="13">
        <f t="shared" si="1367"/>
        <v>9.4164050397643508E-3</v>
      </c>
      <c r="AK948" s="13">
        <f t="shared" si="1368"/>
        <v>1.25995833933861E-3</v>
      </c>
      <c r="AL948" s="13">
        <f t="shared" si="1369"/>
        <v>6.345134076282975E-6</v>
      </c>
      <c r="AM948" s="13">
        <f t="shared" si="1370"/>
        <v>2.553418784648975E-6</v>
      </c>
      <c r="AN948" s="13">
        <f t="shared" si="1371"/>
        <v>7.9803520244271099E-6</v>
      </c>
      <c r="AO948" s="13">
        <f t="shared" si="1372"/>
        <v>1.2470735082050584E-5</v>
      </c>
      <c r="AP948" s="13">
        <f t="shared" si="1373"/>
        <v>1.2991844053216141E-5</v>
      </c>
      <c r="AQ948" s="13">
        <f t="shared" si="1374"/>
        <v>1.0151046277097258E-5</v>
      </c>
      <c r="AR948" s="13">
        <f t="shared" si="1375"/>
        <v>7.3056776284220831E-2</v>
      </c>
      <c r="AS948" s="13">
        <f t="shared" si="1376"/>
        <v>2.9325998871901567E-2</v>
      </c>
      <c r="AT948" s="13">
        <f t="shared" si="1377"/>
        <v>5.8859304610496621E-3</v>
      </c>
      <c r="AU948" s="13">
        <f t="shared" si="1378"/>
        <v>7.8756458944253963E-4</v>
      </c>
      <c r="AV948" s="13">
        <f t="shared" si="1379"/>
        <v>7.9034825502319445E-5</v>
      </c>
      <c r="AW948" s="13">
        <f t="shared" si="1380"/>
        <v>2.2112131667389176E-7</v>
      </c>
      <c r="AX948" s="13">
        <f t="shared" si="1381"/>
        <v>1.7082959356338637E-7</v>
      </c>
      <c r="AY948" s="13">
        <f t="shared" si="1382"/>
        <v>5.3390391776766236E-7</v>
      </c>
      <c r="AZ948" s="13">
        <f t="shared" si="1383"/>
        <v>8.3432087925061326E-7</v>
      </c>
      <c r="BA948" s="13">
        <f t="shared" si="1384"/>
        <v>8.6918426879001638E-7</v>
      </c>
      <c r="BB948" s="13">
        <f t="shared" si="1385"/>
        <v>6.7912835927461935E-7</v>
      </c>
      <c r="BC948" s="13">
        <f t="shared" si="1386"/>
        <v>4.2450407346933696E-7</v>
      </c>
      <c r="BD948" s="13">
        <f t="shared" si="1387"/>
        <v>3.8054783389690448E-2</v>
      </c>
      <c r="BE948" s="13">
        <f t="shared" si="1388"/>
        <v>1.5275715566956364E-2</v>
      </c>
      <c r="BF948" s="13">
        <f t="shared" si="1389"/>
        <v>3.0659415886436225E-3</v>
      </c>
      <c r="BG948" s="13">
        <f t="shared" si="1390"/>
        <v>4.1023709751479326E-4</v>
      </c>
      <c r="BH948" s="13">
        <f t="shared" si="1391"/>
        <v>4.1168709019294044E-5</v>
      </c>
      <c r="BI948" s="13">
        <f t="shared" si="1392"/>
        <v>3.3051376632347322E-6</v>
      </c>
      <c r="BJ948" s="14">
        <f t="shared" si="1393"/>
        <v>2.4926217658255676E-2</v>
      </c>
      <c r="BK948" s="14">
        <f t="shared" si="1394"/>
        <v>7.9597383398425967E-2</v>
      </c>
      <c r="BL948" s="14">
        <f t="shared" si="1395"/>
        <v>0.70566148271783202</v>
      </c>
      <c r="BM948" s="14">
        <f t="shared" si="1396"/>
        <v>0.64384701051573323</v>
      </c>
      <c r="BN948" s="14">
        <f t="shared" si="1397"/>
        <v>0.31592360580339285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1.2301</v>
      </c>
      <c r="F949" s="10">
        <f>VLOOKUP(B949,home!$B$2:$E$405,3,FALSE)</f>
        <v>1.1380999999999999</v>
      </c>
      <c r="G949" s="10">
        <f>VLOOKUP(C949,away!$B$2:$E$405,4,FALSE)</f>
        <v>1.5356000000000001</v>
      </c>
      <c r="H949" s="10">
        <f>VLOOKUP(A949,away!$A$2:$E$405,3,FALSE)</f>
        <v>1.1415999999999999</v>
      </c>
      <c r="I949" s="10">
        <f>VLOOKUP(C949,away!$B$2:$E$405,3,FALSE)</f>
        <v>0.876</v>
      </c>
      <c r="J949" s="10">
        <f>VLOOKUP(B949,home!$B$2:$E$405,4,FALSE)</f>
        <v>0.96360000000000001</v>
      </c>
      <c r="K949" s="12">
        <f t="shared" si="1342"/>
        <v>2.1498043894359999</v>
      </c>
      <c r="L949" s="12">
        <f t="shared" si="1343"/>
        <v>0.96364008575999993</v>
      </c>
      <c r="M949" s="13">
        <f t="shared" si="1344"/>
        <v>4.4447592734362787E-2</v>
      </c>
      <c r="N949" s="13">
        <f t="shared" si="1345"/>
        <v>9.5553629960196784E-2</v>
      </c>
      <c r="O949" s="13">
        <f t="shared" si="1346"/>
        <v>4.2831482074366899E-2</v>
      </c>
      <c r="P949" s="13">
        <f t="shared" si="1347"/>
        <v>9.2079308169523311E-2</v>
      </c>
      <c r="Q949" s="13">
        <f t="shared" si="1348"/>
        <v>0.10271080655748717</v>
      </c>
      <c r="R949" s="13">
        <f t="shared" si="1349"/>
        <v>2.0637066529685413E-2</v>
      </c>
      <c r="S949" s="13">
        <f t="shared" si="1350"/>
        <v>4.7688741230878712E-2</v>
      </c>
      <c r="T949" s="13">
        <f t="shared" si="1351"/>
        <v>9.8976250439535687E-2</v>
      </c>
      <c r="U949" s="13">
        <f t="shared" si="1352"/>
        <v>4.4365656210600457E-2</v>
      </c>
      <c r="V949" s="13">
        <f t="shared" si="1353"/>
        <v>1.0977088171276329E-2</v>
      </c>
      <c r="W949" s="13">
        <f t="shared" si="1354"/>
        <v>7.3602714259932603E-2</v>
      </c>
      <c r="X949" s="13">
        <f t="shared" si="1355"/>
        <v>7.092652588161022E-2</v>
      </c>
      <c r="Y949" s="13">
        <f t="shared" si="1356"/>
        <v>3.4173821741606866E-2</v>
      </c>
      <c r="Z949" s="13">
        <f t="shared" si="1357"/>
        <v>6.6289015201669577E-3</v>
      </c>
      <c r="AA949" s="13">
        <f t="shared" si="1358"/>
        <v>1.4250841585193899E-2</v>
      </c>
      <c r="AB949" s="13">
        <f t="shared" si="1359"/>
        <v>1.5318260896503465E-2</v>
      </c>
      <c r="AC949" s="13">
        <f t="shared" si="1360"/>
        <v>1.421284346274553E-3</v>
      </c>
      <c r="AD949" s="13">
        <f t="shared" si="1361"/>
        <v>3.9557859547601687E-2</v>
      </c>
      <c r="AE949" s="13">
        <f t="shared" si="1362"/>
        <v>3.8119539166932913E-2</v>
      </c>
      <c r="AF949" s="13">
        <f t="shared" si="1363"/>
        <v>1.8366757995977458E-2</v>
      </c>
      <c r="AG949" s="13">
        <f t="shared" si="1364"/>
        <v>5.8996480834589598E-3</v>
      </c>
      <c r="AH949" s="13">
        <f t="shared" si="1365"/>
        <v>1.5969688073470701E-3</v>
      </c>
      <c r="AI949" s="13">
        <f t="shared" si="1366"/>
        <v>3.4331705518271054E-3</v>
      </c>
      <c r="AJ949" s="13">
        <f t="shared" si="1367"/>
        <v>3.6903225610001632E-3</v>
      </c>
      <c r="AK949" s="13">
        <f t="shared" si="1368"/>
        <v>2.6444905466909505E-3</v>
      </c>
      <c r="AL949" s="13">
        <f t="shared" si="1369"/>
        <v>1.1777544858212915E-4</v>
      </c>
      <c r="AM949" s="13">
        <f t="shared" si="1370"/>
        <v>1.7008332018425373E-2</v>
      </c>
      <c r="AN949" s="13">
        <f t="shared" si="1371"/>
        <v>1.6389910524869978E-2</v>
      </c>
      <c r="AO949" s="13">
        <f t="shared" si="1372"/>
        <v>7.896987391892216E-3</v>
      </c>
      <c r="AP949" s="13">
        <f t="shared" si="1373"/>
        <v>2.5366178691895508E-3</v>
      </c>
      <c r="AQ949" s="13">
        <f t="shared" si="1374"/>
        <v>6.1109666525154178E-4</v>
      </c>
      <c r="AR949" s="13">
        <f t="shared" si="1375"/>
        <v>3.0778063169359512E-4</v>
      </c>
      <c r="AS949" s="13">
        <f t="shared" si="1376"/>
        <v>6.6166815299827575E-4</v>
      </c>
      <c r="AT949" s="13">
        <f t="shared" si="1377"/>
        <v>7.1122854983285205E-4</v>
      </c>
      <c r="AU949" s="13">
        <f t="shared" si="1378"/>
        <v>5.0966741944095549E-4</v>
      </c>
      <c r="AV949" s="13">
        <f t="shared" si="1379"/>
        <v>2.7392131386667115E-4</v>
      </c>
      <c r="AW949" s="13">
        <f t="shared" si="1380"/>
        <v>6.7774460497844899E-6</v>
      </c>
      <c r="AX949" s="13">
        <f t="shared" si="1381"/>
        <v>6.0940978050326279E-3</v>
      </c>
      <c r="AY949" s="13">
        <f t="shared" si="1382"/>
        <v>5.872516931471468E-3</v>
      </c>
      <c r="AZ949" s="13">
        <f t="shared" si="1383"/>
        <v>2.8294963597351088E-3</v>
      </c>
      <c r="BA949" s="13">
        <f t="shared" si="1384"/>
        <v>9.0887203825091591E-4</v>
      </c>
      <c r="BB949" s="13">
        <f t="shared" si="1385"/>
        <v>2.1895638222124461E-4</v>
      </c>
      <c r="BC949" s="13">
        <f t="shared" si="1386"/>
        <v>4.2199029388275905E-5</v>
      </c>
      <c r="BD949" s="13">
        <f t="shared" si="1387"/>
        <v>4.943162572008048E-5</v>
      </c>
      <c r="BE949" s="13">
        <f t="shared" si="1388"/>
        <v>1.0626832594998649E-4</v>
      </c>
      <c r="BF949" s="13">
        <f t="shared" si="1389"/>
        <v>1.1422805679264829E-4</v>
      </c>
      <c r="BG949" s="13">
        <f t="shared" si="1390"/>
        <v>8.1855992629860003E-5</v>
      </c>
      <c r="BH949" s="13">
        <f t="shared" si="1391"/>
        <v>4.3993593064328459E-5</v>
      </c>
      <c r="BI949" s="13">
        <f t="shared" si="1392"/>
        <v>1.8915523895350893E-5</v>
      </c>
      <c r="BJ949" s="14">
        <f t="shared" si="1393"/>
        <v>0.63829663665006864</v>
      </c>
      <c r="BK949" s="14">
        <f t="shared" si="1394"/>
        <v>0.20260430703236929</v>
      </c>
      <c r="BL949" s="14">
        <f t="shared" si="1395"/>
        <v>0.15164721894909999</v>
      </c>
      <c r="BM949" s="14">
        <f t="shared" si="1396"/>
        <v>0.5950514386406609</v>
      </c>
      <c r="BN949" s="14">
        <f t="shared" si="1397"/>
        <v>0.39825988602562234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1.2301</v>
      </c>
      <c r="F950" s="10">
        <f>VLOOKUP(B950,home!$B$2:$E$405,3,FALSE)</f>
        <v>1.4452</v>
      </c>
      <c r="G950" s="10">
        <f>VLOOKUP(C950,away!$B$2:$E$405,4,FALSE)</f>
        <v>0.99360000000000004</v>
      </c>
      <c r="H950" s="10">
        <f>VLOOKUP(A950,away!$A$2:$E$405,3,FALSE)</f>
        <v>1.1415999999999999</v>
      </c>
      <c r="I950" s="10">
        <f>VLOOKUP(C950,away!$B$2:$E$405,3,FALSE)</f>
        <v>1.2653000000000001</v>
      </c>
      <c r="J950" s="10">
        <f>VLOOKUP(B950,home!$B$2:$E$405,4,FALSE)</f>
        <v>0.876</v>
      </c>
      <c r="K950" s="12">
        <f t="shared" si="1342"/>
        <v>1.766362980672</v>
      </c>
      <c r="L950" s="12">
        <f t="shared" si="1343"/>
        <v>1.2653526364800001</v>
      </c>
      <c r="M950" s="13">
        <f t="shared" si="1344"/>
        <v>4.8232818052672079E-2</v>
      </c>
      <c r="N950" s="13">
        <f t="shared" si="1345"/>
        <v>8.5196664261728089E-2</v>
      </c>
      <c r="O950" s="13">
        <f t="shared" si="1346"/>
        <v>6.1031523487808756E-2</v>
      </c>
      <c r="P950" s="13">
        <f t="shared" si="1347"/>
        <v>0.10780382374287903</v>
      </c>
      <c r="Q950" s="13">
        <f t="shared" si="1348"/>
        <v>7.5244116914328862E-2</v>
      </c>
      <c r="R950" s="13">
        <f t="shared" si="1349"/>
        <v>3.8613199576844941E-2</v>
      </c>
      <c r="S950" s="13">
        <f t="shared" si="1350"/>
        <v>6.0237328455982175E-2</v>
      </c>
      <c r="T950" s="13">
        <f t="shared" si="1351"/>
        <v>9.5210341717155381E-2</v>
      </c>
      <c r="U950" s="13">
        <f t="shared" si="1352"/>
        <v>6.8204926297838628E-2</v>
      </c>
      <c r="V950" s="13">
        <f t="shared" si="1353"/>
        <v>1.495941883046225E-2</v>
      </c>
      <c r="W950" s="13">
        <f t="shared" si="1354"/>
        <v>4.430280754360881E-2</v>
      </c>
      <c r="X950" s="13">
        <f t="shared" si="1355"/>
        <v>5.6058674328771443E-2</v>
      </c>
      <c r="Y950" s="13">
        <f t="shared" si="1356"/>
        <v>3.5466995679742333E-2</v>
      </c>
      <c r="Z950" s="13">
        <f t="shared" si="1357"/>
        <v>1.6286437962496396E-2</v>
      </c>
      <c r="AA950" s="13">
        <f t="shared" si="1358"/>
        <v>2.8767761103964746E-2</v>
      </c>
      <c r="AB950" s="13">
        <f t="shared" si="1359"/>
        <v>2.5407154125429602E-2</v>
      </c>
      <c r="AC950" s="13">
        <f t="shared" si="1360"/>
        <v>2.089711186289625E-3</v>
      </c>
      <c r="AD950" s="13">
        <f t="shared" si="1361"/>
        <v>1.9563709796216692E-2</v>
      </c>
      <c r="AE950" s="13">
        <f t="shared" si="1362"/>
        <v>2.4754991769972395E-2</v>
      </c>
      <c r="AF950" s="13">
        <f t="shared" si="1363"/>
        <v>1.5661897051087642E-2</v>
      </c>
      <c r="AG950" s="13">
        <f t="shared" si="1364"/>
        <v>6.6059409086240313E-3</v>
      </c>
      <c r="AH950" s="13">
        <f t="shared" si="1365"/>
        <v>5.1520218036781914E-3</v>
      </c>
      <c r="AI950" s="13">
        <f t="shared" si="1366"/>
        <v>9.1003405896321419E-3</v>
      </c>
      <c r="AJ950" s="13">
        <f t="shared" si="1367"/>
        <v>8.0372523645165089E-3</v>
      </c>
      <c r="AK950" s="13">
        <f t="shared" si="1368"/>
        <v>4.7322350143334888E-3</v>
      </c>
      <c r="AL950" s="13">
        <f t="shared" si="1369"/>
        <v>1.8682620298426402E-4</v>
      </c>
      <c r="AM950" s="13">
        <f t="shared" si="1370"/>
        <v>6.911322549729473E-3</v>
      </c>
      <c r="AN950" s="13">
        <f t="shared" si="1371"/>
        <v>8.7452602098638636E-3</v>
      </c>
      <c r="AO950" s="13">
        <f t="shared" si="1372"/>
        <v>5.5329190316274418E-3</v>
      </c>
      <c r="AP950" s="13">
        <f t="shared" si="1373"/>
        <v>2.3336978947000515E-3</v>
      </c>
      <c r="AQ950" s="13">
        <f t="shared" si="1374"/>
        <v>7.3823769595163355E-4</v>
      </c>
      <c r="AR950" s="13">
        <f t="shared" si="1375"/>
        <v>1.3038248744973288E-3</v>
      </c>
      <c r="AS950" s="13">
        <f t="shared" si="1376"/>
        <v>2.3030279915913976E-3</v>
      </c>
      <c r="AT950" s="13">
        <f t="shared" si="1377"/>
        <v>2.0339916938992156E-3</v>
      </c>
      <c r="AU950" s="13">
        <f t="shared" si="1378"/>
        <v>1.1975892103659701E-3</v>
      </c>
      <c r="AV950" s="13">
        <f t="shared" si="1379"/>
        <v>5.2884431181066506E-4</v>
      </c>
      <c r="AW950" s="13">
        <f t="shared" si="1380"/>
        <v>1.1599167370897109E-5</v>
      </c>
      <c r="AX950" s="13">
        <f t="shared" si="1381"/>
        <v>2.0346507165542945E-3</v>
      </c>
      <c r="AY950" s="13">
        <f t="shared" si="1382"/>
        <v>2.5745506485078972E-3</v>
      </c>
      <c r="AZ950" s="13">
        <f t="shared" si="1383"/>
        <v>1.6288572254203816E-3</v>
      </c>
      <c r="BA950" s="13">
        <f t="shared" si="1384"/>
        <v>6.8702626154505946E-4</v>
      </c>
      <c r="BB950" s="13">
        <f t="shared" si="1385"/>
        <v>2.1733262284425966E-4</v>
      </c>
      <c r="BC950" s="13">
        <f t="shared" si="1386"/>
        <v>5.5000481461819484E-5</v>
      </c>
      <c r="BD950" s="13">
        <f t="shared" si="1387"/>
        <v>2.7496637374223337E-4</v>
      </c>
      <c r="BE950" s="13">
        <f t="shared" si="1388"/>
        <v>4.8569042350790241E-4</v>
      </c>
      <c r="BF950" s="13">
        <f t="shared" si="1389"/>
        <v>4.2895279207563232E-4</v>
      </c>
      <c r="BG950" s="13">
        <f t="shared" si="1390"/>
        <v>2.5256211079276365E-4</v>
      </c>
      <c r="BH950" s="13">
        <f t="shared" si="1391"/>
        <v>1.1152909070617938E-4</v>
      </c>
      <c r="BI950" s="13">
        <f t="shared" si="1392"/>
        <v>3.9400171418281021E-5</v>
      </c>
      <c r="BJ950" s="14">
        <f t="shared" si="1393"/>
        <v>0.48952499530944199</v>
      </c>
      <c r="BK950" s="14">
        <f t="shared" si="1394"/>
        <v>0.23608447711977731</v>
      </c>
      <c r="BL950" s="14">
        <f t="shared" si="1395"/>
        <v>0.2580067934084545</v>
      </c>
      <c r="BM950" s="14">
        <f t="shared" si="1396"/>
        <v>0.5812176062827713</v>
      </c>
      <c r="BN950" s="14">
        <f t="shared" si="1397"/>
        <v>0.41612214603626174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1.3511</v>
      </c>
      <c r="F951" s="10">
        <f>VLOOKUP(B951,home!$B$2:$E$405,3,FALSE)</f>
        <v>1.0817000000000001</v>
      </c>
      <c r="G951" s="10">
        <f>VLOOKUP(C951,away!$B$2:$E$405,4,FALSE)</f>
        <v>0.61680000000000001</v>
      </c>
      <c r="H951" s="10">
        <f>VLOOKUP(A951,away!$A$2:$E$405,3,FALSE)</f>
        <v>1.1908000000000001</v>
      </c>
      <c r="I951" s="10">
        <f>VLOOKUP(C951,away!$B$2:$E$405,3,FALSE)</f>
        <v>1.3996</v>
      </c>
      <c r="J951" s="10">
        <f>VLOOKUP(B951,home!$B$2:$E$405,4,FALSE)</f>
        <v>0.64600000000000002</v>
      </c>
      <c r="K951" s="12">
        <f t="shared" si="1342"/>
        <v>0.90144386781600006</v>
      </c>
      <c r="L951" s="12">
        <f t="shared" si="1343"/>
        <v>1.0766518172799999</v>
      </c>
      <c r="M951" s="13">
        <f t="shared" si="1344"/>
        <v>0.13833241512447161</v>
      </c>
      <c r="N951" s="13">
        <f t="shared" si="1345"/>
        <v>0.12469890733413222</v>
      </c>
      <c r="O951" s="13">
        <f t="shared" si="1346"/>
        <v>0.14893584613249369</v>
      </c>
      <c r="P951" s="13">
        <f t="shared" si="1347"/>
        <v>0.13425730519412377</v>
      </c>
      <c r="Q951" s="13">
        <f t="shared" si="1348"/>
        <v>5.6204532669854555E-2</v>
      </c>
      <c r="R951" s="13">
        <f t="shared" si="1349"/>
        <v>8.0176024698341883E-2</v>
      </c>
      <c r="S951" s="13">
        <f t="shared" si="1350"/>
        <v>3.2575560799992465E-2</v>
      </c>
      <c r="T951" s="13">
        <f t="shared" si="1351"/>
        <v>6.0512712238372027E-2</v>
      </c>
      <c r="U951" s="13">
        <f t="shared" si="1352"/>
        <v>7.2274185810184452E-2</v>
      </c>
      <c r="V951" s="13">
        <f t="shared" si="1353"/>
        <v>3.5128803519800392E-3</v>
      </c>
      <c r="W951" s="13">
        <f t="shared" si="1354"/>
        <v>1.6888410439568145E-2</v>
      </c>
      <c r="X951" s="13">
        <f t="shared" si="1355"/>
        <v>1.8182937790731563E-2</v>
      </c>
      <c r="Y951" s="13">
        <f t="shared" si="1356"/>
        <v>9.788346507940162E-3</v>
      </c>
      <c r="Z951" s="13">
        <f t="shared" si="1357"/>
        <v>2.8773887564585317E-2</v>
      </c>
      <c r="AA951" s="13">
        <f t="shared" si="1358"/>
        <v>2.5938044498322495E-2</v>
      </c>
      <c r="AB951" s="13">
        <f t="shared" si="1359"/>
        <v>1.1690845578075672E-2</v>
      </c>
      <c r="AC951" s="13">
        <f t="shared" si="1360"/>
        <v>2.1308718978748229E-4</v>
      </c>
      <c r="AD951" s="13">
        <f t="shared" si="1361"/>
        <v>3.8059885069771054E-3</v>
      </c>
      <c r="AE951" s="13">
        <f t="shared" si="1362"/>
        <v>4.0977244425836942E-3</v>
      </c>
      <c r="AF951" s="13">
        <f t="shared" si="1363"/>
        <v>2.2059112339102042E-3</v>
      </c>
      <c r="AG951" s="13">
        <f t="shared" si="1364"/>
        <v>7.9166611291592954E-4</v>
      </c>
      <c r="AH951" s="13">
        <f t="shared" si="1365"/>
        <v>7.7448645841552933E-3</v>
      </c>
      <c r="AI951" s="13">
        <f t="shared" si="1366"/>
        <v>6.9815606864521047E-3</v>
      </c>
      <c r="AJ951" s="13">
        <f t="shared" si="1367"/>
        <v>3.1467425342937561E-3</v>
      </c>
      <c r="AK951" s="13">
        <f t="shared" si="1368"/>
        <v>9.4553725371162873E-4</v>
      </c>
      <c r="AL951" s="13">
        <f t="shared" si="1369"/>
        <v>8.2723956916429847E-6</v>
      </c>
      <c r="AM951" s="13">
        <f t="shared" si="1370"/>
        <v>6.8617700011853707E-4</v>
      </c>
      <c r="AN951" s="13">
        <f t="shared" si="1371"/>
        <v>7.3877371415336163E-4</v>
      </c>
      <c r="AO951" s="13">
        <f t="shared" si="1372"/>
        <v>3.9770103095095597E-4</v>
      </c>
      <c r="AP951" s="13">
        <f t="shared" si="1373"/>
        <v>1.4272851256915875E-4</v>
      </c>
      <c r="AQ951" s="13">
        <f t="shared" si="1374"/>
        <v>3.8417228108814025E-5</v>
      </c>
      <c r="AR951" s="13">
        <f t="shared" si="1375"/>
        <v>1.6677045058236619E-3</v>
      </c>
      <c r="AS951" s="13">
        <f t="shared" si="1376"/>
        <v>1.5033420001038526E-3</v>
      </c>
      <c r="AT951" s="13">
        <f t="shared" si="1377"/>
        <v>6.7758921361192918E-4</v>
      </c>
      <c r="AU951" s="13">
        <f t="shared" si="1378"/>
        <v>2.0360288050291311E-4</v>
      </c>
      <c r="AV951" s="13">
        <f t="shared" si="1379"/>
        <v>4.5884142024756217E-5</v>
      </c>
      <c r="AW951" s="13">
        <f t="shared" si="1380"/>
        <v>2.2301946286818537E-7</v>
      </c>
      <c r="AX951" s="13">
        <f t="shared" si="1381"/>
        <v>1.0309167483220564E-4</v>
      </c>
      <c r="AY951" s="13">
        <f t="shared" si="1382"/>
        <v>1.1099383905453302E-4</v>
      </c>
      <c r="AZ951" s="13">
        <f t="shared" si="1383"/>
        <v>5.9750859262473398E-5</v>
      </c>
      <c r="BA951" s="13">
        <f t="shared" si="1384"/>
        <v>2.1443623736327837E-5</v>
      </c>
      <c r="BB951" s="13">
        <f t="shared" si="1385"/>
        <v>5.7718291161964766E-6</v>
      </c>
      <c r="BC951" s="13">
        <f t="shared" si="1386"/>
        <v>1.2428500613965107E-6</v>
      </c>
      <c r="BD951" s="13">
        <f t="shared" si="1387"/>
        <v>2.992561811468482E-4</v>
      </c>
      <c r="BE951" s="13">
        <f t="shared" si="1388"/>
        <v>2.6976264940086034E-4</v>
      </c>
      <c r="BF951" s="13">
        <f t="shared" si="1389"/>
        <v>1.2158794303410155E-4</v>
      </c>
      <c r="BG951" s="13">
        <f t="shared" si="1390"/>
        <v>3.6534901882817329E-5</v>
      </c>
      <c r="BH951" s="13">
        <f t="shared" si="1391"/>
        <v>8.2335408158812297E-6</v>
      </c>
      <c r="BI951" s="13">
        <f t="shared" si="1392"/>
        <v>1.4844149757777761E-6</v>
      </c>
      <c r="BJ951" s="14">
        <f t="shared" si="1393"/>
        <v>0.29948322943894956</v>
      </c>
      <c r="BK951" s="14">
        <f t="shared" si="1394"/>
        <v>0.30901051489510156</v>
      </c>
      <c r="BL951" s="14">
        <f t="shared" si="1395"/>
        <v>0.36266863414935435</v>
      </c>
      <c r="BM951" s="14">
        <f t="shared" si="1396"/>
        <v>0.31722046407498145</v>
      </c>
      <c r="BN951" s="14">
        <f t="shared" si="1397"/>
        <v>0.68260503115341775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1.2796000000000001</v>
      </c>
      <c r="F952" s="10">
        <f>VLOOKUP(B952,home!$B$2:$E$405,3,FALSE)</f>
        <v>1.5028999999999999</v>
      </c>
      <c r="G952" s="10">
        <f>VLOOKUP(C952,away!$B$2:$E$405,4,FALSE)</f>
        <v>0.61399999999999999</v>
      </c>
      <c r="H952" s="10">
        <f>VLOOKUP(A952,away!$A$2:$E$405,3,FALSE)</f>
        <v>1.129</v>
      </c>
      <c r="I952" s="10">
        <f>VLOOKUP(C952,away!$B$2:$E$405,3,FALSE)</f>
        <v>0.56940000000000002</v>
      </c>
      <c r="J952" s="10">
        <f>VLOOKUP(B952,home!$B$2:$E$405,4,FALSE)</f>
        <v>1.022</v>
      </c>
      <c r="K952" s="12">
        <f t="shared" si="1342"/>
        <v>1.18079005576</v>
      </c>
      <c r="L952" s="12">
        <f t="shared" si="1343"/>
        <v>0.65699535720000002</v>
      </c>
      <c r="M952" s="13">
        <f t="shared" si="1344"/>
        <v>0.15916953085990951</v>
      </c>
      <c r="N952" s="13">
        <f t="shared" si="1345"/>
        <v>0.18794579921936555</v>
      </c>
      <c r="O952" s="13">
        <f t="shared" si="1346"/>
        <v>0.10457364278266269</v>
      </c>
      <c r="P952" s="13">
        <f t="shared" si="1347"/>
        <v>0.12347951749236658</v>
      </c>
      <c r="Q952" s="13">
        <f t="shared" si="1348"/>
        <v>0.11096226537004622</v>
      </c>
      <c r="R952" s="13">
        <f t="shared" si="1349"/>
        <v>3.4352198896850338E-2</v>
      </c>
      <c r="S952" s="13">
        <f t="shared" si="1350"/>
        <v>2.3948036973180552E-2</v>
      </c>
      <c r="T952" s="13">
        <f t="shared" si="1351"/>
        <v>7.2901693172514714E-2</v>
      </c>
      <c r="U952" s="13">
        <f t="shared" si="1352"/>
        <v>4.0562734850890507E-2</v>
      </c>
      <c r="V952" s="13">
        <f t="shared" si="1353"/>
        <v>2.0642504981687507E-3</v>
      </c>
      <c r="W952" s="13">
        <f t="shared" si="1354"/>
        <v>4.3674379837850948E-2</v>
      </c>
      <c r="X952" s="13">
        <f t="shared" si="1355"/>
        <v>2.8693864782057363E-2</v>
      </c>
      <c r="Y952" s="13">
        <f t="shared" si="1356"/>
        <v>9.4258679709681367E-3</v>
      </c>
      <c r="Z952" s="13">
        <f t="shared" si="1357"/>
        <v>7.523078394947212E-3</v>
      </c>
      <c r="AA952" s="13">
        <f t="shared" si="1358"/>
        <v>8.8831761574565682E-3</v>
      </c>
      <c r="AB952" s="13">
        <f t="shared" si="1359"/>
        <v>5.2445830351445224E-3</v>
      </c>
      <c r="AC952" s="13">
        <f t="shared" si="1360"/>
        <v>1.0008693801202213E-4</v>
      </c>
      <c r="AD952" s="13">
        <f t="shared" si="1361"/>
        <v>1.2892568351004852E-2</v>
      </c>
      <c r="AE952" s="13">
        <f t="shared" si="1362"/>
        <v>8.4703575489938499E-3</v>
      </c>
      <c r="AF952" s="13">
        <f t="shared" si="1363"/>
        <v>2.7824927917564648E-3</v>
      </c>
      <c r="AG952" s="13">
        <f t="shared" si="1364"/>
        <v>6.0936161520882138E-4</v>
      </c>
      <c r="AH952" s="13">
        <f t="shared" si="1365"/>
        <v>1.2356568943329863E-3</v>
      </c>
      <c r="AI952" s="13">
        <f t="shared" si="1366"/>
        <v>1.4590513731596751E-3</v>
      </c>
      <c r="AJ952" s="13">
        <f t="shared" si="1367"/>
        <v>8.6141667613495872E-4</v>
      </c>
      <c r="AK952" s="13">
        <f t="shared" si="1368"/>
        <v>3.3905074834866399E-4</v>
      </c>
      <c r="AL952" s="13">
        <f t="shared" si="1369"/>
        <v>3.1057921063774941E-6</v>
      </c>
      <c r="AM952" s="13">
        <f t="shared" si="1370"/>
        <v>3.0446833004145251E-3</v>
      </c>
      <c r="AN952" s="13">
        <f t="shared" si="1371"/>
        <v>2.0003427925167159E-3</v>
      </c>
      <c r="AO952" s="13">
        <f t="shared" si="1372"/>
        <v>6.5710796374598263E-4</v>
      </c>
      <c r="AP952" s="13">
        <f t="shared" si="1373"/>
        <v>1.4390562712008554E-4</v>
      </c>
      <c r="AQ952" s="13">
        <f t="shared" si="1374"/>
        <v>2.3636332223212647E-5</v>
      </c>
      <c r="AR952" s="13">
        <f t="shared" si="1375"/>
        <v>1.623641685337887E-4</v>
      </c>
      <c r="AS952" s="13">
        <f t="shared" si="1376"/>
        <v>1.9171799561643835E-4</v>
      </c>
      <c r="AT952" s="13">
        <f t="shared" si="1377"/>
        <v>1.1318935136706486E-4</v>
      </c>
      <c r="AU952" s="13">
        <f t="shared" si="1378"/>
        <v>4.4550953504051593E-5</v>
      </c>
      <c r="AV952" s="13">
        <f t="shared" si="1379"/>
        <v>1.3151330718052555E-5</v>
      </c>
      <c r="AW952" s="13">
        <f t="shared" si="1380"/>
        <v>6.692754097108406E-8</v>
      </c>
      <c r="AX952" s="13">
        <f t="shared" si="1381"/>
        <v>5.9918862734466803E-4</v>
      </c>
      <c r="AY952" s="13">
        <f t="shared" si="1382"/>
        <v>3.9366414625248788E-4</v>
      </c>
      <c r="AZ952" s="13">
        <f t="shared" si="1383"/>
        <v>1.2931775819199315E-4</v>
      </c>
      <c r="BA952" s="13">
        <f t="shared" si="1384"/>
        <v>2.8320388911883926E-5</v>
      </c>
      <c r="BB952" s="13">
        <f t="shared" si="1385"/>
        <v>4.651591007301524E-6</v>
      </c>
      <c r="BC952" s="13">
        <f t="shared" si="1386"/>
        <v>6.1121473907807491E-7</v>
      </c>
      <c r="BD952" s="13">
        <f t="shared" si="1387"/>
        <v>1.7778750817056241E-5</v>
      </c>
      <c r="BE952" s="13">
        <f t="shared" si="1388"/>
        <v>2.099297216861498E-5</v>
      </c>
      <c r="BF952" s="13">
        <f t="shared" si="1389"/>
        <v>1.2394146388773506E-5</v>
      </c>
      <c r="BG952" s="13">
        <f t="shared" si="1390"/>
        <v>4.8782949351658248E-6</v>
      </c>
      <c r="BH952" s="13">
        <f t="shared" si="1391"/>
        <v>1.4400605371270442E-6</v>
      </c>
      <c r="BI952" s="13">
        <f t="shared" si="1392"/>
        <v>3.400818323864035E-7</v>
      </c>
      <c r="BJ952" s="14">
        <f t="shared" si="1393"/>
        <v>0.48538408040223469</v>
      </c>
      <c r="BK952" s="14">
        <f t="shared" si="1394"/>
        <v>0.30915819269999628</v>
      </c>
      <c r="BL952" s="14">
        <f t="shared" si="1395"/>
        <v>0.19809430952139945</v>
      </c>
      <c r="BM952" s="14">
        <f t="shared" si="1396"/>
        <v>0.27928310917866517</v>
      </c>
      <c r="BN952" s="14">
        <f t="shared" si="1397"/>
        <v>0.72048295462120093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1.2796000000000001</v>
      </c>
      <c r="F953" s="10">
        <f>VLOOKUP(B953,home!$B$2:$E$405,3,FALSE)</f>
        <v>0.94899999999999995</v>
      </c>
      <c r="G953" s="10">
        <f>VLOOKUP(C953,away!$B$2:$E$405,4,FALSE)</f>
        <v>0.84160000000000001</v>
      </c>
      <c r="H953" s="10">
        <f>VLOOKUP(A953,away!$A$2:$E$405,3,FALSE)</f>
        <v>1.129</v>
      </c>
      <c r="I953" s="10">
        <f>VLOOKUP(C953,away!$B$2:$E$405,3,FALSE)</f>
        <v>1.0901000000000001</v>
      </c>
      <c r="J953" s="10">
        <f>VLOOKUP(B953,home!$B$2:$E$405,4,FALSE)</f>
        <v>1.3918999999999999</v>
      </c>
      <c r="K953" s="12">
        <f t="shared" si="1342"/>
        <v>1.0219888806399999</v>
      </c>
      <c r="L953" s="12">
        <f t="shared" si="1343"/>
        <v>1.7130432045100001</v>
      </c>
      <c r="M953" s="13">
        <f t="shared" si="1344"/>
        <v>6.4891925003319653E-2</v>
      </c>
      <c r="N953" s="13">
        <f t="shared" si="1345"/>
        <v>6.6318825796717482E-2</v>
      </c>
      <c r="O953" s="13">
        <f t="shared" si="1346"/>
        <v>0.11116267115450931</v>
      </c>
      <c r="P953" s="13">
        <f t="shared" si="1347"/>
        <v>0.11360701386214937</v>
      </c>
      <c r="Q953" s="13">
        <f t="shared" si="1348"/>
        <v>3.3888551270673216E-2</v>
      </c>
      <c r="R953" s="13">
        <f t="shared" si="1349"/>
        <v>9.5213229208206018E-2</v>
      </c>
      <c r="S953" s="13">
        <f t="shared" si="1350"/>
        <v>4.9723265252241883E-2</v>
      </c>
      <c r="T953" s="13">
        <f t="shared" si="1351"/>
        <v>5.8052552464915488E-2</v>
      </c>
      <c r="U953" s="13">
        <f t="shared" si="1352"/>
        <v>9.7306861540614215E-2</v>
      </c>
      <c r="V953" s="13">
        <f t="shared" si="1353"/>
        <v>9.6723414174050733E-3</v>
      </c>
      <c r="W953" s="13">
        <f t="shared" si="1354"/>
        <v>1.1544574193208857E-2</v>
      </c>
      <c r="X953" s="13">
        <f t="shared" si="1355"/>
        <v>1.977635437063795E-2</v>
      </c>
      <c r="Y953" s="13">
        <f t="shared" si="1356"/>
        <v>1.6938874732301497E-2</v>
      </c>
      <c r="Z953" s="13">
        <f t="shared" si="1357"/>
        <v>5.4368125091523452E-2</v>
      </c>
      <c r="AA953" s="13">
        <f t="shared" si="1358"/>
        <v>5.5563619304781542E-2</v>
      </c>
      <c r="AB953" s="13">
        <f t="shared" si="1359"/>
        <v>2.8392700548800387E-2</v>
      </c>
      <c r="AC953" s="13">
        <f t="shared" si="1360"/>
        <v>1.058342221923574E-3</v>
      </c>
      <c r="AD953" s="13">
        <f t="shared" si="1361"/>
        <v>2.949606614295738E-3</v>
      </c>
      <c r="AE953" s="13">
        <f t="shared" si="1362"/>
        <v>5.0528035665970625E-3</v>
      </c>
      <c r="AF953" s="13">
        <f t="shared" si="1363"/>
        <v>4.3278354067414959E-3</v>
      </c>
      <c r="AG953" s="13">
        <f t="shared" si="1364"/>
        <v>2.4712563445854303E-3</v>
      </c>
      <c r="AH953" s="13">
        <f t="shared" si="1365"/>
        <v>2.3283736807495976E-2</v>
      </c>
      <c r="AI953" s="13">
        <f t="shared" si="1366"/>
        <v>2.3795720117009176E-2</v>
      </c>
      <c r="AJ953" s="13">
        <f t="shared" si="1367"/>
        <v>1.2159480683202465E-2</v>
      </c>
      <c r="AK953" s="13">
        <f t="shared" si="1368"/>
        <v>4.1422846841965974E-3</v>
      </c>
      <c r="AL953" s="13">
        <f t="shared" si="1369"/>
        <v>7.4114059319903782E-5</v>
      </c>
      <c r="AM953" s="13">
        <f t="shared" si="1370"/>
        <v>6.0289303241448837E-4</v>
      </c>
      <c r="AN953" s="13">
        <f t="shared" si="1371"/>
        <v>1.0327818122240664E-3</v>
      </c>
      <c r="AO953" s="13">
        <f t="shared" si="1372"/>
        <v>8.8459993258598025E-4</v>
      </c>
      <c r="AP953" s="13">
        <f t="shared" si="1373"/>
        <v>5.0511930107547255E-4</v>
      </c>
      <c r="AQ953" s="13">
        <f t="shared" si="1374"/>
        <v>2.1632279654354479E-4</v>
      </c>
      <c r="AR953" s="13">
        <f t="shared" si="1375"/>
        <v>7.9772094227360726E-3</v>
      </c>
      <c r="AS953" s="13">
        <f t="shared" si="1376"/>
        <v>8.1526193285728979E-3</v>
      </c>
      <c r="AT953" s="13">
        <f t="shared" si="1377"/>
        <v>4.1659431509461211E-3</v>
      </c>
      <c r="AU953" s="13">
        <f t="shared" si="1378"/>
        <v>1.4191825258817671E-3</v>
      </c>
      <c r="AV953" s="13">
        <f t="shared" si="1379"/>
        <v>3.6259719026243871E-4</v>
      </c>
      <c r="AW953" s="13">
        <f t="shared" si="1380"/>
        <v>3.6042307455844317E-6</v>
      </c>
      <c r="AX953" s="13">
        <f t="shared" si="1381"/>
        <v>1.0269166255715631E-4</v>
      </c>
      <c r="AY953" s="13">
        <f t="shared" si="1382"/>
        <v>1.7591525470337066E-4</v>
      </c>
      <c r="AZ953" s="13">
        <f t="shared" si="1383"/>
        <v>1.5067521581962751E-4</v>
      </c>
      <c r="BA953" s="13">
        <f t="shared" si="1384"/>
        <v>8.6037718182630177E-5</v>
      </c>
      <c r="BB953" s="13">
        <f t="shared" si="1385"/>
        <v>3.6846582116075286E-5</v>
      </c>
      <c r="BC953" s="13">
        <f t="shared" si="1386"/>
        <v>1.2623957420672498E-5</v>
      </c>
      <c r="BD953" s="13">
        <f t="shared" si="1387"/>
        <v>2.2775507320951928E-3</v>
      </c>
      <c r="BE953" s="13">
        <f t="shared" si="1388"/>
        <v>2.3276315232947783E-3</v>
      </c>
      <c r="BF953" s="13">
        <f t="shared" si="1389"/>
        <v>1.1894067675172039E-3</v>
      </c>
      <c r="BG953" s="13">
        <f t="shared" si="1390"/>
        <v>4.0518683032018271E-4</v>
      </c>
      <c r="BH953" s="13">
        <f t="shared" si="1391"/>
        <v>1.0352410879224827E-4</v>
      </c>
      <c r="BI953" s="13">
        <f t="shared" si="1392"/>
        <v>2.1160097612768682E-5</v>
      </c>
      <c r="BJ953" s="14">
        <f t="shared" si="1393"/>
        <v>0.2251277420263173</v>
      </c>
      <c r="BK953" s="14">
        <f t="shared" si="1394"/>
        <v>0.23920291707106284</v>
      </c>
      <c r="BL953" s="14">
        <f t="shared" si="1395"/>
        <v>0.47942231572684735</v>
      </c>
      <c r="BM953" s="14">
        <f t="shared" si="1396"/>
        <v>0.51286657259621804</v>
      </c>
      <c r="BN953" s="14">
        <f t="shared" si="1397"/>
        <v>0.48508221629557502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1.2796000000000001</v>
      </c>
      <c r="F954" s="10">
        <f>VLOOKUP(B954,home!$B$2:$E$405,3,FALSE)</f>
        <v>0.55820000000000003</v>
      </c>
      <c r="G954" s="10">
        <f>VLOOKUP(C954,away!$B$2:$E$405,4,FALSE)</f>
        <v>0.94899999999999995</v>
      </c>
      <c r="H954" s="10">
        <f>VLOOKUP(A954,away!$A$2:$E$405,3,FALSE)</f>
        <v>1.129</v>
      </c>
      <c r="I954" s="10">
        <f>VLOOKUP(C954,away!$B$2:$E$405,3,FALSE)</f>
        <v>0.94899999999999995</v>
      </c>
      <c r="J954" s="10">
        <f>VLOOKUP(B954,home!$B$2:$E$405,4,FALSE)</f>
        <v>0.69589999999999996</v>
      </c>
      <c r="K954" s="12">
        <f t="shared" si="1342"/>
        <v>0.67784481128000007</v>
      </c>
      <c r="L954" s="12">
        <f t="shared" si="1343"/>
        <v>0.74560187389999988</v>
      </c>
      <c r="M954" s="13">
        <f t="shared" si="1344"/>
        <v>0.24088233886670604</v>
      </c>
      <c r="N954" s="13">
        <f t="shared" si="1345"/>
        <v>0.16328084352978739</v>
      </c>
      <c r="O954" s="13">
        <f t="shared" si="1346"/>
        <v>0.17960232324843081</v>
      </c>
      <c r="P954" s="13">
        <f t="shared" si="1347"/>
        <v>0.12174250290778217</v>
      </c>
      <c r="Q954" s="13">
        <f t="shared" si="1348"/>
        <v>5.5339536284043964E-2</v>
      </c>
      <c r="R954" s="13">
        <f t="shared" si="1349"/>
        <v>6.6955914385411749E-2</v>
      </c>
      <c r="S954" s="13">
        <f t="shared" si="1350"/>
        <v>1.5382237116242856E-2</v>
      </c>
      <c r="T954" s="13">
        <f t="shared" si="1351"/>
        <v>4.1261261954140219E-2</v>
      </c>
      <c r="U954" s="13">
        <f t="shared" si="1352"/>
        <v>4.5385719150659275E-2</v>
      </c>
      <c r="V954" s="13">
        <f t="shared" si="1353"/>
        <v>8.6380210708443604E-4</v>
      </c>
      <c r="W954" s="13">
        <f t="shared" si="1354"/>
        <v>1.25038725095935E-2</v>
      </c>
      <c r="X954" s="13">
        <f t="shared" si="1355"/>
        <v>9.3229107741596082E-3</v>
      </c>
      <c r="Y954" s="13">
        <f t="shared" si="1356"/>
        <v>3.4755898717079505E-3</v>
      </c>
      <c r="Z954" s="13">
        <f t="shared" si="1357"/>
        <v>1.6640818411483654E-2</v>
      </c>
      <c r="AA954" s="13">
        <f t="shared" si="1358"/>
        <v>1.1279892415676888E-2</v>
      </c>
      <c r="AB954" s="13">
        <f t="shared" si="1359"/>
        <v>3.8230082728816011E-3</v>
      </c>
      <c r="AC954" s="13">
        <f t="shared" si="1360"/>
        <v>2.7285476549524848E-5</v>
      </c>
      <c r="AD954" s="13">
        <f t="shared" si="1361"/>
        <v>2.1189212753836466E-3</v>
      </c>
      <c r="AE954" s="13">
        <f t="shared" si="1362"/>
        <v>1.5798716735726248E-3</v>
      </c>
      <c r="AF954" s="13">
        <f t="shared" si="1363"/>
        <v>5.8897764016863888E-4</v>
      </c>
      <c r="AG954" s="13">
        <f t="shared" si="1364"/>
        <v>1.4638094406497899E-4</v>
      </c>
      <c r="AH954" s="13">
        <f t="shared" si="1365"/>
        <v>3.1018563477079575E-3</v>
      </c>
      <c r="AI954" s="13">
        <f t="shared" si="1366"/>
        <v>2.1025772306297709E-3</v>
      </c>
      <c r="AJ954" s="13">
        <f t="shared" si="1367"/>
        <v>7.1261053304893097E-4</v>
      </c>
      <c r="AK954" s="13">
        <f t="shared" si="1368"/>
        <v>1.6101311743023096E-4</v>
      </c>
      <c r="AL954" s="13">
        <f t="shared" si="1369"/>
        <v>5.5160577131541317E-7</v>
      </c>
      <c r="AM954" s="13">
        <f t="shared" si="1370"/>
        <v>2.8725995840592114E-4</v>
      </c>
      <c r="AN954" s="13">
        <f t="shared" si="1371"/>
        <v>2.1418156328389081E-4</v>
      </c>
      <c r="AO954" s="13">
        <f t="shared" si="1372"/>
        <v>7.9847087469650185E-5</v>
      </c>
      <c r="AP954" s="13">
        <f t="shared" si="1373"/>
        <v>1.9844712680942793E-5</v>
      </c>
      <c r="AQ954" s="13">
        <f t="shared" si="1374"/>
        <v>3.6990637404795088E-6</v>
      </c>
      <c r="AR954" s="13">
        <f t="shared" si="1375"/>
        <v>4.6254998108393277E-4</v>
      </c>
      <c r="AS954" s="13">
        <f t="shared" si="1376"/>
        <v>3.1353710463540604E-4</v>
      </c>
      <c r="AT954" s="13">
        <f t="shared" si="1377"/>
        <v>1.0626474976043219E-4</v>
      </c>
      <c r="AU954" s="13">
        <f t="shared" si="1378"/>
        <v>2.4010336415692198E-5</v>
      </c>
      <c r="AV954" s="13">
        <f t="shared" si="1379"/>
        <v>4.0688204891160478E-6</v>
      </c>
      <c r="AW954" s="13">
        <f t="shared" si="1380"/>
        <v>7.7439683178308984E-9</v>
      </c>
      <c r="AX954" s="13">
        <f t="shared" si="1381"/>
        <v>3.2452945382327022E-5</v>
      </c>
      <c r="AY954" s="13">
        <f t="shared" si="1382"/>
        <v>2.4196976890637377E-5</v>
      </c>
      <c r="AZ954" s="13">
        <f t="shared" si="1383"/>
        <v>9.020655656187107E-6</v>
      </c>
      <c r="BA954" s="13">
        <f t="shared" si="1384"/>
        <v>2.2419392536865804E-6</v>
      </c>
      <c r="BB954" s="13">
        <f t="shared" si="1385"/>
        <v>4.1789852717967036E-7</v>
      </c>
      <c r="BC954" s="13">
        <f t="shared" si="1386"/>
        <v>6.2317184993042469E-8</v>
      </c>
      <c r="BD954" s="13">
        <f t="shared" si="1387"/>
        <v>5.7479688778098253E-5</v>
      </c>
      <c r="BE954" s="13">
        <f t="shared" si="1388"/>
        <v>3.8962308792223153E-5</v>
      </c>
      <c r="BF954" s="13">
        <f t="shared" si="1389"/>
        <v>1.3205199425148792E-5</v>
      </c>
      <c r="BG954" s="13">
        <f t="shared" si="1390"/>
        <v>2.9836919707515827E-6</v>
      </c>
      <c r="BH954" s="13">
        <f t="shared" si="1391"/>
        <v>5.056200302079396E-7</v>
      </c>
      <c r="BI954" s="13">
        <f t="shared" si="1392"/>
        <v>6.8546382791137766E-8</v>
      </c>
      <c r="BJ954" s="14">
        <f t="shared" si="1393"/>
        <v>0.29029139157509837</v>
      </c>
      <c r="BK954" s="14">
        <f t="shared" si="1394"/>
        <v>0.37892291505702702</v>
      </c>
      <c r="BL954" s="14">
        <f t="shared" si="1395"/>
        <v>0.31414855074964104</v>
      </c>
      <c r="BM954" s="14">
        <f t="shared" si="1396"/>
        <v>0.17217602733816562</v>
      </c>
      <c r="BN954" s="14">
        <f t="shared" si="1397"/>
        <v>0.82780345922216214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1.2796000000000001</v>
      </c>
      <c r="F955" s="10">
        <f>VLOOKUP(B955,home!$B$2:$E$405,3,FALSE)</f>
        <v>1.1422000000000001</v>
      </c>
      <c r="G955" s="10">
        <f>VLOOKUP(C955,away!$B$2:$E$405,4,FALSE)</f>
        <v>0.96179999999999999</v>
      </c>
      <c r="H955" s="10">
        <f>VLOOKUP(A955,away!$A$2:$E$405,3,FALSE)</f>
        <v>1.129</v>
      </c>
      <c r="I955" s="10">
        <f>VLOOKUP(C955,away!$B$2:$E$405,3,FALSE)</f>
        <v>0.81759999999999999</v>
      </c>
      <c r="J955" s="10">
        <f>VLOOKUP(B955,home!$B$2:$E$405,4,FALSE)</f>
        <v>0.61319999999999997</v>
      </c>
      <c r="K955" s="12">
        <f t="shared" si="1342"/>
        <v>1.4057275616160001</v>
      </c>
      <c r="L955" s="12">
        <f t="shared" si="1343"/>
        <v>0.56602676927999995</v>
      </c>
      <c r="M955" s="13">
        <f t="shared" si="1344"/>
        <v>0.13921241721966676</v>
      </c>
      <c r="N955" s="13">
        <f t="shared" si="1345"/>
        <v>0.19569473180487143</v>
      </c>
      <c r="O955" s="13">
        <f t="shared" si="1346"/>
        <v>7.8797954762507394E-2</v>
      </c>
      <c r="P955" s="13">
        <f t="shared" si="1347"/>
        <v>0.1107684568086274</v>
      </c>
      <c r="Q955" s="13">
        <f t="shared" si="1348"/>
        <v>0.13754673908057954</v>
      </c>
      <c r="R955" s="13">
        <f t="shared" si="1349"/>
        <v>2.2300875880046818E-2</v>
      </c>
      <c r="S955" s="13">
        <f t="shared" si="1350"/>
        <v>2.2034045649110757E-2</v>
      </c>
      <c r="T955" s="13">
        <f t="shared" si="1351"/>
        <v>7.7855136346779527E-2</v>
      </c>
      <c r="U955" s="13">
        <f t="shared" si="1352"/>
        <v>3.1348955872759286E-2</v>
      </c>
      <c r="V955" s="13">
        <f t="shared" si="1353"/>
        <v>1.948004098538969E-3</v>
      </c>
      <c r="W955" s="13">
        <f t="shared" si="1354"/>
        <v>6.4451080711991751E-2</v>
      </c>
      <c r="X955" s="13">
        <f t="shared" si="1355"/>
        <v>3.6481036992013202E-2</v>
      </c>
      <c r="Y955" s="13">
        <f t="shared" si="1356"/>
        <v>1.03246217542867E-2</v>
      </c>
      <c r="Z955" s="13">
        <f t="shared" si="1357"/>
        <v>4.2076309088323926E-3</v>
      </c>
      <c r="AA955" s="13">
        <f t="shared" si="1358"/>
        <v>5.9147827376530744E-3</v>
      </c>
      <c r="AB955" s="13">
        <f t="shared" si="1359"/>
        <v>4.1572865576447338E-3</v>
      </c>
      <c r="AC955" s="13">
        <f t="shared" si="1360"/>
        <v>9.6874174445751147E-5</v>
      </c>
      <c r="AD955" s="13">
        <f t="shared" si="1361"/>
        <v>2.2650165133196055E-2</v>
      </c>
      <c r="AE955" s="13">
        <f t="shared" si="1362"/>
        <v>1.282059979400146E-2</v>
      </c>
      <c r="AF955" s="13">
        <f t="shared" si="1363"/>
        <v>3.6284013408152392E-3</v>
      </c>
      <c r="AG955" s="13">
        <f t="shared" si="1364"/>
        <v>6.8459076286429008E-4</v>
      </c>
      <c r="AH955" s="13">
        <f t="shared" si="1365"/>
        <v>5.9540793241226724E-4</v>
      </c>
      <c r="AI955" s="13">
        <f t="shared" si="1366"/>
        <v>8.3698134099672065E-4</v>
      </c>
      <c r="AJ955" s="13">
        <f t="shared" si="1367"/>
        <v>5.8828386979870517E-4</v>
      </c>
      <c r="AK955" s="13">
        <f t="shared" si="1368"/>
        <v>2.7565561661005276E-4</v>
      </c>
      <c r="AL955" s="13">
        <f t="shared" si="1369"/>
        <v>3.0832315169223833E-6</v>
      </c>
      <c r="AM955" s="13">
        <f t="shared" si="1370"/>
        <v>6.3679922805774834E-3</v>
      </c>
      <c r="AN955" s="13">
        <f t="shared" si="1371"/>
        <v>3.6044540973752511E-3</v>
      </c>
      <c r="AO955" s="13">
        <f t="shared" si="1372"/>
        <v>1.0201087538776858E-3</v>
      </c>
      <c r="AP955" s="13">
        <f t="shared" si="1373"/>
        <v>1.9246962075721106E-4</v>
      </c>
      <c r="AQ955" s="13">
        <f t="shared" si="1374"/>
        <v>2.7235739405437742E-5</v>
      </c>
      <c r="AR955" s="13">
        <f t="shared" si="1375"/>
        <v>6.7403365677400054E-5</v>
      </c>
      <c r="AS955" s="13">
        <f t="shared" si="1376"/>
        <v>9.4750768878403165E-5</v>
      </c>
      <c r="AT955" s="13">
        <f t="shared" si="1377"/>
        <v>6.6596883648339461E-5</v>
      </c>
      <c r="AU955" s="13">
        <f t="shared" si="1378"/>
        <v>3.1205691620734896E-5</v>
      </c>
      <c r="AV955" s="13">
        <f t="shared" si="1379"/>
        <v>1.0966675197639134E-5</v>
      </c>
      <c r="AW955" s="13">
        <f t="shared" si="1380"/>
        <v>6.8146219347962915E-8</v>
      </c>
      <c r="AX955" s="13">
        <f t="shared" si="1381"/>
        <v>1.4919437101609488E-3</v>
      </c>
      <c r="AY955" s="13">
        <f t="shared" si="1382"/>
        <v>8.4448007821001831E-4</v>
      </c>
      <c r="AZ955" s="13">
        <f t="shared" si="1383"/>
        <v>2.3899916519526916E-4</v>
      </c>
      <c r="BA955" s="13">
        <f t="shared" si="1384"/>
        <v>4.5093308445365078E-5</v>
      </c>
      <c r="BB955" s="13">
        <f t="shared" si="1385"/>
        <v>6.3810049238691318E-6</v>
      </c>
      <c r="BC955" s="13">
        <f t="shared" si="1386"/>
        <v>7.2236392036348349E-7</v>
      </c>
      <c r="BD955" s="13">
        <f t="shared" si="1387"/>
        <v>6.3586848854961943E-6</v>
      </c>
      <c r="BE955" s="13">
        <f t="shared" si="1388"/>
        <v>8.9385785991730813E-6</v>
      </c>
      <c r="BF955" s="13">
        <f t="shared" si="1389"/>
        <v>6.2826031492642701E-6</v>
      </c>
      <c r="BG955" s="13">
        <f t="shared" si="1390"/>
        <v>2.9438761352054218E-6</v>
      </c>
      <c r="BH955" s="13">
        <f t="shared" si="1391"/>
        <v>1.0345719553104634E-6</v>
      </c>
      <c r="BI955" s="13">
        <f t="shared" si="1392"/>
        <v>2.9086526241097486E-7</v>
      </c>
      <c r="BJ955" s="14">
        <f t="shared" si="1393"/>
        <v>0.57597698384424811</v>
      </c>
      <c r="BK955" s="14">
        <f t="shared" si="1394"/>
        <v>0.27490736126011661</v>
      </c>
      <c r="BL955" s="14">
        <f t="shared" si="1395"/>
        <v>0.14511295713543848</v>
      </c>
      <c r="BM955" s="14">
        <f t="shared" si="1396"/>
        <v>0.31503934566034553</v>
      </c>
      <c r="BN955" s="14">
        <f t="shared" si="1397"/>
        <v>0.68432117555629934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1.2796000000000001</v>
      </c>
      <c r="F956" s="10">
        <f>VLOOKUP(B956,home!$B$2:$E$405,3,FALSE)</f>
        <v>0.61399999999999999</v>
      </c>
      <c r="G956" s="10">
        <f>VLOOKUP(C956,away!$B$2:$E$405,4,FALSE)</f>
        <v>0.39069999999999999</v>
      </c>
      <c r="H956" s="10">
        <f>VLOOKUP(A956,away!$A$2:$E$405,3,FALSE)</f>
        <v>1.129</v>
      </c>
      <c r="I956" s="10">
        <f>VLOOKUP(C956,away!$B$2:$E$405,3,FALSE)</f>
        <v>1.9613</v>
      </c>
      <c r="J956" s="10">
        <f>VLOOKUP(B956,home!$B$2:$E$405,4,FALSE)</f>
        <v>0.94899999999999995</v>
      </c>
      <c r="K956" s="12">
        <f t="shared" si="1342"/>
        <v>0.30696298808</v>
      </c>
      <c r="L956" s="12">
        <f t="shared" si="1343"/>
        <v>2.1013780072999997</v>
      </c>
      <c r="M956" s="13">
        <f t="shared" si="1344"/>
        <v>8.9964422228421354E-2</v>
      </c>
      <c r="N956" s="13">
        <f t="shared" si="1345"/>
        <v>2.7615747868126986E-2</v>
      </c>
      <c r="O956" s="13">
        <f t="shared" si="1346"/>
        <v>0.18904925831025587</v>
      </c>
      <c r="P956" s="13">
        <f t="shared" si="1347"/>
        <v>5.8031125225223912E-2</v>
      </c>
      <c r="Q956" s="13">
        <f t="shared" si="1348"/>
        <v>4.2385062418320739E-3</v>
      </c>
      <c r="R956" s="13">
        <f t="shared" si="1349"/>
        <v>0.19863197685477424</v>
      </c>
      <c r="S956" s="13">
        <f t="shared" si="1350"/>
        <v>9.3581757418371176E-3</v>
      </c>
      <c r="T956" s="13">
        <f t="shared" si="1351"/>
        <v>8.9067038003896957E-3</v>
      </c>
      <c r="U956" s="13">
        <f t="shared" si="1352"/>
        <v>6.0972665143578887E-2</v>
      </c>
      <c r="V956" s="13">
        <f t="shared" si="1353"/>
        <v>6.7071633541652108E-4</v>
      </c>
      <c r="W956" s="13">
        <f t="shared" si="1354"/>
        <v>4.3368818032950149E-4</v>
      </c>
      <c r="X956" s="13">
        <f t="shared" si="1355"/>
        <v>9.1134280417037091E-4</v>
      </c>
      <c r="Y956" s="13">
        <f t="shared" si="1356"/>
        <v>9.5753786289736408E-4</v>
      </c>
      <c r="Z956" s="13">
        <f t="shared" si="1357"/>
        <v>0.13913362256971504</v>
      </c>
      <c r="AA956" s="13">
        <f t="shared" si="1358"/>
        <v>4.2708872526394652E-2</v>
      </c>
      <c r="AB956" s="13">
        <f t="shared" si="1359"/>
        <v>6.5550215641149599E-3</v>
      </c>
      <c r="AC956" s="13">
        <f t="shared" si="1360"/>
        <v>2.704015007200196E-5</v>
      </c>
      <c r="AD956" s="13">
        <f t="shared" si="1361"/>
        <v>3.3281554932230405E-5</v>
      </c>
      <c r="AE956" s="13">
        <f t="shared" si="1362"/>
        <v>6.9937127583335814E-5</v>
      </c>
      <c r="AF956" s="13">
        <f t="shared" si="1363"/>
        <v>7.3482170898678034E-5</v>
      </c>
      <c r="AG956" s="13">
        <f t="shared" si="1364"/>
        <v>5.1471272618380692E-5</v>
      </c>
      <c r="AH956" s="13">
        <f t="shared" si="1365"/>
        <v>7.3093083635994496E-2</v>
      </c>
      <c r="AI956" s="13">
        <f t="shared" si="1366"/>
        <v>2.2436871360886221E-2</v>
      </c>
      <c r="AJ956" s="13">
        <f t="shared" si="1367"/>
        <v>3.4436445380521047E-3</v>
      </c>
      <c r="AK956" s="13">
        <f t="shared" si="1368"/>
        <v>3.5235713909528176E-4</v>
      </c>
      <c r="AL956" s="13">
        <f t="shared" si="1369"/>
        <v>6.9768483854786087E-7</v>
      </c>
      <c r="AM956" s="13">
        <f t="shared" si="1370"/>
        <v>2.043241109989222E-6</v>
      </c>
      <c r="AN956" s="13">
        <f t="shared" si="1371"/>
        <v>4.2936219321425914E-6</v>
      </c>
      <c r="AO956" s="13">
        <f t="shared" si="1372"/>
        <v>4.5112613499326872E-6</v>
      </c>
      <c r="AP956" s="13">
        <f t="shared" si="1373"/>
        <v>3.1599551286436858E-6</v>
      </c>
      <c r="AQ956" s="13">
        <f t="shared" si="1374"/>
        <v>1.6600650528466705E-6</v>
      </c>
      <c r="AR956" s="13">
        <f t="shared" si="1375"/>
        <v>3.0719239687683666E-2</v>
      </c>
      <c r="AS956" s="13">
        <f t="shared" si="1376"/>
        <v>9.4296696060771033E-3</v>
      </c>
      <c r="AT956" s="13">
        <f t="shared" si="1377"/>
        <v>1.4472797794442918E-3</v>
      </c>
      <c r="AU956" s="13">
        <f t="shared" si="1378"/>
        <v>1.4808710856199439E-4</v>
      </c>
      <c r="AV956" s="13">
        <f t="shared" si="1379"/>
        <v>1.1364315335079283E-5</v>
      </c>
      <c r="AW956" s="13">
        <f t="shared" si="1380"/>
        <v>1.2501064072094054E-8</v>
      </c>
      <c r="AX956" s="13">
        <f t="shared" si="1381"/>
        <v>1.0453323274836454E-7</v>
      </c>
      <c r="AY956" s="13">
        <f t="shared" si="1382"/>
        <v>2.1966383632938537E-7</v>
      </c>
      <c r="AZ956" s="13">
        <f t="shared" si="1383"/>
        <v>2.307983773308586E-7</v>
      </c>
      <c r="BA956" s="13">
        <f t="shared" si="1384"/>
        <v>1.6166487808119768E-7</v>
      </c>
      <c r="BB956" s="13">
        <f t="shared" si="1385"/>
        <v>8.4929754838166128E-8</v>
      </c>
      <c r="BC956" s="13">
        <f t="shared" si="1386"/>
        <v>3.5693903796460608E-8</v>
      </c>
      <c r="BD956" s="13">
        <f t="shared" si="1387"/>
        <v>1.0758789113445967E-2</v>
      </c>
      <c r="BE956" s="13">
        <f t="shared" si="1388"/>
        <v>3.3025500543859476E-3</v>
      </c>
      <c r="BF956" s="13">
        <f t="shared" si="1389"/>
        <v>5.0688031648903845E-4</v>
      </c>
      <c r="BG956" s="13">
        <f t="shared" si="1390"/>
        <v>5.1864498849470443E-5</v>
      </c>
      <c r="BH956" s="13">
        <f t="shared" si="1391"/>
        <v>3.9801203855262912E-6</v>
      </c>
      <c r="BI956" s="13">
        <f t="shared" si="1392"/>
        <v>2.4434992929185446E-7</v>
      </c>
      <c r="BJ956" s="14">
        <f t="shared" si="1393"/>
        <v>4.3308204312335306E-2</v>
      </c>
      <c r="BK956" s="14">
        <f t="shared" si="1394"/>
        <v>0.15805239702964577</v>
      </c>
      <c r="BL956" s="14">
        <f t="shared" si="1395"/>
        <v>0.65362370002373404</v>
      </c>
      <c r="BM956" s="14">
        <f t="shared" si="1396"/>
        <v>0.42658668004402361</v>
      </c>
      <c r="BN956" s="14">
        <f t="shared" si="1397"/>
        <v>0.56753103672863436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1.2796000000000001</v>
      </c>
      <c r="F957" s="10">
        <f>VLOOKUP(B957,home!$B$2:$E$405,3,FALSE)</f>
        <v>1.2374000000000001</v>
      </c>
      <c r="G957" s="10">
        <f>VLOOKUP(C957,away!$B$2:$E$405,4,FALSE)</f>
        <v>2.0095999999999998</v>
      </c>
      <c r="H957" s="10">
        <f>VLOOKUP(A957,away!$A$2:$E$405,3,FALSE)</f>
        <v>1.129</v>
      </c>
      <c r="I957" s="10">
        <f>VLOOKUP(C957,away!$B$2:$E$405,3,FALSE)</f>
        <v>0.44290000000000002</v>
      </c>
      <c r="J957" s="10">
        <f>VLOOKUP(B957,home!$B$2:$E$405,4,FALSE)</f>
        <v>1.4024000000000001</v>
      </c>
      <c r="K957" s="12">
        <f t="shared" si="1342"/>
        <v>3.1819544995840001</v>
      </c>
      <c r="L957" s="12">
        <f t="shared" si="1343"/>
        <v>0.70124782184000012</v>
      </c>
      <c r="M957" s="13">
        <f t="shared" si="1344"/>
        <v>2.0584800374560046E-2</v>
      </c>
      <c r="N957" s="13">
        <f t="shared" si="1345"/>
        <v>6.5499898174869745E-2</v>
      </c>
      <c r="O957" s="13">
        <f t="shared" si="1346"/>
        <v>1.4435046425671449E-2</v>
      </c>
      <c r="P957" s="13">
        <f t="shared" si="1347"/>
        <v>4.5931660925869207E-2</v>
      </c>
      <c r="Q957" s="13">
        <f t="shared" si="1348"/>
        <v>0.10420884785991034</v>
      </c>
      <c r="R957" s="13">
        <f t="shared" si="1349"/>
        <v>5.0612724320806919E-3</v>
      </c>
      <c r="S957" s="13">
        <f t="shared" si="1350"/>
        <v>2.5622272708754789E-2</v>
      </c>
      <c r="T957" s="13">
        <f t="shared" si="1351"/>
        <v>7.3076227578218078E-2</v>
      </c>
      <c r="U957" s="13">
        <f t="shared" si="1352"/>
        <v>1.6104738588879612E-2</v>
      </c>
      <c r="V957" s="13">
        <f t="shared" si="1353"/>
        <v>6.3524408560056301E-3</v>
      </c>
      <c r="W957" s="13">
        <f t="shared" si="1354"/>
        <v>0.11052927078143539</v>
      </c>
      <c r="X957" s="13">
        <f t="shared" si="1355"/>
        <v>7.7508410385045121E-2</v>
      </c>
      <c r="Y957" s="13">
        <f t="shared" si="1356"/>
        <v>2.717630197839687E-2</v>
      </c>
      <c r="Z957" s="13">
        <f t="shared" si="1357"/>
        <v>1.1830687562451416E-3</v>
      </c>
      <c r="AA957" s="13">
        <f t="shared" si="1358"/>
        <v>3.764470952251475E-3</v>
      </c>
      <c r="AB957" s="13">
        <f t="shared" si="1359"/>
        <v>5.9891876425349246E-3</v>
      </c>
      <c r="AC957" s="13">
        <f t="shared" si="1360"/>
        <v>8.8590293001543461E-4</v>
      </c>
      <c r="AD957" s="13">
        <f t="shared" si="1361"/>
        <v>8.7924777624681677E-2</v>
      </c>
      <c r="AE957" s="13">
        <f t="shared" si="1362"/>
        <v>6.1657058795074396E-2</v>
      </c>
      <c r="AF957" s="13">
        <f t="shared" si="1363"/>
        <v>2.1618439090553374E-2</v>
      </c>
      <c r="AG957" s="13">
        <f t="shared" si="1364"/>
        <v>5.0532944412770885E-3</v>
      </c>
      <c r="AH957" s="13">
        <f t="shared" si="1365"/>
        <v>2.074060971009659E-4</v>
      </c>
      <c r="AI957" s="13">
        <f t="shared" si="1366"/>
        <v>6.5995676391157447E-4</v>
      </c>
      <c r="AJ957" s="13">
        <f t="shared" si="1367"/>
        <v>1.0499761972296653E-3</v>
      </c>
      <c r="AK957" s="13">
        <f t="shared" si="1368"/>
        <v>1.1136588284103434E-3</v>
      </c>
      <c r="AL957" s="13">
        <f t="shared" si="1369"/>
        <v>7.9069978341867072E-5</v>
      </c>
      <c r="AM957" s="13">
        <f t="shared" si="1370"/>
        <v>5.5954528357555697E-2</v>
      </c>
      <c r="AN957" s="13">
        <f t="shared" si="1371"/>
        <v>3.9237991132820449E-2</v>
      </c>
      <c r="AO957" s="13">
        <f t="shared" si="1372"/>
        <v>1.3757777907633788E-2</v>
      </c>
      <c r="AP957" s="13">
        <f t="shared" si="1373"/>
        <v>3.2158705970288894E-3</v>
      </c>
      <c r="AQ957" s="13">
        <f t="shared" si="1374"/>
        <v>5.637805628714523E-4</v>
      </c>
      <c r="AR957" s="13">
        <f t="shared" si="1375"/>
        <v>2.9088614765677591E-5</v>
      </c>
      <c r="AS957" s="13">
        <f t="shared" si="1376"/>
        <v>9.2558648640313381E-5</v>
      </c>
      <c r="AT957" s="13">
        <f t="shared" si="1377"/>
        <v>1.4725870425822988E-4</v>
      </c>
      <c r="AU957" s="13">
        <f t="shared" si="1378"/>
        <v>1.5619016553912801E-4</v>
      </c>
      <c r="AV957" s="13">
        <f t="shared" si="1379"/>
        <v>1.2424750000699955E-4</v>
      </c>
      <c r="AW957" s="13">
        <f t="shared" si="1380"/>
        <v>4.9008861022185147E-6</v>
      </c>
      <c r="AX957" s="13">
        <f t="shared" si="1381"/>
        <v>2.9674127213237471E-2</v>
      </c>
      <c r="AY957" s="13">
        <f t="shared" si="1382"/>
        <v>2.0808917073285846E-2</v>
      </c>
      <c r="AZ957" s="13">
        <f t="shared" si="1383"/>
        <v>7.296103886245445E-3</v>
      </c>
      <c r="BA957" s="13">
        <f t="shared" si="1384"/>
        <v>1.7054589860493261E-3</v>
      </c>
      <c r="BB957" s="13">
        <f t="shared" si="1385"/>
        <v>2.9898734980113626E-4</v>
      </c>
      <c r="BC957" s="13">
        <f t="shared" si="1386"/>
        <v>4.1932845561152215E-5</v>
      </c>
      <c r="BD957" s="13">
        <f t="shared" si="1387"/>
        <v>3.3997212907957106E-6</v>
      </c>
      <c r="BE957" s="13">
        <f t="shared" si="1388"/>
        <v>1.0817758458578935E-5</v>
      </c>
      <c r="BF957" s="13">
        <f t="shared" si="1389"/>
        <v>1.7210807601344065E-5</v>
      </c>
      <c r="BG957" s="13">
        <f t="shared" si="1390"/>
        <v>1.8254668896190415E-5</v>
      </c>
      <c r="BH957" s="13">
        <f t="shared" si="1391"/>
        <v>1.4521381458162299E-5</v>
      </c>
      <c r="BI957" s="13">
        <f t="shared" si="1392"/>
        <v>9.2412750141950379E-6</v>
      </c>
      <c r="BJ957" s="14">
        <f t="shared" si="1393"/>
        <v>0.80680800262155283</v>
      </c>
      <c r="BK957" s="14">
        <f t="shared" si="1394"/>
        <v>0.12026506484683282</v>
      </c>
      <c r="BL957" s="14">
        <f t="shared" si="1395"/>
        <v>4.9008503174000316E-2</v>
      </c>
      <c r="BM957" s="14">
        <f t="shared" si="1396"/>
        <v>0.7007390970184858</v>
      </c>
      <c r="BN957" s="14">
        <f t="shared" si="1397"/>
        <v>0.25572152619296151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1.2796000000000001</v>
      </c>
      <c r="F958" s="10">
        <f>VLOOKUP(B958,home!$B$2:$E$405,3,FALSE)</f>
        <v>0.83730000000000004</v>
      </c>
      <c r="G958" s="10">
        <f>VLOOKUP(C958,away!$B$2:$E$405,4,FALSE)</f>
        <v>0.90169999999999995</v>
      </c>
      <c r="H958" s="10">
        <f>VLOOKUP(A958,away!$A$2:$E$405,3,FALSE)</f>
        <v>1.129</v>
      </c>
      <c r="I958" s="10">
        <f>VLOOKUP(C958,away!$B$2:$E$405,3,FALSE)</f>
        <v>1.9077</v>
      </c>
      <c r="J958" s="10">
        <f>VLOOKUP(B958,home!$B$2:$E$405,4,FALSE)</f>
        <v>0.63270000000000004</v>
      </c>
      <c r="K958" s="12">
        <f t="shared" si="1342"/>
        <v>0.96608956743599994</v>
      </c>
      <c r="L958" s="12">
        <f t="shared" si="1343"/>
        <v>1.36270502091</v>
      </c>
      <c r="M958" s="13">
        <f t="shared" si="1344"/>
        <v>9.7413099231569406E-2</v>
      </c>
      <c r="N958" s="13">
        <f t="shared" si="1345"/>
        <v>9.4109778899227017E-2</v>
      </c>
      <c r="O958" s="13">
        <f t="shared" si="1346"/>
        <v>0.13274531942526369</v>
      </c>
      <c r="P958" s="13">
        <f t="shared" si="1347"/>
        <v>0.12824386822270664</v>
      </c>
      <c r="Q958" s="13">
        <f t="shared" si="1348"/>
        <v>4.545923779412591E-2</v>
      </c>
      <c r="R958" s="13">
        <f t="shared" si="1349"/>
        <v>9.0446356641554287E-2</v>
      </c>
      <c r="S958" s="13">
        <f t="shared" si="1350"/>
        <v>4.2208106164517256E-2</v>
      </c>
      <c r="T958" s="13">
        <f t="shared" si="1351"/>
        <v>6.1947531588797004E-2</v>
      </c>
      <c r="U958" s="13">
        <f t="shared" si="1352"/>
        <v>8.7379281564001363E-2</v>
      </c>
      <c r="V958" s="13">
        <f t="shared" si="1353"/>
        <v>6.174085013653274E-3</v>
      </c>
      <c r="W958" s="13">
        <f t="shared" si="1354"/>
        <v>1.4639231792165789E-2</v>
      </c>
      <c r="X958" s="13">
        <f t="shared" si="1355"/>
        <v>1.9948954665449617E-2</v>
      </c>
      <c r="Y958" s="13">
        <f t="shared" si="1356"/>
        <v>1.3592270342257082E-2</v>
      </c>
      <c r="Z958" s="13">
        <f t="shared" si="1357"/>
        <v>4.108390143948755E-2</v>
      </c>
      <c r="AA958" s="13">
        <f t="shared" si="1358"/>
        <v>3.969072857025778E-2</v>
      </c>
      <c r="AB958" s="13">
        <f t="shared" si="1359"/>
        <v>1.9172399397830008E-2</v>
      </c>
      <c r="AC958" s="13">
        <f t="shared" si="1360"/>
        <v>5.0800954333443042E-4</v>
      </c>
      <c r="AD958" s="13">
        <f t="shared" si="1361"/>
        <v>3.5357022774221958E-3</v>
      </c>
      <c r="AE958" s="13">
        <f t="shared" si="1362"/>
        <v>4.8181192458861474E-3</v>
      </c>
      <c r="AF958" s="13">
        <f t="shared" si="1363"/>
        <v>3.2828376438560785E-3</v>
      </c>
      <c r="AG958" s="13">
        <f t="shared" si="1364"/>
        <v>1.4911797800383451E-3</v>
      </c>
      <c r="AH958" s="13">
        <f t="shared" si="1365"/>
        <v>1.399630969254031E-2</v>
      </c>
      <c r="AI958" s="13">
        <f t="shared" si="1366"/>
        <v>1.3521688776566562E-2</v>
      </c>
      <c r="AJ958" s="13">
        <f t="shared" si="1367"/>
        <v>6.5315812305787009E-3</v>
      </c>
      <c r="AK958" s="13">
        <f t="shared" si="1368"/>
        <v>2.1033641619076248E-3</v>
      </c>
      <c r="AL958" s="13">
        <f t="shared" si="1369"/>
        <v>2.6751683067340387E-5</v>
      </c>
      <c r="AM958" s="13">
        <f t="shared" si="1370"/>
        <v>6.8316101675545808E-4</v>
      </c>
      <c r="AN958" s="13">
        <f t="shared" si="1371"/>
        <v>9.3094694762264332E-4</v>
      </c>
      <c r="AO958" s="13">
        <f t="shared" si="1372"/>
        <v>6.3430303986310751E-4</v>
      </c>
      <c r="AP958" s="13">
        <f t="shared" si="1373"/>
        <v>2.8812264573331104E-4</v>
      </c>
      <c r="AQ958" s="13">
        <f t="shared" si="1374"/>
        <v>9.8156543994663985E-5</v>
      </c>
      <c r="AR958" s="13">
        <f t="shared" si="1375"/>
        <v>3.8145682984471957E-3</v>
      </c>
      <c r="AS958" s="13">
        <f t="shared" si="1376"/>
        <v>3.6852146374019294E-3</v>
      </c>
      <c r="AT958" s="13">
        <f t="shared" si="1377"/>
        <v>1.7801237074782225E-3</v>
      </c>
      <c r="AU958" s="13">
        <f t="shared" si="1378"/>
        <v>5.7325298084673489E-4</v>
      </c>
      <c r="AV958" s="13">
        <f t="shared" si="1379"/>
        <v>1.384534310744049E-4</v>
      </c>
      <c r="AW958" s="13">
        <f t="shared" si="1380"/>
        <v>9.7829054964161024E-7</v>
      </c>
      <c r="AX958" s="13">
        <f t="shared" si="1381"/>
        <v>1.0999912186106967E-4</v>
      </c>
      <c r="AY958" s="13">
        <f t="shared" si="1382"/>
        <v>1.4989635565577057E-4</v>
      </c>
      <c r="AZ958" s="13">
        <f t="shared" si="1383"/>
        <v>1.0213225823411483E-4</v>
      </c>
      <c r="BA958" s="13">
        <f t="shared" si="1384"/>
        <v>4.6392047030835022E-5</v>
      </c>
      <c r="BB958" s="13">
        <f t="shared" si="1385"/>
        <v>1.580466885480293E-5</v>
      </c>
      <c r="BC958" s="13">
        <f t="shared" si="1386"/>
        <v>4.3074203204519705E-6</v>
      </c>
      <c r="BD958" s="13">
        <f t="shared" si="1387"/>
        <v>8.6635522881635136E-4</v>
      </c>
      <c r="BE958" s="13">
        <f t="shared" si="1388"/>
        <v>8.3697674825310565E-4</v>
      </c>
      <c r="BF958" s="13">
        <f t="shared" si="1389"/>
        <v>4.042972523369163E-4</v>
      </c>
      <c r="BG958" s="13">
        <f t="shared" si="1390"/>
        <v>1.3019578587524495E-4</v>
      </c>
      <c r="BH958" s="13">
        <f t="shared" si="1391"/>
        <v>3.1445197614551358E-5</v>
      </c>
      <c r="BI958" s="13">
        <f t="shared" si="1392"/>
        <v>6.0757754722762948E-6</v>
      </c>
      <c r="BJ958" s="14">
        <f t="shared" si="1393"/>
        <v>0.26588806609515131</v>
      </c>
      <c r="BK958" s="14">
        <f t="shared" si="1394"/>
        <v>0.27472381621450409</v>
      </c>
      <c r="BL958" s="14">
        <f t="shared" si="1395"/>
        <v>0.41785398850411726</v>
      </c>
      <c r="BM958" s="14">
        <f t="shared" si="1396"/>
        <v>0.41098319397370708</v>
      </c>
      <c r="BN958" s="14">
        <f t="shared" si="1397"/>
        <v>0.58841766021444697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1.2796000000000001</v>
      </c>
      <c r="F959" s="10">
        <f>VLOOKUP(B959,home!$B$2:$E$405,3,FALSE)</f>
        <v>0.60109999999999997</v>
      </c>
      <c r="G959" s="10">
        <f>VLOOKUP(C959,away!$B$2:$E$405,4,FALSE)</f>
        <v>1.5629999999999999</v>
      </c>
      <c r="H959" s="10">
        <f>VLOOKUP(A959,away!$A$2:$E$405,3,FALSE)</f>
        <v>1.129</v>
      </c>
      <c r="I959" s="10">
        <f>VLOOKUP(C959,away!$B$2:$E$405,3,FALSE)</f>
        <v>0.82250000000000001</v>
      </c>
      <c r="J959" s="10">
        <f>VLOOKUP(B959,home!$B$2:$E$405,4,FALSE)</f>
        <v>1.4308000000000001</v>
      </c>
      <c r="K959" s="12">
        <f t="shared" si="1342"/>
        <v>1.2022088962799999</v>
      </c>
      <c r="L959" s="12">
        <f t="shared" si="1343"/>
        <v>1.328644457</v>
      </c>
      <c r="M959" s="13">
        <f t="shared" si="1344"/>
        <v>7.9591071995727014E-2</v>
      </c>
      <c r="N959" s="13">
        <f t="shared" si="1345"/>
        <v>9.5685094817725011E-2</v>
      </c>
      <c r="O959" s="13">
        <f t="shared" si="1346"/>
        <v>0.10574823663381061</v>
      </c>
      <c r="P959" s="13">
        <f t="shared" si="1347"/>
        <v>0.12713147084708973</v>
      </c>
      <c r="Q959" s="13">
        <f t="shared" si="1348"/>
        <v>5.7516736115632162E-2</v>
      </c>
      <c r="R959" s="13">
        <f t="shared" si="1349"/>
        <v>7.0250904220518426E-2</v>
      </c>
      <c r="S959" s="13">
        <f t="shared" si="1350"/>
        <v>5.0767034776878425E-2</v>
      </c>
      <c r="T959" s="13">
        <f t="shared" si="1351"/>
        <v>7.6419292624766363E-2</v>
      </c>
      <c r="U959" s="13">
        <f t="shared" si="1352"/>
        <v>8.4456262025621467E-2</v>
      </c>
      <c r="V959" s="13">
        <f t="shared" si="1353"/>
        <v>9.0100666931258143E-3</v>
      </c>
      <c r="W959" s="13">
        <f t="shared" si="1354"/>
        <v>2.3049043947734046E-2</v>
      </c>
      <c r="X959" s="13">
        <f t="shared" si="1355"/>
        <v>3.0623984480306229E-2</v>
      </c>
      <c r="Y959" s="13">
        <f t="shared" si="1356"/>
        <v>2.0344193615506458E-2</v>
      </c>
      <c r="Z959" s="13">
        <f t="shared" si="1357"/>
        <v>3.1112824830609908E-2</v>
      </c>
      <c r="AA959" s="13">
        <f t="shared" si="1358"/>
        <v>3.7404114799760517E-2</v>
      </c>
      <c r="AB959" s="13">
        <f t="shared" si="1359"/>
        <v>2.2483779784875254E-2</v>
      </c>
      <c r="AC959" s="13">
        <f t="shared" si="1360"/>
        <v>8.9949083044527501E-4</v>
      </c>
      <c r="AD959" s="13">
        <f t="shared" si="1361"/>
        <v>6.9274414211786374E-3</v>
      </c>
      <c r="AE959" s="13">
        <f t="shared" si="1362"/>
        <v>9.2041066454411971E-3</v>
      </c>
      <c r="AF959" s="13">
        <f t="shared" si="1363"/>
        <v>6.1144926380511579E-3</v>
      </c>
      <c r="AG959" s="13">
        <f t="shared" si="1364"/>
        <v>2.7079955836379929E-3</v>
      </c>
      <c r="AH959" s="13">
        <f t="shared" si="1365"/>
        <v>1.0334470563200457E-2</v>
      </c>
      <c r="AI959" s="13">
        <f t="shared" si="1366"/>
        <v>1.2424192449423372E-2</v>
      </c>
      <c r="AJ959" s="13">
        <f t="shared" si="1367"/>
        <v>7.4682373458957911E-3</v>
      </c>
      <c r="AK959" s="13">
        <f t="shared" si="1368"/>
        <v>2.992793792255484E-3</v>
      </c>
      <c r="AL959" s="13">
        <f t="shared" si="1369"/>
        <v>5.747056267522931E-5</v>
      </c>
      <c r="AM959" s="13">
        <f t="shared" si="1370"/>
        <v>1.6656463409999065E-3</v>
      </c>
      <c r="AN959" s="13">
        <f t="shared" si="1371"/>
        <v>2.2130517782918569E-3</v>
      </c>
      <c r="AO959" s="13">
        <f t="shared" si="1372"/>
        <v>1.4701794891407349E-3</v>
      </c>
      <c r="AP959" s="13">
        <f t="shared" si="1373"/>
        <v>6.511152763473098E-4</v>
      </c>
      <c r="AQ959" s="13">
        <f t="shared" si="1374"/>
        <v>2.1627517569671912E-4</v>
      </c>
      <c r="AR959" s="13">
        <f t="shared" si="1375"/>
        <v>2.7461674059651867E-3</v>
      </c>
      <c r="AS959" s="13">
        <f t="shared" si="1376"/>
        <v>3.3014668861255183E-3</v>
      </c>
      <c r="AT959" s="13">
        <f t="shared" si="1377"/>
        <v>1.9845264306369639E-3</v>
      </c>
      <c r="AU959" s="13">
        <f t="shared" si="1378"/>
        <v>7.9527177660485048E-4</v>
      </c>
      <c r="AV959" s="13">
        <f t="shared" si="1379"/>
        <v>2.3902070119868792E-4</v>
      </c>
      <c r="AW959" s="13">
        <f t="shared" si="1380"/>
        <v>2.5499500062938394E-6</v>
      </c>
      <c r="AX959" s="13">
        <f t="shared" si="1381"/>
        <v>3.3374247486771892E-4</v>
      </c>
      <c r="AY959" s="13">
        <f t="shared" si="1382"/>
        <v>4.4342508929845644E-4</v>
      </c>
      <c r="AZ959" s="13">
        <f t="shared" si="1383"/>
        <v>2.9457714349556219E-4</v>
      </c>
      <c r="BA959" s="13">
        <f t="shared" si="1384"/>
        <v>1.3046276295475745E-4</v>
      </c>
      <c r="BB959" s="13">
        <f t="shared" si="1385"/>
        <v>4.3334656711185868E-5</v>
      </c>
      <c r="BC959" s="13">
        <f t="shared" si="1386"/>
        <v>1.1515270287062972E-5</v>
      </c>
      <c r="BD959" s="13">
        <f t="shared" si="1387"/>
        <v>6.0811335032161977E-4</v>
      </c>
      <c r="BE959" s="13">
        <f t="shared" si="1388"/>
        <v>7.3107927970328759E-4</v>
      </c>
      <c r="BF959" s="13">
        <f t="shared" si="1389"/>
        <v>4.3945500697263341E-4</v>
      </c>
      <c r="BG959" s="13">
        <f t="shared" si="1390"/>
        <v>1.7610557296576305E-4</v>
      </c>
      <c r="BH959" s="13">
        <f t="shared" si="1391"/>
        <v>5.2928921625981734E-5</v>
      </c>
      <c r="BI959" s="13">
        <f t="shared" si="1392"/>
        <v>1.2726324089852436E-5</v>
      </c>
      <c r="BJ959" s="14">
        <f t="shared" si="1393"/>
        <v>0.33606570734807051</v>
      </c>
      <c r="BK959" s="14">
        <f t="shared" si="1394"/>
        <v>0.26790003079523994</v>
      </c>
      <c r="BL959" s="14">
        <f t="shared" si="1395"/>
        <v>0.36464985327157179</v>
      </c>
      <c r="BM959" s="14">
        <f t="shared" si="1396"/>
        <v>0.46336402647569708</v>
      </c>
      <c r="BN959" s="14">
        <f t="shared" si="1397"/>
        <v>0.53592351463050303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1.2796000000000001</v>
      </c>
      <c r="F960" s="10">
        <f>VLOOKUP(B960,home!$B$2:$E$405,3,FALSE)</f>
        <v>1.1164000000000001</v>
      </c>
      <c r="G960" s="10">
        <f>VLOOKUP(C960,away!$B$2:$E$405,4,FALSE)</f>
        <v>1.022</v>
      </c>
      <c r="H960" s="10">
        <f>VLOOKUP(A960,away!$A$2:$E$405,3,FALSE)</f>
        <v>1.129</v>
      </c>
      <c r="I960" s="10">
        <f>VLOOKUP(C960,away!$B$2:$E$405,3,FALSE)</f>
        <v>1.2263999999999999</v>
      </c>
      <c r="J960" s="10">
        <f>VLOOKUP(B960,home!$B$2:$E$405,4,FALSE)</f>
        <v>0.82250000000000001</v>
      </c>
      <c r="K960" s="12">
        <f t="shared" si="1342"/>
        <v>1.4599734396800002</v>
      </c>
      <c r="L960" s="12">
        <f t="shared" si="1343"/>
        <v>1.1388381059999999</v>
      </c>
      <c r="M960" s="13">
        <f t="shared" si="1344"/>
        <v>7.436190144289001E-2</v>
      </c>
      <c r="N960" s="13">
        <f t="shared" si="1345"/>
        <v>0.10856640103072128</v>
      </c>
      <c r="O960" s="13">
        <f t="shared" si="1346"/>
        <v>8.4686166997779519E-2</v>
      </c>
      <c r="P960" s="13">
        <f t="shared" si="1347"/>
        <v>0.12363955452506305</v>
      </c>
      <c r="Q960" s="13">
        <f t="shared" si="1348"/>
        <v>7.9252030973250245E-2</v>
      </c>
      <c r="R960" s="13">
        <f t="shared" si="1349"/>
        <v>4.8221917014075473E-2</v>
      </c>
      <c r="S960" s="13">
        <f t="shared" si="1350"/>
        <v>5.1393049217872258E-2</v>
      </c>
      <c r="T960" s="13">
        <f t="shared" si="1351"/>
        <v>9.0255232850229641E-2</v>
      </c>
      <c r="U960" s="13">
        <f t="shared" si="1352"/>
        <v>7.0402718051003274E-2</v>
      </c>
      <c r="V960" s="13">
        <f t="shared" si="1353"/>
        <v>9.494428355989978E-3</v>
      </c>
      <c r="W960" s="13">
        <f t="shared" si="1354"/>
        <v>3.8568620087214005E-2</v>
      </c>
      <c r="X960" s="13">
        <f t="shared" si="1355"/>
        <v>4.3923414251156347E-2</v>
      </c>
      <c r="Y960" s="13">
        <f t="shared" si="1356"/>
        <v>2.5010828947420155E-2</v>
      </c>
      <c r="Z960" s="13">
        <f t="shared" si="1357"/>
        <v>1.8305652213332954E-2</v>
      </c>
      <c r="AA960" s="13">
        <f t="shared" si="1358"/>
        <v>2.6725766027485519E-2</v>
      </c>
      <c r="AB960" s="13">
        <f t="shared" si="1359"/>
        <v>1.9509454277615468E-2</v>
      </c>
      <c r="AC960" s="13">
        <f t="shared" si="1360"/>
        <v>9.8663333443190968E-4</v>
      </c>
      <c r="AD960" s="13">
        <f t="shared" si="1361"/>
        <v>1.4077290233110256E-2</v>
      </c>
      <c r="AE960" s="13">
        <f t="shared" si="1362"/>
        <v>1.6031754546687579E-2</v>
      </c>
      <c r="AF960" s="13">
        <f t="shared" si="1363"/>
        <v>9.128786491903287E-3</v>
      </c>
      <c r="AG960" s="13">
        <f t="shared" si="1364"/>
        <v>3.4654033061725068E-3</v>
      </c>
      <c r="AH960" s="13">
        <f t="shared" si="1365"/>
        <v>5.2117935739317061E-3</v>
      </c>
      <c r="AI960" s="13">
        <f t="shared" si="1366"/>
        <v>7.6090801910351927E-3</v>
      </c>
      <c r="AJ960" s="13">
        <f t="shared" si="1367"/>
        <v>5.5545274896533032E-3</v>
      </c>
      <c r="AK960" s="13">
        <f t="shared" si="1368"/>
        <v>2.7031542016220816E-3</v>
      </c>
      <c r="AL960" s="13">
        <f t="shared" si="1369"/>
        <v>6.5617959509776597E-5</v>
      </c>
      <c r="AM960" s="13">
        <f t="shared" si="1370"/>
        <v>4.1104939686015312E-3</v>
      </c>
      <c r="AN960" s="13">
        <f t="shared" si="1371"/>
        <v>4.68118716592659E-3</v>
      </c>
      <c r="AO960" s="13">
        <f t="shared" si="1372"/>
        <v>2.6655571629376736E-3</v>
      </c>
      <c r="AP960" s="13">
        <f t="shared" si="1373"/>
        <v>1.0118793569582241E-3</v>
      </c>
      <c r="AQ960" s="13">
        <f t="shared" si="1374"/>
        <v>2.8809169259470064E-4</v>
      </c>
      <c r="AR960" s="13">
        <f t="shared" si="1375"/>
        <v>1.1870778245198705E-3</v>
      </c>
      <c r="AS960" s="13">
        <f t="shared" si="1376"/>
        <v>1.7331020946321268E-3</v>
      </c>
      <c r="AT960" s="13">
        <f t="shared" si="1377"/>
        <v>1.26514151320834E-3</v>
      </c>
      <c r="AU960" s="13">
        <f t="shared" si="1378"/>
        <v>6.1569100224024642E-4</v>
      </c>
      <c r="AV960" s="13">
        <f t="shared" si="1379"/>
        <v>2.2472312758018003E-4</v>
      </c>
      <c r="AW960" s="13">
        <f t="shared" si="1380"/>
        <v>3.0305898604629267E-6</v>
      </c>
      <c r="AX960" s="13">
        <f t="shared" si="1381"/>
        <v>1.0002020030205094E-3</v>
      </c>
      <c r="AY960" s="13">
        <f t="shared" si="1382"/>
        <v>1.1390681547372829E-3</v>
      </c>
      <c r="AZ960" s="13">
        <f t="shared" si="1383"/>
        <v>6.4860710997296123E-4</v>
      </c>
      <c r="BA960" s="13">
        <f t="shared" si="1384"/>
        <v>2.4621949755324686E-4</v>
      </c>
      <c r="BB960" s="13">
        <f t="shared" si="1385"/>
        <v>7.0101036563452866E-5</v>
      </c>
      <c r="BC960" s="13">
        <f t="shared" si="1386"/>
        <v>1.5966746341711878E-5</v>
      </c>
      <c r="BD960" s="13">
        <f t="shared" si="1387"/>
        <v>2.2531491022513466E-4</v>
      </c>
      <c r="BE960" s="13">
        <f t="shared" si="1388"/>
        <v>3.2895378449258026E-4</v>
      </c>
      <c r="BF960" s="13">
        <f t="shared" si="1389"/>
        <v>2.4013189412069299E-4</v>
      </c>
      <c r="BG960" s="13">
        <f t="shared" si="1390"/>
        <v>1.1686206247875385E-4</v>
      </c>
      <c r="BH960" s="13">
        <f t="shared" si="1391"/>
        <v>4.2653876831301373E-5</v>
      </c>
      <c r="BI960" s="13">
        <f t="shared" si="1392"/>
        <v>1.2454705454616428E-5</v>
      </c>
      <c r="BJ960" s="14">
        <f t="shared" si="1393"/>
        <v>0.44415713661307321</v>
      </c>
      <c r="BK960" s="14">
        <f t="shared" si="1394"/>
        <v>0.2610802529904942</v>
      </c>
      <c r="BL960" s="14">
        <f t="shared" si="1395"/>
        <v>0.27661668461998545</v>
      </c>
      <c r="BM960" s="14">
        <f t="shared" si="1396"/>
        <v>0.48029571688822942</v>
      </c>
      <c r="BN960" s="14">
        <f t="shared" si="1397"/>
        <v>0.51872797198377962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1.875</v>
      </c>
      <c r="F963" s="10">
        <f>VLOOKUP(B963,home!$B$2:$E$405,3,FALSE)</f>
        <v>1.0074000000000001</v>
      </c>
      <c r="G963" s="10">
        <f>VLOOKUP(C963,away!$B$2:$E$405,4,FALSE)</f>
        <v>1.0667</v>
      </c>
      <c r="H963" s="10">
        <f>VLOOKUP(A963,away!$A$2:$E$405,3,FALSE)</f>
        <v>1.2222</v>
      </c>
      <c r="I963" s="10">
        <f>VLOOKUP(C963,away!$B$2:$E$405,3,FALSE)</f>
        <v>1</v>
      </c>
      <c r="J963" s="10">
        <f>VLOOKUP(B963,home!$B$2:$E$405,4,FALSE)</f>
        <v>0.54549999999999998</v>
      </c>
      <c r="K963" s="12">
        <f t="shared" si="1342"/>
        <v>2.0148629625000001</v>
      </c>
      <c r="L963" s="12">
        <f t="shared" si="1343"/>
        <v>0.66671009999999997</v>
      </c>
      <c r="M963" s="13">
        <f t="shared" si="1344"/>
        <v>6.8455384813773362E-2</v>
      </c>
      <c r="N963" s="13">
        <f t="shared" si="1345"/>
        <v>0.1379282194449569</v>
      </c>
      <c r="O963" s="13">
        <f t="shared" si="1346"/>
        <v>4.5639896454729316E-2</v>
      </c>
      <c r="P963" s="13">
        <f t="shared" si="1347"/>
        <v>9.1958136978969138E-2</v>
      </c>
      <c r="Q963" s="13">
        <f t="shared" si="1348"/>
        <v>0.13895323042160801</v>
      </c>
      <c r="R963" s="13">
        <f t="shared" si="1349"/>
        <v>1.5214289964661112E-2</v>
      </c>
      <c r="S963" s="13">
        <f t="shared" si="1350"/>
        <v>3.0882519248293785E-2</v>
      </c>
      <c r="T963" s="13">
        <f t="shared" si="1351"/>
        <v>9.2641522149713315E-2</v>
      </c>
      <c r="U963" s="13">
        <f t="shared" si="1352"/>
        <v>3.0654709350531103E-2</v>
      </c>
      <c r="V963" s="13">
        <f t="shared" si="1353"/>
        <v>4.6094887495230809E-3</v>
      </c>
      <c r="W963" s="13">
        <f t="shared" si="1354"/>
        <v>9.3323905832075435E-2</v>
      </c>
      <c r="X963" s="13">
        <f t="shared" si="1355"/>
        <v>6.2219990589693588E-2</v>
      </c>
      <c r="Y963" s="13">
        <f t="shared" si="1356"/>
        <v>2.0741348074026833E-2</v>
      </c>
      <c r="Z963" s="13">
        <f t="shared" si="1357"/>
        <v>3.3811735945894032E-3</v>
      </c>
      <c r="AA963" s="13">
        <f t="shared" si="1358"/>
        <v>6.8126014455211778E-3</v>
      </c>
      <c r="AB963" s="13">
        <f t="shared" si="1359"/>
        <v>6.8632291654272936E-3</v>
      </c>
      <c r="AC963" s="13">
        <f t="shared" si="1360"/>
        <v>3.8700388488866453E-4</v>
      </c>
      <c r="AD963" s="13">
        <f t="shared" si="1361"/>
        <v>4.700872034422162E-2</v>
      </c>
      <c r="AE963" s="13">
        <f t="shared" si="1362"/>
        <v>3.1341188641568027E-2</v>
      </c>
      <c r="AF963" s="13">
        <f t="shared" si="1363"/>
        <v>1.0447743506669341E-2</v>
      </c>
      <c r="AG963" s="13">
        <f t="shared" si="1364"/>
        <v>2.3218720393686229E-3</v>
      </c>
      <c r="AH963" s="13">
        <f t="shared" si="1365"/>
        <v>5.6356564634151495E-4</v>
      </c>
      <c r="AI963" s="13">
        <f t="shared" si="1366"/>
        <v>1.135507547750892E-3</v>
      </c>
      <c r="AJ963" s="13">
        <f t="shared" si="1367"/>
        <v>1.1439460508012366E-3</v>
      </c>
      <c r="AK963" s="13">
        <f t="shared" si="1368"/>
        <v>7.6829817628585185E-4</v>
      </c>
      <c r="AL963" s="13">
        <f t="shared" si="1369"/>
        <v>2.0794949209503022E-5</v>
      </c>
      <c r="AM963" s="13">
        <f t="shared" si="1370"/>
        <v>1.8943225907218475E-2</v>
      </c>
      <c r="AN963" s="13">
        <f t="shared" si="1371"/>
        <v>1.2629640038924219E-2</v>
      </c>
      <c r="AO963" s="13">
        <f t="shared" si="1372"/>
        <v>4.2101542866575846E-3</v>
      </c>
      <c r="AP963" s="13">
        <f t="shared" si="1373"/>
        <v>9.3565079515763603E-4</v>
      </c>
      <c r="AQ963" s="13">
        <f t="shared" si="1374"/>
        <v>1.559519588011567E-4</v>
      </c>
      <c r="AR963" s="13">
        <f t="shared" si="1375"/>
        <v>7.5146981685783243E-5</v>
      </c>
      <c r="AS963" s="13">
        <f t="shared" si="1376"/>
        <v>1.5141087014235044E-4</v>
      </c>
      <c r="AT963" s="13">
        <f t="shared" si="1377"/>
        <v>1.5253607718485957E-4</v>
      </c>
      <c r="AU963" s="13">
        <f t="shared" si="1378"/>
        <v>1.0244643078827162E-4</v>
      </c>
      <c r="AV963" s="13">
        <f t="shared" si="1379"/>
        <v>5.1603879758902027E-5</v>
      </c>
      <c r="AW963" s="13">
        <f t="shared" si="1380"/>
        <v>7.75957457173801E-7</v>
      </c>
      <c r="AX963" s="13">
        <f t="shared" si="1381"/>
        <v>6.361334045120833E-3</v>
      </c>
      <c r="AY963" s="13">
        <f t="shared" si="1382"/>
        <v>4.2411656573559144E-3</v>
      </c>
      <c r="AZ963" s="13">
        <f t="shared" si="1383"/>
        <v>1.4138139897661634E-3</v>
      </c>
      <c r="BA963" s="13">
        <f t="shared" si="1384"/>
        <v>3.1420135549946608E-4</v>
      </c>
      <c r="BB963" s="13">
        <f t="shared" si="1385"/>
        <v>5.2370304286296126E-5</v>
      </c>
      <c r="BC963" s="13">
        <f t="shared" si="1386"/>
        <v>6.983162161549387E-6</v>
      </c>
      <c r="BD963" s="13">
        <f t="shared" si="1387"/>
        <v>8.3502086124044485E-6</v>
      </c>
      <c r="BE963" s="13">
        <f t="shared" si="1388"/>
        <v>1.682452606228224E-5</v>
      </c>
      <c r="BF963" s="13">
        <f t="shared" si="1389"/>
        <v>1.6949557212254232E-5</v>
      </c>
      <c r="BG963" s="13">
        <f t="shared" si="1390"/>
        <v>1.1383678352581937E-5</v>
      </c>
      <c r="BH963" s="13">
        <f t="shared" si="1391"/>
        <v>5.734137972407588E-6</v>
      </c>
      <c r="BI963" s="13">
        <f t="shared" si="1392"/>
        <v>2.3107004444937792E-6</v>
      </c>
      <c r="BJ963" s="14">
        <f t="shared" si="1393"/>
        <v>0.68619223254485096</v>
      </c>
      <c r="BK963" s="14">
        <f t="shared" si="1394"/>
        <v>0.20055449428201341</v>
      </c>
      <c r="BL963" s="14">
        <f t="shared" si="1395"/>
        <v>0.10939074085026609</v>
      </c>
      <c r="BM963" s="14">
        <f t="shared" si="1396"/>
        <v>0.49712909349312323</v>
      </c>
      <c r="BN963" s="14">
        <f t="shared" si="1397"/>
        <v>0.49814915807869786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1.875</v>
      </c>
      <c r="F964" s="10">
        <f>VLOOKUP(B964,home!$B$2:$E$405,3,FALSE)</f>
        <v>1.0667</v>
      </c>
      <c r="G964" s="10">
        <f>VLOOKUP(C964,away!$B$2:$E$405,4,FALSE)</f>
        <v>0.71109999999999995</v>
      </c>
      <c r="H964" s="10">
        <f>VLOOKUP(A964,away!$A$2:$E$405,3,FALSE)</f>
        <v>1.2222</v>
      </c>
      <c r="I964" s="10">
        <f>VLOOKUP(C964,away!$B$2:$E$405,3,FALSE)</f>
        <v>1.3636999999999999</v>
      </c>
      <c r="J964" s="10">
        <f>VLOOKUP(B964,home!$B$2:$E$405,4,FALSE)</f>
        <v>1.125</v>
      </c>
      <c r="K964" s="12">
        <f t="shared" si="1342"/>
        <v>1.4222444437499997</v>
      </c>
      <c r="L964" s="12">
        <f t="shared" si="1343"/>
        <v>1.8750534074999998</v>
      </c>
      <c r="M964" s="13">
        <f t="shared" si="1344"/>
        <v>3.6982965980508271E-2</v>
      </c>
      <c r="N964" s="13">
        <f t="shared" si="1345"/>
        <v>5.2598817879173157E-2</v>
      </c>
      <c r="O964" s="13">
        <f t="shared" si="1346"/>
        <v>6.9345036381208605E-2</v>
      </c>
      <c r="P964" s="13">
        <f t="shared" si="1347"/>
        <v>9.8625592694815536E-2</v>
      </c>
      <c r="Q964" s="13">
        <f t="shared" si="1348"/>
        <v>3.7404188238236089E-2</v>
      </c>
      <c r="R964" s="13">
        <f t="shared" si="1349"/>
        <v>6.5012823379898346E-2</v>
      </c>
      <c r="S964" s="13">
        <f t="shared" si="1350"/>
        <v>6.5753295311213253E-2</v>
      </c>
      <c r="T964" s="13">
        <f t="shared" si="1351"/>
        <v>7.0134850610875987E-2</v>
      </c>
      <c r="U964" s="13">
        <f t="shared" si="1352"/>
        <v>9.2464126824560511E-2</v>
      </c>
      <c r="V964" s="13">
        <f t="shared" si="1353"/>
        <v>1.9483317220881008E-2</v>
      </c>
      <c r="W964" s="13">
        <f t="shared" si="1354"/>
        <v>1.7732632964936785E-2</v>
      </c>
      <c r="X964" s="13">
        <f t="shared" si="1355"/>
        <v>3.3249633864851538E-2</v>
      </c>
      <c r="Y964" s="13">
        <f t="shared" si="1356"/>
        <v>3.1172419638208642E-2</v>
      </c>
      <c r="Z964" s="13">
        <f t="shared" si="1357"/>
        <v>4.0634172003224681E-2</v>
      </c>
      <c r="AA964" s="13">
        <f t="shared" si="1358"/>
        <v>5.7791725357968102E-2</v>
      </c>
      <c r="AB964" s="13">
        <f t="shared" si="1359"/>
        <v>4.1096980142548055E-2</v>
      </c>
      <c r="AC964" s="13">
        <f t="shared" si="1360"/>
        <v>3.247362768279667E-3</v>
      </c>
      <c r="AD964" s="13">
        <f t="shared" si="1361"/>
        <v>6.3050346768598626E-3</v>
      </c>
      <c r="AE964" s="13">
        <f t="shared" si="1362"/>
        <v>1.1822276755251744E-2</v>
      </c>
      <c r="AF964" s="13">
        <f t="shared" si="1363"/>
        <v>1.1083700157171415E-2</v>
      </c>
      <c r="AG964" s="13">
        <f t="shared" si="1364"/>
        <v>6.9275099158041817E-3</v>
      </c>
      <c r="AH964" s="13">
        <f t="shared" si="1365"/>
        <v>1.9047810668896884E-2</v>
      </c>
      <c r="AI964" s="13">
        <f t="shared" si="1366"/>
        <v>2.7090642889440561E-2</v>
      </c>
      <c r="AJ964" s="13">
        <f t="shared" si="1367"/>
        <v>1.926475816356114E-2</v>
      </c>
      <c r="AK964" s="13">
        <f t="shared" si="1368"/>
        <v>9.1330650861040901E-3</v>
      </c>
      <c r="AL964" s="13">
        <f t="shared" si="1369"/>
        <v>3.4640064064678575E-4</v>
      </c>
      <c r="AM964" s="13">
        <f t="shared" si="1370"/>
        <v>1.7934601073630008E-3</v>
      </c>
      <c r="AN964" s="13">
        <f t="shared" si="1371"/>
        <v>3.3628334855263101E-3</v>
      </c>
      <c r="AO964" s="13">
        <f t="shared" si="1372"/>
        <v>3.1527461929456053E-3</v>
      </c>
      <c r="AP964" s="13">
        <f t="shared" si="1373"/>
        <v>1.970522497355103E-3</v>
      </c>
      <c r="AQ964" s="13">
        <f t="shared" si="1374"/>
        <v>9.2370873080527391E-4</v>
      </c>
      <c r="AR964" s="13">
        <f t="shared" si="1375"/>
        <v>7.1431324600259895E-3</v>
      </c>
      <c r="AS964" s="13">
        <f t="shared" si="1376"/>
        <v>1.0159280452242231E-2</v>
      </c>
      <c r="AT964" s="13">
        <f t="shared" si="1377"/>
        <v>7.2244900878497501E-3</v>
      </c>
      <c r="AU964" s="13">
        <f t="shared" si="1378"/>
        <v>3.4249969621237505E-3</v>
      </c>
      <c r="AV964" s="13">
        <f t="shared" si="1379"/>
        <v>1.2177957248102843E-3</v>
      </c>
      <c r="AW964" s="13">
        <f t="shared" si="1380"/>
        <v>2.5660438519827301E-5</v>
      </c>
      <c r="AX964" s="13">
        <f t="shared" si="1381"/>
        <v>4.2512311213071803E-4</v>
      </c>
      <c r="AY964" s="13">
        <f t="shared" si="1382"/>
        <v>7.9712854000770731E-4</v>
      </c>
      <c r="AZ964" s="13">
        <f t="shared" si="1383"/>
        <v>7.4732929257847601E-4</v>
      </c>
      <c r="BA964" s="13">
        <f t="shared" si="1384"/>
        <v>4.670941121912786E-4</v>
      </c>
      <c r="BB964" s="13">
        <f t="shared" si="1385"/>
        <v>2.1895660167186104E-4</v>
      </c>
      <c r="BC964" s="13">
        <f t="shared" si="1386"/>
        <v>8.2111064411888624E-5</v>
      </c>
      <c r="BD964" s="13">
        <f t="shared" si="1387"/>
        <v>2.2322924765659324E-3</v>
      </c>
      <c r="BE964" s="13">
        <f t="shared" si="1388"/>
        <v>3.1748655716208238E-3</v>
      </c>
      <c r="BF964" s="13">
        <f t="shared" si="1389"/>
        <v>2.257717459445442E-3</v>
      </c>
      <c r="BG964" s="13">
        <f t="shared" si="1390"/>
        <v>1.0703420374178815E-3</v>
      </c>
      <c r="BH964" s="13">
        <f t="shared" si="1391"/>
        <v>3.8057200390740942E-4</v>
      </c>
      <c r="BI964" s="13">
        <f t="shared" si="1392"/>
        <v>1.0825328360082313E-4</v>
      </c>
      <c r="BJ964" s="14">
        <f t="shared" si="1393"/>
        <v>0.29237207843835661</v>
      </c>
      <c r="BK964" s="14">
        <f t="shared" si="1394"/>
        <v>0.22523606315635222</v>
      </c>
      <c r="BL964" s="14">
        <f t="shared" si="1395"/>
        <v>0.43864070741379657</v>
      </c>
      <c r="BM964" s="14">
        <f t="shared" si="1396"/>
        <v>0.63614212835640238</v>
      </c>
      <c r="BN964" s="14">
        <f t="shared" si="1397"/>
        <v>0.35996942455384001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1.4576</v>
      </c>
      <c r="F965" s="10">
        <f>VLOOKUP(B965,home!$B$2:$E$405,3,FALSE)</f>
        <v>1.3721000000000001</v>
      </c>
      <c r="G965" s="10">
        <f>VLOOKUP(C965,away!$B$2:$E$405,4,FALSE)</f>
        <v>1.0290999999999999</v>
      </c>
      <c r="H965" s="10">
        <f>VLOOKUP(A965,away!$A$2:$E$405,3,FALSE)</f>
        <v>1.1355999999999999</v>
      </c>
      <c r="I965" s="10">
        <f>VLOOKUP(C965,away!$B$2:$E$405,3,FALSE)</f>
        <v>0.88060000000000005</v>
      </c>
      <c r="J965" s="10">
        <f>VLOOKUP(B965,home!$B$2:$E$405,4,FALSE)</f>
        <v>0.29349999999999998</v>
      </c>
      <c r="K965" s="12">
        <f t="shared" si="1342"/>
        <v>2.0581721731360001</v>
      </c>
      <c r="L965" s="12">
        <f t="shared" si="1343"/>
        <v>0.29350274715999997</v>
      </c>
      <c r="M965" s="13">
        <f t="shared" si="1344"/>
        <v>9.5209560167808543E-2</v>
      </c>
      <c r="N965" s="13">
        <f t="shared" si="1345"/>
        <v>0.19595766735390119</v>
      </c>
      <c r="O965" s="13">
        <f t="shared" si="1346"/>
        <v>2.7944267465147114E-2</v>
      </c>
      <c r="P965" s="13">
        <f t="shared" si="1347"/>
        <v>5.7514113695435444E-2</v>
      </c>
      <c r="Q965" s="13">
        <f t="shared" si="1348"/>
        <v>0.20165730903022019</v>
      </c>
      <c r="R965" s="13">
        <f t="shared" si="1349"/>
        <v>4.1008596341972434E-3</v>
      </c>
      <c r="S965" s="13">
        <f t="shared" si="1350"/>
        <v>8.6857697597313016E-3</v>
      </c>
      <c r="T965" s="13">
        <f t="shared" si="1351"/>
        <v>5.9186974185262704E-2</v>
      </c>
      <c r="U965" s="13">
        <f t="shared" si="1352"/>
        <v>8.4402751850414393E-3</v>
      </c>
      <c r="V965" s="13">
        <f t="shared" si="1353"/>
        <v>5.8298808160427954E-4</v>
      </c>
      <c r="W965" s="13">
        <f t="shared" si="1354"/>
        <v>0.13834848731849542</v>
      </c>
      <c r="X965" s="13">
        <f t="shared" si="1355"/>
        <v>4.0605661093408824E-2</v>
      </c>
      <c r="Y965" s="13">
        <f t="shared" si="1356"/>
        <v>5.9589365405817085E-3</v>
      </c>
      <c r="Z965" s="13">
        <f t="shared" si="1357"/>
        <v>4.0120452278481463E-4</v>
      </c>
      <c r="AA965" s="13">
        <f t="shared" si="1358"/>
        <v>8.2574798453201347E-4</v>
      </c>
      <c r="AB965" s="13">
        <f t="shared" si="1359"/>
        <v>8.4976576189346362E-4</v>
      </c>
      <c r="AC965" s="13">
        <f t="shared" si="1360"/>
        <v>2.2010685395835676E-5</v>
      </c>
      <c r="AD965" s="13">
        <f t="shared" si="1361"/>
        <v>7.118625169859652E-2</v>
      </c>
      <c r="AE965" s="13">
        <f t="shared" si="1362"/>
        <v>2.0893360433561294E-2</v>
      </c>
      <c r="AF965" s="13">
        <f t="shared" si="1363"/>
        <v>3.066129342327144E-3</v>
      </c>
      <c r="AG965" s="13">
        <f t="shared" si="1364"/>
        <v>2.99972461706967E-4</v>
      </c>
      <c r="AH965" s="13">
        <f t="shared" si="1365"/>
        <v>2.9438657402589971E-5</v>
      </c>
      <c r="AI965" s="13">
        <f t="shared" si="1366"/>
        <v>6.0589825480494776E-5</v>
      </c>
      <c r="AJ965" s="13">
        <f t="shared" si="1367"/>
        <v>6.2352146389560496E-5</v>
      </c>
      <c r="AK965" s="13">
        <f t="shared" si="1368"/>
        <v>4.2777150878098569E-5</v>
      </c>
      <c r="AL965" s="13">
        <f t="shared" si="1369"/>
        <v>5.3184787751958437E-7</v>
      </c>
      <c r="AM965" s="13">
        <f t="shared" si="1370"/>
        <v>2.9302712471181318E-2</v>
      </c>
      <c r="AN965" s="13">
        <f t="shared" si="1371"/>
        <v>8.6004266095313087E-3</v>
      </c>
      <c r="AO965" s="13">
        <f t="shared" si="1372"/>
        <v>1.2621244183227017E-3</v>
      </c>
      <c r="AP965" s="13">
        <f t="shared" si="1373"/>
        <v>1.2347899467847668E-4</v>
      </c>
      <c r="AQ965" s="13">
        <f t="shared" si="1374"/>
        <v>9.0603560386719805E-6</v>
      </c>
      <c r="AR965" s="13">
        <f t="shared" si="1375"/>
        <v>1.7280653640724456E-6</v>
      </c>
      <c r="AS965" s="13">
        <f t="shared" si="1376"/>
        <v>3.5566560456940375E-6</v>
      </c>
      <c r="AT965" s="13">
        <f t="shared" si="1377"/>
        <v>3.6601052513316968E-6</v>
      </c>
      <c r="AU965" s="13">
        <f t="shared" si="1378"/>
        <v>2.5110422596799479E-6</v>
      </c>
      <c r="AV965" s="13">
        <f t="shared" si="1379"/>
        <v>1.2920393261104529E-6</v>
      </c>
      <c r="AW965" s="13">
        <f t="shared" si="1380"/>
        <v>8.9243953730487331E-9</v>
      </c>
      <c r="AX965" s="13">
        <f t="shared" si="1381"/>
        <v>1.0051671234265116E-2</v>
      </c>
      <c r="AY965" s="13">
        <f t="shared" si="1382"/>
        <v>2.9501931208059588E-3</v>
      </c>
      <c r="AZ965" s="13">
        <f t="shared" si="1383"/>
        <v>4.3294489280454128E-4</v>
      </c>
      <c r="BA965" s="13">
        <f t="shared" si="1384"/>
        <v>4.2356838469008206E-5</v>
      </c>
      <c r="BB965" s="13">
        <f t="shared" si="1385"/>
        <v>3.1079621129165688E-6</v>
      </c>
      <c r="BC965" s="13">
        <f t="shared" si="1386"/>
        <v>1.8243908364204223E-7</v>
      </c>
      <c r="BD965" s="13">
        <f t="shared" si="1387"/>
        <v>8.4531988604551371E-8</v>
      </c>
      <c r="BE965" s="13">
        <f t="shared" si="1388"/>
        <v>1.7398138668573704E-7</v>
      </c>
      <c r="BF965" s="13">
        <f t="shared" si="1389"/>
        <v>1.7904182436009916E-7</v>
      </c>
      <c r="BG965" s="13">
        <f t="shared" si="1390"/>
        <v>1.2283296690848641E-7</v>
      </c>
      <c r="BH965" s="13">
        <f t="shared" si="1391"/>
        <v>6.3202848608695483E-8</v>
      </c>
      <c r="BI965" s="13">
        <f t="shared" si="1392"/>
        <v>2.6016468853868864E-8</v>
      </c>
      <c r="BJ965" s="14">
        <f t="shared" si="1393"/>
        <v>0.78993900879535539</v>
      </c>
      <c r="BK965" s="14">
        <f t="shared" si="1394"/>
        <v>0.16496516735865888</v>
      </c>
      <c r="BL965" s="14">
        <f t="shared" si="1395"/>
        <v>4.2369471326692922E-2</v>
      </c>
      <c r="BM965" s="14">
        <f t="shared" si="1396"/>
        <v>0.41234089046037176</v>
      </c>
      <c r="BN965" s="14">
        <f t="shared" si="1397"/>
        <v>0.58238377734670976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1.4576</v>
      </c>
      <c r="F966" s="10">
        <f>VLOOKUP(B966,home!$B$2:$E$405,3,FALSE)</f>
        <v>1.6008</v>
      </c>
      <c r="G966" s="10">
        <f>VLOOKUP(C966,away!$B$2:$E$405,4,FALSE)</f>
        <v>1.2005999999999999</v>
      </c>
      <c r="H966" s="10">
        <f>VLOOKUP(A966,away!$A$2:$E$405,3,FALSE)</f>
        <v>1.1355999999999999</v>
      </c>
      <c r="I966" s="10">
        <f>VLOOKUP(C966,away!$B$2:$E$405,3,FALSE)</f>
        <v>0.66039999999999999</v>
      </c>
      <c r="J966" s="10">
        <f>VLOOKUP(B966,home!$B$2:$E$405,4,FALSE)</f>
        <v>0.29349999999999998</v>
      </c>
      <c r="K966" s="12">
        <f t="shared" si="1342"/>
        <v>2.8013912916479997</v>
      </c>
      <c r="L966" s="12">
        <f t="shared" si="1343"/>
        <v>0.22011039544</v>
      </c>
      <c r="M966" s="13">
        <f t="shared" si="1344"/>
        <v>4.8727989199925027E-2</v>
      </c>
      <c r="N966" s="13">
        <f t="shared" si="1345"/>
        <v>0.13650616460418774</v>
      </c>
      <c r="O966" s="13">
        <f t="shared" si="1346"/>
        <v>1.0725536971791546E-2</v>
      </c>
      <c r="P966" s="13">
        <f t="shared" si="1347"/>
        <v>3.0046425871025486E-2</v>
      </c>
      <c r="Q966" s="13">
        <f t="shared" si="1348"/>
        <v>0.19120359038922</v>
      </c>
      <c r="R966" s="13">
        <f t="shared" si="1349"/>
        <v>1.1804010920836883E-3</v>
      </c>
      <c r="S966" s="13">
        <f t="shared" si="1350"/>
        <v>4.6317718135207749E-3</v>
      </c>
      <c r="T966" s="13">
        <f t="shared" si="1351"/>
        <v>4.208589789011899E-2</v>
      </c>
      <c r="U966" s="13">
        <f t="shared" si="1352"/>
        <v>3.3067653400150323E-3</v>
      </c>
      <c r="V966" s="13">
        <f t="shared" si="1353"/>
        <v>3.1733573052159029E-4</v>
      </c>
      <c r="W966" s="13">
        <f t="shared" si="1354"/>
        <v>0.17854535768273072</v>
      </c>
      <c r="X966" s="13">
        <f t="shared" si="1355"/>
        <v>3.9299689283522093E-2</v>
      </c>
      <c r="Y966" s="13">
        <f t="shared" si="1356"/>
        <v>4.3251350744325885E-3</v>
      </c>
      <c r="Z966" s="13">
        <f t="shared" si="1357"/>
        <v>8.6606183718782826E-5</v>
      </c>
      <c r="AA966" s="13">
        <f t="shared" si="1358"/>
        <v>2.4261780887266496E-4</v>
      </c>
      <c r="AB966" s="13">
        <f t="shared" si="1359"/>
        <v>3.3983370848730127E-4</v>
      </c>
      <c r="AC966" s="13">
        <f t="shared" si="1360"/>
        <v>1.2229630059513305E-5</v>
      </c>
      <c r="AD966" s="13">
        <f t="shared" si="1361"/>
        <v>0.1250438525441448</v>
      </c>
      <c r="AE966" s="13">
        <f t="shared" si="1362"/>
        <v>2.7523451830832758E-2</v>
      </c>
      <c r="AF966" s="13">
        <f t="shared" si="1363"/>
        <v>3.0290989331791941E-3</v>
      </c>
      <c r="AG966" s="13">
        <f t="shared" si="1364"/>
        <v>2.2224538800298487E-4</v>
      </c>
      <c r="AH966" s="13">
        <f t="shared" si="1365"/>
        <v>4.7657303364726434E-6</v>
      </c>
      <c r="AI966" s="13">
        <f t="shared" si="1366"/>
        <v>1.3350675462937152E-5</v>
      </c>
      <c r="AJ966" s="13">
        <f t="shared" si="1367"/>
        <v>1.8700232989745387E-5</v>
      </c>
      <c r="AK966" s="13">
        <f t="shared" si="1368"/>
        <v>1.7462223283087125E-5</v>
      </c>
      <c r="AL966" s="13">
        <f t="shared" si="1369"/>
        <v>3.0163910232831602E-7</v>
      </c>
      <c r="AM966" s="13">
        <f t="shared" si="1370"/>
        <v>7.005935191825674E-2</v>
      </c>
      <c r="AN966" s="13">
        <f t="shared" si="1371"/>
        <v>1.542079165499761E-2</v>
      </c>
      <c r="AO966" s="13">
        <f t="shared" si="1372"/>
        <v>1.6971382745896875E-3</v>
      </c>
      <c r="AP966" s="13">
        <f t="shared" si="1373"/>
        <v>1.2451925891209849E-4</v>
      </c>
      <c r="AQ966" s="13">
        <f t="shared" si="1374"/>
        <v>6.8519958297594334E-6</v>
      </c>
      <c r="AR966" s="13">
        <f t="shared" si="1375"/>
        <v>2.0979735778427959E-7</v>
      </c>
      <c r="AS966" s="13">
        <f t="shared" si="1376"/>
        <v>5.8772449110764043E-7</v>
      </c>
      <c r="AT966" s="13">
        <f t="shared" si="1377"/>
        <v>8.2322313563859823E-7</v>
      </c>
      <c r="AU966" s="13">
        <f t="shared" si="1378"/>
        <v>7.6872337442037655E-7</v>
      </c>
      <c r="AV966" s="13">
        <f t="shared" si="1379"/>
        <v>5.3837374169687692E-7</v>
      </c>
      <c r="AW966" s="13">
        <f t="shared" si="1380"/>
        <v>5.1665360873246477E-9</v>
      </c>
      <c r="AX966" s="13">
        <f t="shared" si="1381"/>
        <v>3.2710609727051178E-2</v>
      </c>
      <c r="AY966" s="13">
        <f t="shared" si="1382"/>
        <v>7.1999452421047435E-3</v>
      </c>
      <c r="AZ966" s="13">
        <f t="shared" si="1383"/>
        <v>7.9239139719301062E-4</v>
      </c>
      <c r="BA966" s="13">
        <f t="shared" si="1384"/>
        <v>5.813786125980256E-5</v>
      </c>
      <c r="BB966" s="13">
        <f t="shared" si="1385"/>
        <v>3.1991869079827486E-6</v>
      </c>
      <c r="BC966" s="13">
        <f t="shared" si="1386"/>
        <v>1.4083485908051077E-7</v>
      </c>
      <c r="BD966" s="13">
        <f t="shared" si="1387"/>
        <v>7.6964298973608203E-9</v>
      </c>
      <c r="BE966" s="13">
        <f t="shared" si="1388"/>
        <v>2.1560711691245907E-8</v>
      </c>
      <c r="BF966" s="13">
        <f t="shared" si="1389"/>
        <v>3.0199994986794757E-8</v>
      </c>
      <c r="BG966" s="13">
        <f t="shared" si="1390"/>
        <v>2.8200667654606698E-8</v>
      </c>
      <c r="BH966" s="13">
        <f t="shared" si="1391"/>
        <v>1.975027619656866E-8</v>
      </c>
      <c r="BI966" s="13">
        <f t="shared" si="1392"/>
        <v>1.1065650348942039E-8</v>
      </c>
      <c r="BJ966" s="14">
        <f t="shared" si="1393"/>
        <v>0.87585756097233358</v>
      </c>
      <c r="BK966" s="14">
        <f t="shared" si="1394"/>
        <v>9.0935999126259451E-2</v>
      </c>
      <c r="BL966" s="14">
        <f t="shared" si="1395"/>
        <v>1.5852480099153899E-2</v>
      </c>
      <c r="BM966" s="14">
        <f t="shared" si="1396"/>
        <v>0.55714259817766376</v>
      </c>
      <c r="BN966" s="14">
        <f t="shared" si="1397"/>
        <v>0.41839010812823346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1.4576</v>
      </c>
      <c r="F967" s="10">
        <f>VLOOKUP(B967,home!$B$2:$E$405,3,FALSE)</f>
        <v>1.1434</v>
      </c>
      <c r="G967" s="10">
        <f>VLOOKUP(C967,away!$B$2:$E$405,4,FALSE)</f>
        <v>0.68610000000000004</v>
      </c>
      <c r="H967" s="10">
        <f>VLOOKUP(A967,away!$A$2:$E$405,3,FALSE)</f>
        <v>1.1355999999999999</v>
      </c>
      <c r="I967" s="10">
        <f>VLOOKUP(C967,away!$B$2:$E$405,3,FALSE)</f>
        <v>1.7612000000000001</v>
      </c>
      <c r="J967" s="10">
        <f>VLOOKUP(B967,home!$B$2:$E$405,4,FALSE)</f>
        <v>0.58709999999999996</v>
      </c>
      <c r="K967" s="12">
        <f t="shared" si="1342"/>
        <v>1.1434678722240001</v>
      </c>
      <c r="L967" s="12">
        <f t="shared" si="1343"/>
        <v>1.174210990512</v>
      </c>
      <c r="M967" s="13">
        <f t="shared" si="1344"/>
        <v>9.8501957024148309E-2</v>
      </c>
      <c r="N967" s="13">
        <f t="shared" si="1345"/>
        <v>0.11263382320830279</v>
      </c>
      <c r="O967" s="13">
        <f t="shared" si="1346"/>
        <v>0.11566208052469563</v>
      </c>
      <c r="P967" s="13">
        <f t="shared" si="1347"/>
        <v>0.13225587311457468</v>
      </c>
      <c r="Q967" s="13">
        <f t="shared" si="1348"/>
        <v>6.439657908222611E-2</v>
      </c>
      <c r="R967" s="13">
        <f t="shared" si="1349"/>
        <v>6.79058430687908E-2</v>
      </c>
      <c r="S967" s="13">
        <f t="shared" si="1350"/>
        <v>4.4394082365821229E-2</v>
      </c>
      <c r="T967" s="13">
        <f t="shared" si="1351"/>
        <v>7.5615170909725055E-2</v>
      </c>
      <c r="U967" s="13">
        <f t="shared" si="1352"/>
        <v>7.764814988544709E-2</v>
      </c>
      <c r="V967" s="13">
        <f t="shared" si="1353"/>
        <v>6.6229683842419316E-3</v>
      </c>
      <c r="W967" s="13">
        <f t="shared" si="1354"/>
        <v>2.4545139753885881E-2</v>
      </c>
      <c r="X967" s="13">
        <f t="shared" si="1355"/>
        <v>2.8821172862665802E-2</v>
      </c>
      <c r="Y967" s="13">
        <f t="shared" si="1356"/>
        <v>1.69210689673942E-2</v>
      </c>
      <c r="Z967" s="13">
        <f t="shared" si="1357"/>
        <v>2.6578595750452409E-2</v>
      </c>
      <c r="AA967" s="13">
        <f t="shared" si="1358"/>
        <v>3.0391770329471671E-2</v>
      </c>
      <c r="AB967" s="13">
        <f t="shared" si="1359"/>
        <v>1.737600647588074E-2</v>
      </c>
      <c r="AC967" s="13">
        <f t="shared" si="1360"/>
        <v>5.5577986261062524E-4</v>
      </c>
      <c r="AD967" s="13">
        <f t="shared" si="1361"/>
        <v>7.0166446819541527E-3</v>
      </c>
      <c r="AE967" s="13">
        <f t="shared" si="1362"/>
        <v>8.2390213020681405E-3</v>
      </c>
      <c r="AF967" s="13">
        <f t="shared" si="1363"/>
        <v>4.8371746819754514E-3</v>
      </c>
      <c r="AG967" s="13">
        <f t="shared" si="1364"/>
        <v>1.8932878915339866E-3</v>
      </c>
      <c r="AH967" s="13">
        <f t="shared" si="1365"/>
        <v>7.8022198106391973E-3</v>
      </c>
      <c r="AI967" s="13">
        <f t="shared" si="1366"/>
        <v>8.9215876854955457E-3</v>
      </c>
      <c r="AJ967" s="13">
        <f t="shared" si="1367"/>
        <v>5.1007744437967179E-3</v>
      </c>
      <c r="AK967" s="13">
        <f t="shared" si="1368"/>
        <v>1.9441905666475968E-3</v>
      </c>
      <c r="AL967" s="13">
        <f t="shared" si="1369"/>
        <v>2.9849214456133612E-5</v>
      </c>
      <c r="AM967" s="13">
        <f t="shared" si="1370"/>
        <v>1.6046615529251916E-3</v>
      </c>
      <c r="AN967" s="13">
        <f t="shared" si="1371"/>
        <v>1.8842112314968133E-3</v>
      </c>
      <c r="AO967" s="13">
        <f t="shared" si="1372"/>
        <v>1.1062307682348546E-3</v>
      </c>
      <c r="AP967" s="13">
        <f t="shared" si="1373"/>
        <v>4.3298277536796612E-4</v>
      </c>
      <c r="AQ967" s="13">
        <f t="shared" si="1374"/>
        <v>1.2710328338486372E-4</v>
      </c>
      <c r="AR967" s="13">
        <f t="shared" si="1375"/>
        <v>1.8322904504085979E-3</v>
      </c>
      <c r="AS967" s="13">
        <f t="shared" si="1376"/>
        <v>2.0951652626250744E-3</v>
      </c>
      <c r="AT967" s="13">
        <f t="shared" si="1377"/>
        <v>1.1978770824057664E-3</v>
      </c>
      <c r="AU967" s="13">
        <f t="shared" si="1378"/>
        <v>4.5657798620147162E-4</v>
      </c>
      <c r="AV967" s="13">
        <f t="shared" si="1379"/>
        <v>1.3052056459652894E-4</v>
      </c>
      <c r="AW967" s="13">
        <f t="shared" si="1380"/>
        <v>1.1132700187853807E-6</v>
      </c>
      <c r="AX967" s="13">
        <f t="shared" si="1381"/>
        <v>3.0581315526050491E-4</v>
      </c>
      <c r="AY967" s="13">
        <f t="shared" si="1382"/>
        <v>3.5908916795003749E-4</v>
      </c>
      <c r="AZ967" s="13">
        <f t="shared" si="1383"/>
        <v>2.1082322379037177E-4</v>
      </c>
      <c r="BA967" s="13">
        <f t="shared" si="1384"/>
        <v>8.2516982143275108E-5</v>
      </c>
      <c r="BB967" s="13">
        <f t="shared" si="1385"/>
        <v>2.4223086834129048E-5</v>
      </c>
      <c r="BC967" s="13">
        <f t="shared" si="1386"/>
        <v>5.6886029569521635E-6</v>
      </c>
      <c r="BD967" s="13">
        <f t="shared" si="1387"/>
        <v>3.5858259744665929E-4</v>
      </c>
      <c r="BE967" s="13">
        <f t="shared" si="1388"/>
        <v>4.1002767971888668E-4</v>
      </c>
      <c r="BF967" s="13">
        <f t="shared" si="1389"/>
        <v>2.3442673924054967E-4</v>
      </c>
      <c r="BG967" s="13">
        <f t="shared" si="1390"/>
        <v>8.9353148237267266E-5</v>
      </c>
      <c r="BH967" s="13">
        <f t="shared" si="1391"/>
        <v>2.5543113572845921E-5</v>
      </c>
      <c r="BI967" s="13">
        <f t="shared" si="1392"/>
        <v>5.841545945423619E-6</v>
      </c>
      <c r="BJ967" s="14">
        <f t="shared" si="1393"/>
        <v>0.35106242717207659</v>
      </c>
      <c r="BK967" s="14">
        <f t="shared" si="1394"/>
        <v>0.2827195991338029</v>
      </c>
      <c r="BL967" s="14">
        <f t="shared" si="1395"/>
        <v>0.33958882896126402</v>
      </c>
      <c r="BM967" s="14">
        <f t="shared" si="1396"/>
        <v>0.4082353190969264</v>
      </c>
      <c r="BN967" s="14">
        <f t="shared" si="1397"/>
        <v>0.59135615602273828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1.4576</v>
      </c>
      <c r="F968" s="10">
        <f>VLOOKUP(B968,home!$B$2:$E$405,3,FALSE)</f>
        <v>1.3721000000000001</v>
      </c>
      <c r="G968" s="10">
        <f>VLOOKUP(C968,away!$B$2:$E$405,4,FALSE)</f>
        <v>0.22869999999999999</v>
      </c>
      <c r="H968" s="10">
        <f>VLOOKUP(A968,away!$A$2:$E$405,3,FALSE)</f>
        <v>1.1355999999999999</v>
      </c>
      <c r="I968" s="10">
        <f>VLOOKUP(C968,away!$B$2:$E$405,3,FALSE)</f>
        <v>0.88060000000000005</v>
      </c>
      <c r="J968" s="10">
        <f>VLOOKUP(B968,home!$B$2:$E$405,4,FALSE)</f>
        <v>0.58709999999999996</v>
      </c>
      <c r="K968" s="12">
        <f t="shared" si="1342"/>
        <v>0.45739381595200002</v>
      </c>
      <c r="L968" s="12">
        <f t="shared" si="1343"/>
        <v>0.58710549525599998</v>
      </c>
      <c r="M968" s="13">
        <f t="shared" si="1344"/>
        <v>0.35186795162030782</v>
      </c>
      <c r="N968" s="13">
        <f t="shared" si="1345"/>
        <v>0.16094222510282633</v>
      </c>
      <c r="O968" s="13">
        <f t="shared" si="1346"/>
        <v>0.20658360800075506</v>
      </c>
      <c r="P968" s="13">
        <f t="shared" si="1347"/>
        <v>9.4490064776597479E-2</v>
      </c>
      <c r="Q968" s="13">
        <f t="shared" si="1348"/>
        <v>3.6806989243793747E-2</v>
      </c>
      <c r="R968" s="13">
        <f t="shared" si="1349"/>
        <v>6.0643185743527325E-2</v>
      </c>
      <c r="S968" s="13">
        <f t="shared" si="1350"/>
        <v>6.3435532423253881E-3</v>
      </c>
      <c r="T968" s="13">
        <f t="shared" si="1351"/>
        <v>2.1609585648859789E-2</v>
      </c>
      <c r="U968" s="13">
        <f t="shared" si="1352"/>
        <v>2.7737818138717889E-2</v>
      </c>
      <c r="V968" s="13">
        <f t="shared" si="1353"/>
        <v>1.8927642032281545E-4</v>
      </c>
      <c r="W968" s="13">
        <f t="shared" si="1354"/>
        <v>5.6117630879743488E-3</v>
      </c>
      <c r="X968" s="13">
        <f t="shared" si="1355"/>
        <v>3.2946969470245197E-3</v>
      </c>
      <c r="Y968" s="13">
        <f t="shared" si="1356"/>
        <v>9.6716734140063086E-4</v>
      </c>
      <c r="Z968" s="13">
        <f t="shared" si="1357"/>
        <v>1.1867982533285071E-2</v>
      </c>
      <c r="AA968" s="13">
        <f t="shared" si="1358"/>
        <v>5.4283418185509429E-3</v>
      </c>
      <c r="AB968" s="13">
        <f t="shared" si="1359"/>
        <v>1.2414449893394174E-3</v>
      </c>
      <c r="AC968" s="13">
        <f t="shared" si="1360"/>
        <v>3.1767494621612167E-6</v>
      </c>
      <c r="AD968" s="13">
        <f t="shared" si="1361"/>
        <v>6.4169643325679153E-4</v>
      </c>
      <c r="AE968" s="13">
        <f t="shared" si="1362"/>
        <v>3.7674350225123726E-4</v>
      </c>
      <c r="AF968" s="13">
        <f t="shared" si="1363"/>
        <v>1.1059409023684629E-4</v>
      </c>
      <c r="AG968" s="13">
        <f t="shared" si="1364"/>
        <v>2.1643466040296804E-5</v>
      </c>
      <c r="AH968" s="13">
        <f t="shared" si="1365"/>
        <v>1.7419394407234717E-3</v>
      </c>
      <c r="AI968" s="13">
        <f t="shared" si="1366"/>
        <v>7.967523279498015E-4</v>
      </c>
      <c r="AJ968" s="13">
        <f t="shared" si="1367"/>
        <v>1.822147938247995E-4</v>
      </c>
      <c r="AK968" s="13">
        <f t="shared" si="1368"/>
        <v>2.7781306623477335E-5</v>
      </c>
      <c r="AL968" s="13">
        <f t="shared" si="1369"/>
        <v>3.4123171613258179E-8</v>
      </c>
      <c r="AM968" s="13">
        <f t="shared" si="1370"/>
        <v>5.8701596058022363E-5</v>
      </c>
      <c r="AN968" s="13">
        <f t="shared" si="1371"/>
        <v>3.4464029625962871E-5</v>
      </c>
      <c r="AO968" s="13">
        <f t="shared" si="1372"/>
        <v>1.0117010591034194E-5</v>
      </c>
      <c r="AP968" s="13">
        <f t="shared" si="1373"/>
        <v>1.9799175045197761E-6</v>
      </c>
      <c r="AQ968" s="13">
        <f t="shared" si="1374"/>
        <v>2.9060511176427659E-7</v>
      </c>
      <c r="AR968" s="13">
        <f t="shared" si="1375"/>
        <v>2.0454044361038277E-4</v>
      </c>
      <c r="AS968" s="13">
        <f t="shared" si="1376"/>
        <v>9.3555534019467855E-5</v>
      </c>
      <c r="AT968" s="13">
        <f t="shared" si="1377"/>
        <v>2.1395861354295775E-5</v>
      </c>
      <c r="AU968" s="13">
        <f t="shared" si="1378"/>
        <v>3.2621115568070916E-6</v>
      </c>
      <c r="AV968" s="13">
        <f t="shared" si="1379"/>
        <v>3.7301741325727866E-7</v>
      </c>
      <c r="AW968" s="13">
        <f t="shared" si="1380"/>
        <v>2.5453840798264543E-10</v>
      </c>
      <c r="AX968" s="13">
        <f t="shared" si="1381"/>
        <v>4.4749578372419539E-6</v>
      </c>
      <c r="AY968" s="13">
        <f t="shared" si="1382"/>
        <v>2.6272723372836558E-6</v>
      </c>
      <c r="AZ968" s="13">
        <f t="shared" si="1383"/>
        <v>7.7124301337665468E-7</v>
      </c>
      <c r="BA968" s="13">
        <f t="shared" si="1384"/>
        <v>1.5093367044374358E-7</v>
      </c>
      <c r="BB968" s="13">
        <f t="shared" si="1385"/>
        <v>2.2153496834169984E-8</v>
      </c>
      <c r="BC968" s="13">
        <f t="shared" si="1386"/>
        <v>2.6012879460955197E-9</v>
      </c>
      <c r="BD968" s="13">
        <f t="shared" si="1387"/>
        <v>2.0014469740959277E-5</v>
      </c>
      <c r="BE968" s="13">
        <f t="shared" si="1388"/>
        <v>9.1544946890732005E-6</v>
      </c>
      <c r="BF968" s="13">
        <f t="shared" si="1389"/>
        <v>2.0936046294737543E-6</v>
      </c>
      <c r="BG968" s="13">
        <f t="shared" si="1390"/>
        <v>3.1920060352325801E-7</v>
      </c>
      <c r="BH968" s="13">
        <f t="shared" si="1391"/>
        <v>3.6500095524921084E-8</v>
      </c>
      <c r="BI968" s="13">
        <f t="shared" si="1392"/>
        <v>3.3389835949512356E-9</v>
      </c>
      <c r="BJ968" s="14">
        <f t="shared" si="1393"/>
        <v>0.23049670718419893</v>
      </c>
      <c r="BK968" s="14">
        <f t="shared" si="1394"/>
        <v>0.45289668420452456</v>
      </c>
      <c r="BL968" s="14">
        <f t="shared" si="1395"/>
        <v>0.30473783513670855</v>
      </c>
      <c r="BM968" s="14">
        <f t="shared" si="1396"/>
        <v>8.8662557553110491E-2</v>
      </c>
      <c r="BN968" s="14">
        <f t="shared" si="1397"/>
        <v>0.91133402448780776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1.2811999999999999</v>
      </c>
      <c r="F969" s="10">
        <f>VLOOKUP(B969,home!$B$2:$E$405,3,FALSE)</f>
        <v>1.0407</v>
      </c>
      <c r="G969" s="10">
        <f>VLOOKUP(C969,away!$B$2:$E$405,4,FALSE)</f>
        <v>0.39029999999999998</v>
      </c>
      <c r="H969" s="10">
        <f>VLOOKUP(A969,away!$A$2:$E$405,3,FALSE)</f>
        <v>0.82809999999999995</v>
      </c>
      <c r="I969" s="10">
        <f>VLOOKUP(C969,away!$B$2:$E$405,3,FALSE)</f>
        <v>0.3019</v>
      </c>
      <c r="J969" s="10">
        <f>VLOOKUP(B969,home!$B$2:$E$405,4,FALSE)</f>
        <v>1.2076</v>
      </c>
      <c r="K969" s="12">
        <f t="shared" si="1342"/>
        <v>0.52040449105199993</v>
      </c>
      <c r="L969" s="12">
        <f t="shared" si="1343"/>
        <v>0.30190409376400001</v>
      </c>
      <c r="M969" s="13">
        <f t="shared" si="1344"/>
        <v>0.43941605342759454</v>
      </c>
      <c r="N969" s="13">
        <f t="shared" si="1345"/>
        <v>0.22867408764406574</v>
      </c>
      <c r="O969" s="13">
        <f t="shared" si="1346"/>
        <v>0.13266150539541133</v>
      </c>
      <c r="P969" s="13">
        <f t="shared" si="1347"/>
        <v>6.9037643197491172E-2</v>
      </c>
      <c r="Q969" s="13">
        <f t="shared" si="1348"/>
        <v>5.9501511098595229E-2</v>
      </c>
      <c r="R969" s="13">
        <f t="shared" si="1349"/>
        <v>2.0025525781884823E-2</v>
      </c>
      <c r="S969" s="13">
        <f t="shared" si="1350"/>
        <v>2.7116647998441049E-3</v>
      </c>
      <c r="T969" s="13">
        <f t="shared" si="1351"/>
        <v>1.7963749785809981E-2</v>
      </c>
      <c r="U969" s="13">
        <f t="shared" si="1352"/>
        <v>1.0421373552570473E-2</v>
      </c>
      <c r="V969" s="13">
        <f t="shared" si="1353"/>
        <v>4.7337305312497721E-5</v>
      </c>
      <c r="W969" s="13">
        <f t="shared" si="1354"/>
        <v>1.0321617866696459E-2</v>
      </c>
      <c r="X969" s="13">
        <f t="shared" si="1355"/>
        <v>3.1161386882233057E-3</v>
      </c>
      <c r="Y969" s="13">
        <f t="shared" si="1356"/>
        <v>4.7038751335549831E-4</v>
      </c>
      <c r="Z969" s="13">
        <f t="shared" si="1357"/>
        <v>2.0152627377758516E-3</v>
      </c>
      <c r="AA969" s="13">
        <f t="shared" si="1358"/>
        <v>1.0487517793883021E-3</v>
      </c>
      <c r="AB969" s="13">
        <f t="shared" si="1359"/>
        <v>2.7288756799622431E-4</v>
      </c>
      <c r="AC969" s="13">
        <f t="shared" si="1360"/>
        <v>4.6482939810160743E-7</v>
      </c>
      <c r="AD969" s="13">
        <f t="shared" si="1361"/>
        <v>1.3428540731878498E-3</v>
      </c>
      <c r="AE969" s="13">
        <f t="shared" si="1362"/>
        <v>4.0541314202307389E-4</v>
      </c>
      <c r="AF969" s="13">
        <f t="shared" si="1363"/>
        <v>6.1197943621245964E-5</v>
      </c>
      <c r="AG969" s="13">
        <f t="shared" si="1364"/>
        <v>6.1586365697308749E-6</v>
      </c>
      <c r="AH969" s="13">
        <f t="shared" si="1365"/>
        <v>1.5210401763614403E-4</v>
      </c>
      <c r="AI969" s="13">
        <f t="shared" si="1366"/>
        <v>7.9155613884901961E-5</v>
      </c>
      <c r="AJ969" s="13">
        <f t="shared" si="1367"/>
        <v>2.0596468478840513E-5</v>
      </c>
      <c r="AK969" s="13">
        <f t="shared" si="1368"/>
        <v>3.5728315653998524E-6</v>
      </c>
      <c r="AL969" s="13">
        <f t="shared" si="1369"/>
        <v>2.9212156345699997E-9</v>
      </c>
      <c r="AM969" s="13">
        <f t="shared" si="1370"/>
        <v>1.3976545810288565E-4</v>
      </c>
      <c r="AN969" s="13">
        <f t="shared" si="1371"/>
        <v>4.2195763968062001E-5</v>
      </c>
      <c r="AO969" s="13">
        <f t="shared" si="1372"/>
        <v>6.3695369407287002E-6</v>
      </c>
      <c r="AP969" s="13">
        <f t="shared" si="1373"/>
        <v>6.409964259290064E-7</v>
      </c>
      <c r="AQ969" s="13">
        <f t="shared" si="1374"/>
        <v>4.837986126901491E-8</v>
      </c>
      <c r="AR969" s="13">
        <f t="shared" si="1375"/>
        <v>9.1841651204607129E-6</v>
      </c>
      <c r="AS969" s="13">
        <f t="shared" si="1376"/>
        <v>4.7794807752508869E-6</v>
      </c>
      <c r="AT969" s="13">
        <f t="shared" si="1377"/>
        <v>1.243631630168628E-6</v>
      </c>
      <c r="AU969" s="13">
        <f t="shared" si="1378"/>
        <v>2.1573049518469131E-7</v>
      </c>
      <c r="AV969" s="13">
        <f t="shared" si="1379"/>
        <v>2.8066779637746291E-8</v>
      </c>
      <c r="AW969" s="13">
        <f t="shared" si="1380"/>
        <v>1.2748854171174808E-11</v>
      </c>
      <c r="AX969" s="13">
        <f t="shared" si="1381"/>
        <v>1.2122428681780303E-5</v>
      </c>
      <c r="AY969" s="13">
        <f t="shared" si="1382"/>
        <v>3.6598108453916032E-6</v>
      </c>
      <c r="AZ969" s="13">
        <f t="shared" si="1383"/>
        <v>5.5245593831280529E-7</v>
      </c>
      <c r="BA969" s="13">
        <f t="shared" si="1384"/>
        <v>5.5596236466955916E-8</v>
      </c>
      <c r="BB969" s="13">
        <f t="shared" si="1385"/>
        <v>4.1961828468113448E-9</v>
      </c>
      <c r="BC969" s="13">
        <f t="shared" si="1386"/>
        <v>2.533689559269243E-10</v>
      </c>
      <c r="BD969" s="13">
        <f t="shared" si="1387"/>
        <v>4.6212284127860443E-7</v>
      </c>
      <c r="BE969" s="13">
        <f t="shared" si="1388"/>
        <v>2.4049080201909625E-7</v>
      </c>
      <c r="BF969" s="13">
        <f t="shared" si="1389"/>
        <v>6.2576246713717541E-8</v>
      </c>
      <c r="BG969" s="13">
        <f t="shared" si="1390"/>
        <v>1.0854986607665522E-8</v>
      </c>
      <c r="BH969" s="13">
        <f t="shared" si="1391"/>
        <v>1.4122459452346122E-9</v>
      </c>
      <c r="BI969" s="13">
        <f t="shared" si="1392"/>
        <v>1.4698782647401383E-10</v>
      </c>
      <c r="BJ969" s="14">
        <f t="shared" si="1393"/>
        <v>0.32206853126870072</v>
      </c>
      <c r="BK969" s="14">
        <f t="shared" si="1394"/>
        <v>0.51121682629170129</v>
      </c>
      <c r="BL969" s="14">
        <f t="shared" si="1395"/>
        <v>0.16470170168772763</v>
      </c>
      <c r="BM969" s="14">
        <f t="shared" si="1396"/>
        <v>5.0682335642766217E-2</v>
      </c>
      <c r="BN969" s="14">
        <f t="shared" si="1397"/>
        <v>0.94931632654504283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1.2811999999999999</v>
      </c>
      <c r="F970" s="10">
        <f>VLOOKUP(B970,home!$B$2:$E$405,3,FALSE)</f>
        <v>0.52029999999999998</v>
      </c>
      <c r="G970" s="10">
        <f>VLOOKUP(C970,away!$B$2:$E$405,4,FALSE)</f>
        <v>1.1708000000000001</v>
      </c>
      <c r="H970" s="10">
        <f>VLOOKUP(A970,away!$A$2:$E$405,3,FALSE)</f>
        <v>0.82809999999999995</v>
      </c>
      <c r="I970" s="10">
        <f>VLOOKUP(C970,away!$B$2:$E$405,3,FALSE)</f>
        <v>0.6038</v>
      </c>
      <c r="J970" s="10">
        <f>VLOOKUP(B970,home!$B$2:$E$405,4,FALSE)</f>
        <v>0.40250000000000002</v>
      </c>
      <c r="K970" s="12">
        <f t="shared" si="1342"/>
        <v>0.78046506788799996</v>
      </c>
      <c r="L970" s="12">
        <f t="shared" si="1343"/>
        <v>0.20125272895000001</v>
      </c>
      <c r="M970" s="13">
        <f t="shared" si="1344"/>
        <v>0.37466694405446205</v>
      </c>
      <c r="N970" s="13">
        <f t="shared" si="1345"/>
        <v>0.29241446192685516</v>
      </c>
      <c r="O970" s="13">
        <f t="shared" si="1346"/>
        <v>7.5402744938317459E-2</v>
      </c>
      <c r="P970" s="13">
        <f t="shared" si="1347"/>
        <v>5.8849208447225472E-2</v>
      </c>
      <c r="Q970" s="13">
        <f t="shared" si="1348"/>
        <v>0.11410963643958799</v>
      </c>
      <c r="R970" s="13">
        <f t="shared" si="1349"/>
        <v>7.5875040945785933E-3</v>
      </c>
      <c r="S970" s="13">
        <f t="shared" si="1350"/>
        <v>2.3108719556278593E-3</v>
      </c>
      <c r="T970" s="13">
        <f t="shared" si="1351"/>
        <v>2.2964875732959442E-2</v>
      </c>
      <c r="U970" s="13">
        <f t="shared" si="1352"/>
        <v>5.9217818982757586E-3</v>
      </c>
      <c r="V970" s="13">
        <f t="shared" si="1353"/>
        <v>4.0330036989338996E-5</v>
      </c>
      <c r="W970" s="13">
        <f t="shared" si="1354"/>
        <v>2.9686195050166023E-2</v>
      </c>
      <c r="X970" s="13">
        <f t="shared" si="1355"/>
        <v>5.9744277659878938E-3</v>
      </c>
      <c r="Y970" s="13">
        <f t="shared" si="1356"/>
        <v>6.0118494590985776E-4</v>
      </c>
      <c r="Z970" s="13">
        <f t="shared" si="1357"/>
        <v>5.0900196831774687E-4</v>
      </c>
      <c r="AA970" s="13">
        <f t="shared" si="1358"/>
        <v>3.9725825575823588E-4</v>
      </c>
      <c r="AB970" s="13">
        <f t="shared" si="1359"/>
        <v>1.5502309577470998E-4</v>
      </c>
      <c r="AC970" s="13">
        <f t="shared" si="1360"/>
        <v>3.9591675872613901E-7</v>
      </c>
      <c r="AD970" s="13">
        <f t="shared" si="1361"/>
        <v>5.792259558791057E-3</v>
      </c>
      <c r="AE970" s="13">
        <f t="shared" si="1362"/>
        <v>1.1657080429934229E-3</v>
      </c>
      <c r="AF970" s="13">
        <f t="shared" si="1363"/>
        <v>1.1730096240569514E-4</v>
      </c>
      <c r="AG970" s="13">
        <f t="shared" si="1364"/>
        <v>7.8690462642024998E-6</v>
      </c>
      <c r="AH970" s="13">
        <f t="shared" si="1365"/>
        <v>2.5609508791217001E-5</v>
      </c>
      <c r="AI970" s="13">
        <f t="shared" si="1366"/>
        <v>1.9987327017315506E-5</v>
      </c>
      <c r="AJ970" s="13">
        <f t="shared" si="1367"/>
        <v>7.7997052687344005E-6</v>
      </c>
      <c r="AK970" s="13">
        <f t="shared" si="1368"/>
        <v>2.0291325006897291E-6</v>
      </c>
      <c r="AL970" s="13">
        <f t="shared" si="1369"/>
        <v>2.487477289551077E-9</v>
      </c>
      <c r="AM970" s="13">
        <f t="shared" si="1370"/>
        <v>9.0413124995535597E-4</v>
      </c>
      <c r="AN970" s="13">
        <f t="shared" si="1371"/>
        <v>1.8195888138248994E-4</v>
      </c>
      <c r="AO970" s="13">
        <f t="shared" si="1372"/>
        <v>1.8309860717457723E-5</v>
      </c>
      <c r="AP970" s="13">
        <f t="shared" si="1373"/>
        <v>1.2283031453609237E-6</v>
      </c>
      <c r="AQ970" s="13">
        <f t="shared" si="1374"/>
        <v>6.1799839995438608E-8</v>
      </c>
      <c r="AR970" s="13">
        <f t="shared" si="1375"/>
        <v>1.0307967062602882E-6</v>
      </c>
      <c r="AS970" s="13">
        <f t="shared" si="1376"/>
        <v>8.0450082133016254E-7</v>
      </c>
      <c r="AT970" s="13">
        <f t="shared" si="1377"/>
        <v>3.1394239406769849E-7</v>
      </c>
      <c r="AU970" s="13">
        <f t="shared" si="1378"/>
        <v>8.1673690632989198E-8</v>
      </c>
      <c r="AV970" s="13">
        <f t="shared" si="1379"/>
        <v>1.5935865626134852E-8</v>
      </c>
      <c r="AW970" s="13">
        <f t="shared" si="1380"/>
        <v>1.0853051686119789E-11</v>
      </c>
      <c r="AX970" s="13">
        <f t="shared" si="1381"/>
        <v>1.1760714289601147E-4</v>
      </c>
      <c r="AY970" s="13">
        <f t="shared" si="1382"/>
        <v>2.3668758451834914E-5</v>
      </c>
      <c r="AZ970" s="13">
        <f t="shared" si="1383"/>
        <v>2.3817011146450766E-6</v>
      </c>
      <c r="BA970" s="13">
        <f t="shared" si="1384"/>
        <v>1.5977461628852613E-7</v>
      </c>
      <c r="BB970" s="13">
        <f t="shared" si="1385"/>
        <v>8.0387693862512517E-9</v>
      </c>
      <c r="BC970" s="13">
        <f t="shared" si="1386"/>
        <v>3.2356485527655645E-10</v>
      </c>
      <c r="BD970" s="13">
        <f t="shared" si="1387"/>
        <v>3.4575108354592395E-8</v>
      </c>
      <c r="BE970" s="13">
        <f t="shared" si="1388"/>
        <v>2.6984664289201902E-8</v>
      </c>
      <c r="BF970" s="13">
        <f t="shared" si="1389"/>
        <v>1.0530293923203424E-8</v>
      </c>
      <c r="BG970" s="13">
        <f t="shared" si="1390"/>
        <v>2.739508853884519E-9</v>
      </c>
      <c r="BH970" s="13">
        <f t="shared" si="1391"/>
        <v>5.3452274090668935E-10</v>
      </c>
      <c r="BI970" s="13">
        <f t="shared" si="1392"/>
        <v>8.3435265453883849E-11</v>
      </c>
      <c r="BJ970" s="14">
        <f t="shared" si="1393"/>
        <v>0.47408343530637448</v>
      </c>
      <c r="BK970" s="14">
        <f t="shared" si="1394"/>
        <v>0.43589142165699252</v>
      </c>
      <c r="BL970" s="14">
        <f t="shared" si="1395"/>
        <v>8.9522060253294067E-2</v>
      </c>
      <c r="BM970" s="14">
        <f t="shared" si="1396"/>
        <v>7.6951750536353322E-2</v>
      </c>
      <c r="BN970" s="14">
        <f t="shared" si="1397"/>
        <v>0.92303049990102692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1.4286000000000001</v>
      </c>
      <c r="F971" s="10">
        <f>VLOOKUP(B971,home!$B$2:$E$405,3,FALSE)</f>
        <v>0.875</v>
      </c>
      <c r="G971" s="10">
        <f>VLOOKUP(C971,away!$B$2:$E$405,4,FALSE)</f>
        <v>1.4</v>
      </c>
      <c r="H971" s="10">
        <f>VLOOKUP(A971,away!$A$2:$E$405,3,FALSE)</f>
        <v>1.25</v>
      </c>
      <c r="I971" s="10">
        <f>VLOOKUP(C971,away!$B$2:$E$405,3,FALSE)</f>
        <v>0.5333</v>
      </c>
      <c r="J971" s="10">
        <f>VLOOKUP(B971,home!$B$2:$E$405,4,FALSE)</f>
        <v>1.4</v>
      </c>
      <c r="K971" s="12">
        <f t="shared" si="1342"/>
        <v>1.750035</v>
      </c>
      <c r="L971" s="12">
        <f t="shared" si="1343"/>
        <v>0.93327499999999997</v>
      </c>
      <c r="M971" s="13">
        <f t="shared" si="1344"/>
        <v>6.8336585292352967E-2</v>
      </c>
      <c r="N971" s="13">
        <f t="shared" si="1345"/>
        <v>0.11959141604210291</v>
      </c>
      <c r="O971" s="13">
        <f t="shared" si="1346"/>
        <v>6.377682663872071E-2</v>
      </c>
      <c r="P971" s="13">
        <f t="shared" si="1347"/>
        <v>0.11161167880669359</v>
      </c>
      <c r="Q971" s="13">
        <f t="shared" si="1348"/>
        <v>0.10464458188662082</v>
      </c>
      <c r="R971" s="13">
        <f t="shared" si="1349"/>
        <v>2.9760658940626034E-2</v>
      </c>
      <c r="S971" s="13">
        <f t="shared" si="1350"/>
        <v>4.5572831861422143E-2</v>
      </c>
      <c r="T971" s="13">
        <f t="shared" si="1351"/>
        <v>9.7662172160236038E-2</v>
      </c>
      <c r="U971" s="13">
        <f t="shared" si="1352"/>
        <v>5.2082194769158471E-2</v>
      </c>
      <c r="V971" s="13">
        <f t="shared" si="1353"/>
        <v>8.270273529614805E-3</v>
      </c>
      <c r="W971" s="13">
        <f t="shared" si="1354"/>
        <v>6.1043893620650817E-2</v>
      </c>
      <c r="X971" s="13">
        <f t="shared" si="1355"/>
        <v>5.6970739818812885E-2</v>
      </c>
      <c r="Y971" s="13">
        <f t="shared" si="1356"/>
        <v>2.6584683602201297E-2</v>
      </c>
      <c r="Z971" s="13">
        <f t="shared" si="1357"/>
        <v>9.2582929909375885E-3</v>
      </c>
      <c r="AA971" s="13">
        <f t="shared" si="1358"/>
        <v>1.6202336774395459E-2</v>
      </c>
      <c r="AB971" s="13">
        <f t="shared" si="1359"/>
        <v>1.4177328218489584E-2</v>
      </c>
      <c r="AC971" s="13">
        <f t="shared" si="1360"/>
        <v>8.442212074998871E-4</v>
      </c>
      <c r="AD971" s="13">
        <f t="shared" si="1361"/>
        <v>2.6707237593103918E-2</v>
      </c>
      <c r="AE971" s="13">
        <f t="shared" si="1362"/>
        <v>2.4925197164704056E-2</v>
      </c>
      <c r="AF971" s="13">
        <f t="shared" si="1363"/>
        <v>1.1631031691944588E-2</v>
      </c>
      <c r="AG971" s="13">
        <f t="shared" si="1364"/>
        <v>3.6183170340998621E-3</v>
      </c>
      <c r="AH971" s="13">
        <f t="shared" si="1365"/>
        <v>2.1601333477793191E-3</v>
      </c>
      <c r="AI971" s="13">
        <f t="shared" si="1366"/>
        <v>3.7803089632809802E-3</v>
      </c>
      <c r="AJ971" s="13">
        <f t="shared" si="1367"/>
        <v>3.3078364982777162E-3</v>
      </c>
      <c r="AK971" s="13">
        <f t="shared" si="1368"/>
        <v>1.9296098820878143E-3</v>
      </c>
      <c r="AL971" s="13">
        <f t="shared" si="1369"/>
        <v>5.5153441366828372E-5</v>
      </c>
      <c r="AM971" s="13">
        <f t="shared" si="1370"/>
        <v>9.3477201082495173E-3</v>
      </c>
      <c r="AN971" s="13">
        <f t="shared" si="1371"/>
        <v>8.7239934840265664E-3</v>
      </c>
      <c r="AO971" s="13">
        <f t="shared" si="1372"/>
        <v>4.0709425094024466E-3</v>
      </c>
      <c r="AP971" s="13">
        <f t="shared" si="1373"/>
        <v>1.2664362901541896E-3</v>
      </c>
      <c r="AQ971" s="13">
        <f t="shared" si="1374"/>
        <v>2.9548333217341278E-4</v>
      </c>
      <c r="AR971" s="13">
        <f t="shared" si="1375"/>
        <v>4.0319969002974886E-4</v>
      </c>
      <c r="AS971" s="13">
        <f t="shared" si="1376"/>
        <v>7.056135695412114E-4</v>
      </c>
      <c r="AT971" s="13">
        <f t="shared" si="1377"/>
        <v>6.1742422158602719E-4</v>
      </c>
      <c r="AU971" s="13">
        <f t="shared" si="1378"/>
        <v>3.60171332541101E-4</v>
      </c>
      <c r="AV971" s="13">
        <f t="shared" si="1379"/>
        <v>1.5757810948589145E-4</v>
      </c>
      <c r="AW971" s="13">
        <f t="shared" si="1380"/>
        <v>2.5022257097729577E-6</v>
      </c>
      <c r="AX971" s="13">
        <f t="shared" si="1381"/>
        <v>2.7264728932734068E-3</v>
      </c>
      <c r="AY971" s="13">
        <f t="shared" si="1382"/>
        <v>2.5445489894697386E-3</v>
      </c>
      <c r="AZ971" s="13">
        <f t="shared" si="1383"/>
        <v>1.1873819790736851E-3</v>
      </c>
      <c r="BA971" s="13">
        <f t="shared" si="1384"/>
        <v>3.6938463883999783E-4</v>
      </c>
      <c r="BB971" s="13">
        <f t="shared" si="1385"/>
        <v>8.6184362203349738E-5</v>
      </c>
      <c r="BC971" s="13">
        <f t="shared" si="1386"/>
        <v>1.6086742127066246E-5</v>
      </c>
      <c r="BD971" s="13">
        <f t="shared" si="1387"/>
        <v>6.2716031785418956E-5</v>
      </c>
      <c r="BE971" s="13">
        <f t="shared" si="1388"/>
        <v>1.0975525068559565E-4</v>
      </c>
      <c r="BF971" s="13">
        <f t="shared" si="1389"/>
        <v>9.603776506678323E-5</v>
      </c>
      <c r="BG971" s="13">
        <f t="shared" si="1390"/>
        <v>5.6023150062882654E-5</v>
      </c>
      <c r="BH971" s="13">
        <f t="shared" si="1391"/>
        <v>2.4510618355074217E-5</v>
      </c>
      <c r="BI971" s="13">
        <f t="shared" si="1392"/>
        <v>8.5788879986044546E-6</v>
      </c>
      <c r="BJ971" s="14">
        <f t="shared" si="1393"/>
        <v>0.56401390594347045</v>
      </c>
      <c r="BK971" s="14">
        <f t="shared" si="1394"/>
        <v>0.23723529312841996</v>
      </c>
      <c r="BL971" s="14">
        <f t="shared" si="1395"/>
        <v>0.1897788426599544</v>
      </c>
      <c r="BM971" s="14">
        <f t="shared" si="1396"/>
        <v>0.50002254035190563</v>
      </c>
      <c r="BN971" s="14">
        <f t="shared" si="1397"/>
        <v>0.49772174760711702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1.4286000000000001</v>
      </c>
      <c r="F972" s="10">
        <f>VLOOKUP(B972,home!$B$2:$E$405,3,FALSE)</f>
        <v>0.4667</v>
      </c>
      <c r="G972" s="10">
        <f>VLOOKUP(C972,away!$B$2:$E$405,4,FALSE)</f>
        <v>0.7</v>
      </c>
      <c r="H972" s="10">
        <f>VLOOKUP(A972,away!$A$2:$E$405,3,FALSE)</f>
        <v>1.25</v>
      </c>
      <c r="I972" s="10">
        <f>VLOOKUP(C972,away!$B$2:$E$405,3,FALSE)</f>
        <v>1.0667</v>
      </c>
      <c r="J972" s="10">
        <f>VLOOKUP(B972,home!$B$2:$E$405,4,FALSE)</f>
        <v>0.8</v>
      </c>
      <c r="K972" s="12">
        <f t="shared" si="1342"/>
        <v>0.46670933400000003</v>
      </c>
      <c r="L972" s="12">
        <f t="shared" si="1343"/>
        <v>1.0667</v>
      </c>
      <c r="M972" s="13">
        <f t="shared" si="1344"/>
        <v>0.21579868193174387</v>
      </c>
      <c r="N972" s="13">
        <f t="shared" si="1345"/>
        <v>0.100715259122442</v>
      </c>
      <c r="O972" s="13">
        <f t="shared" si="1346"/>
        <v>0.23019245401659114</v>
      </c>
      <c r="P972" s="13">
        <f t="shared" si="1347"/>
        <v>0.10743296690590887</v>
      </c>
      <c r="Q972" s="13">
        <f t="shared" si="1348"/>
        <v>2.3502375754336169E-2</v>
      </c>
      <c r="R972" s="13">
        <f t="shared" si="1349"/>
        <v>0.12277314534974887</v>
      </c>
      <c r="S972" s="13">
        <f t="shared" si="1350"/>
        <v>1.3371076082217158E-2</v>
      </c>
      <c r="T972" s="13">
        <f t="shared" si="1351"/>
        <v>2.5069984217150388E-2</v>
      </c>
      <c r="U972" s="13">
        <f t="shared" si="1352"/>
        <v>5.7299372899266489E-2</v>
      </c>
      <c r="V972" s="13">
        <f t="shared" si="1353"/>
        <v>7.3962678825277778E-4</v>
      </c>
      <c r="W972" s="13">
        <f t="shared" si="1354"/>
        <v>3.6562593785746601E-3</v>
      </c>
      <c r="X972" s="13">
        <f t="shared" si="1355"/>
        <v>3.9001318791255894E-3</v>
      </c>
      <c r="Y972" s="13">
        <f t="shared" si="1356"/>
        <v>2.0801353377316329E-3</v>
      </c>
      <c r="Z972" s="13">
        <f t="shared" si="1357"/>
        <v>4.365403804819238E-2</v>
      </c>
      <c r="AA972" s="13">
        <f t="shared" si="1358"/>
        <v>2.0373747023882526E-2</v>
      </c>
      <c r="AB972" s="13">
        <f t="shared" si="1359"/>
        <v>4.7543089523003484E-3</v>
      </c>
      <c r="AC972" s="13">
        <f t="shared" si="1360"/>
        <v>2.3013434197612846E-5</v>
      </c>
      <c r="AD972" s="13">
        <f t="shared" si="1361"/>
        <v>4.2660259487645836E-4</v>
      </c>
      <c r="AE972" s="13">
        <f t="shared" si="1362"/>
        <v>4.5505698795471805E-4</v>
      </c>
      <c r="AF972" s="13">
        <f t="shared" si="1363"/>
        <v>2.4270464452564886E-4</v>
      </c>
      <c r="AG972" s="13">
        <f t="shared" si="1364"/>
        <v>8.6297681438503231E-5</v>
      </c>
      <c r="AH972" s="13">
        <f t="shared" si="1365"/>
        <v>1.1641440596501702E-2</v>
      </c>
      <c r="AI972" s="13">
        <f t="shared" si="1366"/>
        <v>5.4331689875938716E-3</v>
      </c>
      <c r="AJ972" s="13">
        <f t="shared" si="1367"/>
        <v>1.2678553398546952E-3</v>
      </c>
      <c r="AK972" s="13">
        <f t="shared" si="1368"/>
        <v>1.9723997375730947E-4</v>
      </c>
      <c r="AL972" s="13">
        <f t="shared" si="1369"/>
        <v>4.5827926146934759E-7</v>
      </c>
      <c r="AM972" s="13">
        <f t="shared" si="1370"/>
        <v>3.9819882587492768E-5</v>
      </c>
      <c r="AN972" s="13">
        <f t="shared" si="1371"/>
        <v>4.2475868756078533E-5</v>
      </c>
      <c r="AO972" s="13">
        <f t="shared" si="1372"/>
        <v>2.2654504601054483E-5</v>
      </c>
      <c r="AP972" s="13">
        <f t="shared" si="1373"/>
        <v>8.0551866859816064E-6</v>
      </c>
      <c r="AQ972" s="13">
        <f t="shared" si="1374"/>
        <v>2.1481169094841446E-6</v>
      </c>
      <c r="AR972" s="13">
        <f t="shared" si="1375"/>
        <v>2.483584936857674E-3</v>
      </c>
      <c r="AS972" s="13">
        <f t="shared" si="1376"/>
        <v>1.1591122718132771E-3</v>
      </c>
      <c r="AT972" s="13">
        <f t="shared" si="1377"/>
        <v>2.704842582046008E-4</v>
      </c>
      <c r="AU972" s="13">
        <f t="shared" si="1378"/>
        <v>4.2079176001384421E-5</v>
      </c>
      <c r="AV972" s="13">
        <f t="shared" si="1379"/>
        <v>4.9096860517187262E-6</v>
      </c>
      <c r="AW972" s="13">
        <f t="shared" si="1380"/>
        <v>6.3374783039007127E-9</v>
      </c>
      <c r="AX972" s="13">
        <f t="shared" si="1381"/>
        <v>3.0973851470611547E-6</v>
      </c>
      <c r="AY972" s="13">
        <f t="shared" si="1382"/>
        <v>3.3039807363701331E-6</v>
      </c>
      <c r="AZ972" s="13">
        <f t="shared" si="1383"/>
        <v>1.7621781257430103E-6</v>
      </c>
      <c r="BA972" s="13">
        <f t="shared" si="1384"/>
        <v>6.2657180224335643E-7</v>
      </c>
      <c r="BB972" s="13">
        <f t="shared" si="1385"/>
        <v>1.6709103536324708E-7</v>
      </c>
      <c r="BC972" s="13">
        <f t="shared" si="1386"/>
        <v>3.5647201484395143E-8</v>
      </c>
      <c r="BD972" s="13">
        <f t="shared" si="1387"/>
        <v>4.4154000869101322E-4</v>
      </c>
      <c r="BE972" s="13">
        <f t="shared" si="1388"/>
        <v>2.0607084339053697E-4</v>
      </c>
      <c r="BF972" s="13">
        <f t="shared" si="1389"/>
        <v>4.8087593037807916E-5</v>
      </c>
      <c r="BG972" s="13">
        <f t="shared" si="1390"/>
        <v>7.4809761734461228E-6</v>
      </c>
      <c r="BH972" s="13">
        <f t="shared" si="1391"/>
        <v>8.7286035189472704E-7</v>
      </c>
      <c r="BI972" s="13">
        <f t="shared" si="1392"/>
        <v>8.1474414701558796E-8</v>
      </c>
      <c r="BJ972" s="14">
        <f t="shared" si="1393"/>
        <v>0.16025895401174417</v>
      </c>
      <c r="BK972" s="14">
        <f t="shared" si="1394"/>
        <v>0.33736912740231823</v>
      </c>
      <c r="BL972" s="14">
        <f t="shared" si="1395"/>
        <v>0.45859703722448492</v>
      </c>
      <c r="BM972" s="14">
        <f t="shared" si="1396"/>
        <v>0.1994609759627107</v>
      </c>
      <c r="BN972" s="14">
        <f t="shared" si="1397"/>
        <v>0.80041488308077091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1.4286000000000001</v>
      </c>
      <c r="F973" s="10">
        <f>VLOOKUP(B973,home!$B$2:$E$405,3,FALSE)</f>
        <v>1.1666000000000001</v>
      </c>
      <c r="G973" s="10">
        <f>VLOOKUP(C973,away!$B$2:$E$405,4,FALSE)</f>
        <v>1.05</v>
      </c>
      <c r="H973" s="10">
        <f>VLOOKUP(A973,away!$A$2:$E$405,3,FALSE)</f>
        <v>1.25</v>
      </c>
      <c r="I973" s="10">
        <f>VLOOKUP(C973,away!$B$2:$E$405,3,FALSE)</f>
        <v>1.4</v>
      </c>
      <c r="J973" s="10">
        <f>VLOOKUP(B973,home!$B$2:$E$405,4,FALSE)</f>
        <v>1.0667</v>
      </c>
      <c r="K973" s="12">
        <f t="shared" si="1342"/>
        <v>1.7499349980000003</v>
      </c>
      <c r="L973" s="12">
        <f t="shared" si="1343"/>
        <v>1.866725</v>
      </c>
      <c r="M973" s="13">
        <f t="shared" si="1344"/>
        <v>2.6872280240739153E-2</v>
      </c>
      <c r="N973" s="13">
        <f t="shared" si="1345"/>
        <v>4.7024743669333312E-2</v>
      </c>
      <c r="O973" s="13">
        <f t="shared" si="1346"/>
        <v>5.0163157332393793E-2</v>
      </c>
      <c r="P973" s="13">
        <f t="shared" si="1347"/>
        <v>8.7782264626136211E-2</v>
      </c>
      <c r="Q973" s="13">
        <f t="shared" si="1348"/>
        <v>4.1145122359472659E-2</v>
      </c>
      <c r="R973" s="13">
        <f t="shared" si="1349"/>
        <v>4.6820409935656414E-2</v>
      </c>
      <c r="S973" s="13">
        <f t="shared" si="1350"/>
        <v>7.1688426827386492E-2</v>
      </c>
      <c r="T973" s="13">
        <f t="shared" si="1351"/>
        <v>7.6806628536486593E-2</v>
      </c>
      <c r="U973" s="13">
        <f t="shared" si="1352"/>
        <v>8.1932673967112082E-2</v>
      </c>
      <c r="V973" s="13">
        <f t="shared" si="1353"/>
        <v>2.602009041790174E-2</v>
      </c>
      <c r="W973" s="13">
        <f t="shared" si="1354"/>
        <v>2.4000429871277859E-2</v>
      </c>
      <c r="X973" s="13">
        <f t="shared" si="1355"/>
        <v>4.4802202451461159E-2</v>
      </c>
      <c r="Y973" s="13">
        <f t="shared" si="1356"/>
        <v>4.1816695685601923E-2</v>
      </c>
      <c r="Z973" s="13">
        <f t="shared" si="1357"/>
        <v>2.9133609912379396E-2</v>
      </c>
      <c r="AA973" s="13">
        <f t="shared" si="1358"/>
        <v>5.0981923603752421E-2</v>
      </c>
      <c r="AB973" s="13">
        <f t="shared" si="1359"/>
        <v>4.4607526189784336E-2</v>
      </c>
      <c r="AC973" s="13">
        <f t="shared" si="1360"/>
        <v>5.312403809329228E-3</v>
      </c>
      <c r="AD973" s="13">
        <f t="shared" si="1361"/>
        <v>1.0499798049698441E-2</v>
      </c>
      <c r="AE973" s="13">
        <f t="shared" si="1362"/>
        <v>1.9600235514323321E-2</v>
      </c>
      <c r="AF973" s="13">
        <f t="shared" si="1363"/>
        <v>1.8294124820237605E-2</v>
      </c>
      <c r="AG973" s="13">
        <f t="shared" si="1364"/>
        <v>1.1383366718352677E-2</v>
      </c>
      <c r="AH973" s="13">
        <f t="shared" si="1365"/>
        <v>1.3596109490921613E-2</v>
      </c>
      <c r="AI973" s="13">
        <f t="shared" si="1366"/>
        <v>2.3792307834803694E-2</v>
      </c>
      <c r="AJ973" s="13">
        <f t="shared" si="1367"/>
        <v>2.0817496081656301E-2</v>
      </c>
      <c r="AK973" s="13">
        <f t="shared" si="1368"/>
        <v>1.2143088321339413E-2</v>
      </c>
      <c r="AL973" s="13">
        <f t="shared" si="1369"/>
        <v>6.9415000560236096E-4</v>
      </c>
      <c r="AM973" s="13">
        <f t="shared" si="1370"/>
        <v>3.6747928158198913E-3</v>
      </c>
      <c r="AN973" s="13">
        <f t="shared" si="1371"/>
        <v>6.8598276191113861E-3</v>
      </c>
      <c r="AO973" s="13">
        <f t="shared" si="1372"/>
        <v>6.4027058561428526E-3</v>
      </c>
      <c r="AP973" s="13">
        <f t="shared" si="1373"/>
        <v>3.984030363102754E-3</v>
      </c>
      <c r="AQ973" s="13">
        <f t="shared" si="1374"/>
        <v>1.8592722698907481E-3</v>
      </c>
      <c r="AR973" s="13">
        <f t="shared" si="1375"/>
        <v>5.0760394978881266E-3</v>
      </c>
      <c r="AS973" s="13">
        <f t="shared" si="1376"/>
        <v>8.8827391685847804E-3</v>
      </c>
      <c r="AT973" s="13">
        <f t="shared" si="1377"/>
        <v>7.7721080746059662E-3</v>
      </c>
      <c r="AU973" s="13">
        <f t="shared" si="1378"/>
        <v>4.5335613093304607E-3</v>
      </c>
      <c r="AV973" s="13">
        <f t="shared" si="1379"/>
        <v>1.9833594001940195E-3</v>
      </c>
      <c r="AW973" s="13">
        <f t="shared" si="1380"/>
        <v>6.2987314371015085E-5</v>
      </c>
      <c r="AX973" s="13">
        <f t="shared" si="1381"/>
        <v>1.0717747598003649E-3</v>
      </c>
      <c r="AY973" s="13">
        <f t="shared" si="1382"/>
        <v>2.0007087384883359E-3</v>
      </c>
      <c r="AZ973" s="13">
        <f t="shared" si="1383"/>
        <v>1.8673865099273202E-3</v>
      </c>
      <c r="BA973" s="13">
        <f t="shared" si="1384"/>
        <v>1.1619656942480252E-3</v>
      </c>
      <c r="BB973" s="13">
        <f t="shared" si="1385"/>
        <v>5.4226760264878637E-4</v>
      </c>
      <c r="BC973" s="13">
        <f t="shared" si="1386"/>
        <v>2.0245289811091105E-4</v>
      </c>
      <c r="BD973" s="13">
        <f t="shared" si="1387"/>
        <v>1.5792616386158692E-3</v>
      </c>
      <c r="BE973" s="13">
        <f t="shared" si="1388"/>
        <v>2.7636052124127377E-3</v>
      </c>
      <c r="BF973" s="13">
        <f t="shared" si="1389"/>
        <v>2.4180647409281376E-3</v>
      </c>
      <c r="BG973" s="13">
        <f t="shared" si="1390"/>
        <v>1.410485372526651E-3</v>
      </c>
      <c r="BH973" s="13">
        <f t="shared" si="1391"/>
        <v>6.1706442938786355E-4</v>
      </c>
      <c r="BI973" s="13">
        <f t="shared" si="1392"/>
        <v>2.1596452820134458E-4</v>
      </c>
      <c r="BJ973" s="14">
        <f t="shared" si="1393"/>
        <v>0.36500053280353695</v>
      </c>
      <c r="BK973" s="14">
        <f t="shared" si="1394"/>
        <v>0.22037032466558351</v>
      </c>
      <c r="BL973" s="14">
        <f t="shared" si="1395"/>
        <v>0.38210694613009605</v>
      </c>
      <c r="BM973" s="14">
        <f t="shared" si="1396"/>
        <v>0.69486571392374707</v>
      </c>
      <c r="BN973" s="14">
        <f t="shared" si="1397"/>
        <v>0.2998079781637315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1.4861</v>
      </c>
      <c r="F974" s="10">
        <f>VLOOKUP(B974,home!$B$2:$E$405,3,FALSE)</f>
        <v>1.0094000000000001</v>
      </c>
      <c r="G974" s="10">
        <f>VLOOKUP(C974,away!$B$2:$E$405,4,FALSE)</f>
        <v>1.4953000000000001</v>
      </c>
      <c r="H974" s="10">
        <f>VLOOKUP(A974,away!$A$2:$E$405,3,FALSE)</f>
        <v>1.0625</v>
      </c>
      <c r="I974" s="10">
        <f>VLOOKUP(C974,away!$B$2:$E$405,3,FALSE)</f>
        <v>0.94120000000000004</v>
      </c>
      <c r="J974" s="10">
        <f>VLOOKUP(B974,home!$B$2:$E$405,4,FALSE)</f>
        <v>1.1765000000000001</v>
      </c>
      <c r="K974" s="12">
        <f t="shared" si="1342"/>
        <v>2.2430536841020001</v>
      </c>
      <c r="L974" s="12">
        <f t="shared" si="1343"/>
        <v>1.1765294125000001</v>
      </c>
      <c r="M974" s="13">
        <f t="shared" si="1344"/>
        <v>3.2726075707546536E-2</v>
      </c>
      <c r="N974" s="13">
        <f t="shared" si="1345"/>
        <v>7.3406344682013236E-2</v>
      </c>
      <c r="O974" s="13">
        <f t="shared" si="1346"/>
        <v>3.8503190625630256E-2</v>
      </c>
      <c r="P974" s="13">
        <f t="shared" si="1347"/>
        <v>8.6364723582501537E-2</v>
      </c>
      <c r="Q974" s="13">
        <f t="shared" si="1348"/>
        <v>8.2327185937725547E-2</v>
      </c>
      <c r="R974" s="13">
        <f t="shared" si="1349"/>
        <v>2.265006812307414E-2</v>
      </c>
      <c r="S974" s="13">
        <f t="shared" si="1350"/>
        <v>5.6979528695537331E-2</v>
      </c>
      <c r="T974" s="13">
        <f t="shared" si="1351"/>
        <v>9.6860355704090517E-2</v>
      </c>
      <c r="U974" s="13">
        <f t="shared" si="1352"/>
        <v>5.0805318748622728E-2</v>
      </c>
      <c r="V974" s="13">
        <f t="shared" si="1353"/>
        <v>1.6707781992926624E-2</v>
      </c>
      <c r="W974" s="13">
        <f t="shared" si="1354"/>
        <v>6.1554765906455207E-2</v>
      </c>
      <c r="X974" s="13">
        <f t="shared" si="1355"/>
        <v>7.2420992568496795E-2</v>
      </c>
      <c r="Y974" s="13">
        <f t="shared" si="1356"/>
        <v>4.2602713919640205E-2</v>
      </c>
      <c r="Z974" s="13">
        <f t="shared" si="1357"/>
        <v>8.8828237806417992E-3</v>
      </c>
      <c r="AA974" s="13">
        <f t="shared" si="1358"/>
        <v>1.9924650606397448E-2</v>
      </c>
      <c r="AB974" s="13">
        <f t="shared" si="1359"/>
        <v>2.2346030473562477E-2</v>
      </c>
      <c r="AC974" s="13">
        <f t="shared" si="1360"/>
        <v>2.7557592498843788E-3</v>
      </c>
      <c r="AD974" s="13">
        <f t="shared" si="1361"/>
        <v>3.4517661110127641E-2</v>
      </c>
      <c r="AE974" s="13">
        <f t="shared" si="1362"/>
        <v>4.0611043546772585E-2</v>
      </c>
      <c r="AF974" s="13">
        <f t="shared" si="1363"/>
        <v>2.3890043602548136E-2</v>
      </c>
      <c r="AG974" s="13">
        <f t="shared" si="1364"/>
        <v>9.3691129881017816E-3</v>
      </c>
      <c r="AH974" s="13">
        <f t="shared" si="1365"/>
        <v>2.6127258609948828E-3</v>
      </c>
      <c r="AI974" s="13">
        <f t="shared" si="1366"/>
        <v>5.8604843680531427E-3</v>
      </c>
      <c r="AJ974" s="13">
        <f t="shared" si="1367"/>
        <v>6.572690526191893E-3</v>
      </c>
      <c r="AK974" s="13">
        <f t="shared" si="1368"/>
        <v>4.9142992330790123E-3</v>
      </c>
      <c r="AL974" s="13">
        <f t="shared" si="1369"/>
        <v>2.9090000035819023E-4</v>
      </c>
      <c r="AM974" s="13">
        <f t="shared" si="1370"/>
        <v>1.548499338393123E-2</v>
      </c>
      <c r="AN974" s="13">
        <f t="shared" si="1371"/>
        <v>1.8218550168563E-2</v>
      </c>
      <c r="AO974" s="13">
        <f t="shared" si="1372"/>
        <v>1.0717330063210602E-2</v>
      </c>
      <c r="AP974" s="13">
        <f t="shared" si="1373"/>
        <v>4.2030846809459196E-3</v>
      </c>
      <c r="AQ974" s="13">
        <f t="shared" si="1374"/>
        <v>1.2362631875902639E-3</v>
      </c>
      <c r="AR974" s="13">
        <f t="shared" si="1375"/>
        <v>6.1478976445197343E-4</v>
      </c>
      <c r="AS974" s="13">
        <f t="shared" si="1376"/>
        <v>1.3790064461022E-3</v>
      </c>
      <c r="AT974" s="13">
        <f t="shared" si="1377"/>
        <v>1.5465927446649734E-3</v>
      </c>
      <c r="AU974" s="13">
        <f t="shared" si="1378"/>
        <v>1.1563635179087308E-3</v>
      </c>
      <c r="AV974" s="13">
        <f t="shared" si="1379"/>
        <v>6.4844636225158203E-4</v>
      </c>
      <c r="AW974" s="13">
        <f t="shared" si="1380"/>
        <v>2.1324736703673242E-5</v>
      </c>
      <c r="AX974" s="13">
        <f t="shared" si="1381"/>
        <v>5.7889452430203384E-3</v>
      </c>
      <c r="AY974" s="13">
        <f t="shared" si="1382"/>
        <v>6.8108643457653892E-3</v>
      </c>
      <c r="AZ974" s="13">
        <f t="shared" si="1383"/>
        <v>4.0065911136702758E-3</v>
      </c>
      <c r="BA974" s="13">
        <f t="shared" si="1384"/>
        <v>1.5712907630314036E-3</v>
      </c>
      <c r="BB974" s="13">
        <f t="shared" si="1385"/>
        <v>4.6216744957400377E-4</v>
      </c>
      <c r="BC974" s="13">
        <f t="shared" si="1386"/>
        <v>1.0875071958478526E-4</v>
      </c>
      <c r="BD974" s="13">
        <f t="shared" si="1387"/>
        <v>1.2055304006361545E-4</v>
      </c>
      <c r="BE974" s="13">
        <f t="shared" si="1388"/>
        <v>2.7040694064438866E-4</v>
      </c>
      <c r="BF974" s="13">
        <f t="shared" si="1389"/>
        <v>3.0326864220957354E-4</v>
      </c>
      <c r="BG974" s="13">
        <f t="shared" si="1390"/>
        <v>2.2674928172693171E-4</v>
      </c>
      <c r="BH974" s="13">
        <f t="shared" si="1391"/>
        <v>1.2715270293626915E-4</v>
      </c>
      <c r="BI974" s="13">
        <f t="shared" si="1392"/>
        <v>5.7042067752945148E-5</v>
      </c>
      <c r="BJ974" s="14">
        <f t="shared" si="1393"/>
        <v>0.60616905108485908</v>
      </c>
      <c r="BK974" s="14">
        <f t="shared" si="1394"/>
        <v>0.20263563357452</v>
      </c>
      <c r="BL974" s="14">
        <f t="shared" si="1395"/>
        <v>0.1806398300763192</v>
      </c>
      <c r="BM974" s="14">
        <f t="shared" si="1396"/>
        <v>0.65556021024878708</v>
      </c>
      <c r="BN974" s="14">
        <f t="shared" si="1397"/>
        <v>0.33597758865849126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1.4861</v>
      </c>
      <c r="F975" s="10">
        <f>VLOOKUP(B975,home!$B$2:$E$405,3,FALSE)</f>
        <v>1.6449</v>
      </c>
      <c r="G975" s="10">
        <f>VLOOKUP(C975,away!$B$2:$E$405,4,FALSE)</f>
        <v>0.50470000000000004</v>
      </c>
      <c r="H975" s="10">
        <f>VLOOKUP(A975,away!$A$2:$E$405,3,FALSE)</f>
        <v>1.0625</v>
      </c>
      <c r="I975" s="10">
        <f>VLOOKUP(C975,away!$B$2:$E$405,3,FALSE)</f>
        <v>1.0588</v>
      </c>
      <c r="J975" s="10">
        <f>VLOOKUP(B975,home!$B$2:$E$405,4,FALSE)</f>
        <v>1.1503000000000001</v>
      </c>
      <c r="K975" s="12">
        <f t="shared" si="1342"/>
        <v>1.2337320286830002</v>
      </c>
      <c r="L975" s="12">
        <f t="shared" si="1343"/>
        <v>1.2940587425000001</v>
      </c>
      <c r="M975" s="13">
        <f t="shared" si="1344"/>
        <v>7.9835199827851616E-2</v>
      </c>
      <c r="N975" s="13">
        <f t="shared" si="1345"/>
        <v>9.8495243043928107E-2</v>
      </c>
      <c r="O975" s="13">
        <f t="shared" si="1346"/>
        <v>0.1033114382964659</v>
      </c>
      <c r="P975" s="13">
        <f t="shared" si="1347"/>
        <v>0.12745863035565749</v>
      </c>
      <c r="Q975" s="13">
        <f t="shared" si="1348"/>
        <v>6.0758368008105301E-2</v>
      </c>
      <c r="R975" s="13">
        <f t="shared" si="1349"/>
        <v>6.6845534963895517E-2</v>
      </c>
      <c r="S975" s="13">
        <f t="shared" si="1350"/>
        <v>5.0872617865210731E-2</v>
      </c>
      <c r="T975" s="13">
        <f t="shared" si="1351"/>
        <v>7.8624897300920982E-2</v>
      </c>
      <c r="U975" s="13">
        <f t="shared" si="1352"/>
        <v>8.2469477459407248E-2</v>
      </c>
      <c r="V975" s="13">
        <f t="shared" si="1353"/>
        <v>9.0243599171073944E-3</v>
      </c>
      <c r="W975" s="13">
        <f t="shared" si="1354"/>
        <v>2.4986514874036012E-2</v>
      </c>
      <c r="X975" s="13">
        <f t="shared" si="1355"/>
        <v>3.2334018017352591E-2</v>
      </c>
      <c r="Y975" s="13">
        <f t="shared" si="1356"/>
        <v>2.0921059347753825E-2</v>
      </c>
      <c r="Z975" s="13">
        <f t="shared" si="1357"/>
        <v>2.8834016305706135E-2</v>
      </c>
      <c r="AA975" s="13">
        <f t="shared" si="1358"/>
        <v>3.5573449431917543E-2</v>
      </c>
      <c r="AB975" s="13">
        <f t="shared" si="1359"/>
        <v>2.1944051967445876E-2</v>
      </c>
      <c r="AC975" s="13">
        <f t="shared" si="1360"/>
        <v>9.0047416220480337E-4</v>
      </c>
      <c r="AD975" s="13">
        <f t="shared" si="1361"/>
        <v>7.7066659213156068E-3</v>
      </c>
      <c r="AE975" s="13">
        <f t="shared" si="1362"/>
        <v>9.9728784110052794E-3</v>
      </c>
      <c r="AF975" s="13">
        <f t="shared" si="1363"/>
        <v>6.4527452478254461E-3</v>
      </c>
      <c r="AG975" s="13">
        <f t="shared" si="1364"/>
        <v>2.7834104670246156E-3</v>
      </c>
      <c r="AH975" s="13">
        <f t="shared" si="1365"/>
        <v>9.3282277204466482E-3</v>
      </c>
      <c r="AI975" s="13">
        <f t="shared" si="1366"/>
        <v>1.1508533309563643E-2</v>
      </c>
      <c r="AJ975" s="13">
        <f t="shared" si="1367"/>
        <v>7.0992230735869187E-3</v>
      </c>
      <c r="AK975" s="13">
        <f t="shared" si="1368"/>
        <v>2.919512961549851E-3</v>
      </c>
      <c r="AL975" s="13">
        <f t="shared" si="1369"/>
        <v>5.7505062244607484E-5</v>
      </c>
      <c r="AM975" s="13">
        <f t="shared" si="1370"/>
        <v>1.9015921162973666E-3</v>
      </c>
      <c r="AN975" s="13">
        <f t="shared" si="1371"/>
        <v>2.4607719027636842E-3</v>
      </c>
      <c r="AO975" s="13">
        <f t="shared" si="1372"/>
        <v>1.592191697034853E-3</v>
      </c>
      <c r="AP975" s="13">
        <f t="shared" si="1373"/>
        <v>6.8679652842795421E-4</v>
      </c>
      <c r="AQ975" s="13">
        <f t="shared" si="1374"/>
        <v>2.2218876298271109E-4</v>
      </c>
      <c r="AR975" s="13">
        <f t="shared" si="1375"/>
        <v>2.4142549267349642E-3</v>
      </c>
      <c r="AS975" s="13">
        <f t="shared" si="1376"/>
        <v>2.9785436285186557E-3</v>
      </c>
      <c r="AT975" s="13">
        <f t="shared" si="1377"/>
        <v>1.8373623366665732E-3</v>
      </c>
      <c r="AU975" s="13">
        <f t="shared" si="1378"/>
        <v>7.5560425434712951E-4</v>
      </c>
      <c r="AV975" s="13">
        <f t="shared" si="1379"/>
        <v>2.3305329239929758E-4</v>
      </c>
      <c r="AW975" s="13">
        <f t="shared" si="1380"/>
        <v>2.5502244651826943E-6</v>
      </c>
      <c r="AX975" s="13">
        <f t="shared" si="1381"/>
        <v>3.9100918322785834E-4</v>
      </c>
      <c r="AY975" s="13">
        <f t="shared" si="1382"/>
        <v>5.0598885195379448E-4</v>
      </c>
      <c r="AZ975" s="13">
        <f t="shared" si="1383"/>
        <v>3.2738964873917304E-4</v>
      </c>
      <c r="BA975" s="13">
        <f t="shared" si="1384"/>
        <v>1.4122047905164366E-4</v>
      </c>
      <c r="BB975" s="13">
        <f t="shared" si="1385"/>
        <v>4.5686898884204418E-5</v>
      </c>
      <c r="BC975" s="13">
        <f t="shared" si="1386"/>
        <v>1.1824306183763635E-5</v>
      </c>
      <c r="BD975" s="13">
        <f t="shared" si="1387"/>
        <v>5.2069794909418029E-4</v>
      </c>
      <c r="BE975" s="13">
        <f t="shared" si="1388"/>
        <v>6.4240173706704077E-4</v>
      </c>
      <c r="BF975" s="13">
        <f t="shared" si="1389"/>
        <v>3.9627579915060178E-4</v>
      </c>
      <c r="BG975" s="13">
        <f t="shared" si="1390"/>
        <v>1.6296604853468301E-4</v>
      </c>
      <c r="BH975" s="13">
        <f t="shared" si="1391"/>
        <v>5.0264108416286716E-5</v>
      </c>
      <c r="BI975" s="13">
        <f t="shared" si="1392"/>
        <v>1.2402488089273516E-5</v>
      </c>
      <c r="BJ975" s="14">
        <f t="shared" si="1393"/>
        <v>0.35132246101481474</v>
      </c>
      <c r="BK975" s="14">
        <f t="shared" si="1394"/>
        <v>0.26865477604223043</v>
      </c>
      <c r="BL975" s="14">
        <f t="shared" si="1395"/>
        <v>0.35100327575329782</v>
      </c>
      <c r="BM975" s="14">
        <f t="shared" si="1396"/>
        <v>0.46260667599265659</v>
      </c>
      <c r="BN975" s="14">
        <f t="shared" si="1397"/>
        <v>0.536704414495904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1.4861</v>
      </c>
      <c r="F976" s="10">
        <f>VLOOKUP(B976,home!$B$2:$E$405,3,FALSE)</f>
        <v>1.514</v>
      </c>
      <c r="G976" s="10">
        <f>VLOOKUP(C976,away!$B$2:$E$405,4,FALSE)</f>
        <v>0.94210000000000005</v>
      </c>
      <c r="H976" s="10">
        <f>VLOOKUP(A976,away!$A$2:$E$405,3,FALSE)</f>
        <v>1.0625</v>
      </c>
      <c r="I976" s="10">
        <f>VLOOKUP(C976,away!$B$2:$E$405,3,FALSE)</f>
        <v>0.94120000000000004</v>
      </c>
      <c r="J976" s="10">
        <f>VLOOKUP(B976,home!$B$2:$E$405,4,FALSE)</f>
        <v>1.4117999999999999</v>
      </c>
      <c r="K976" s="12">
        <f t="shared" si="1342"/>
        <v>2.1196829823400001</v>
      </c>
      <c r="L976" s="12">
        <f t="shared" si="1343"/>
        <v>1.4118352949999999</v>
      </c>
      <c r="M976" s="13">
        <f t="shared" si="1344"/>
        <v>2.9260456636590781E-2</v>
      </c>
      <c r="N976" s="13">
        <f t="shared" si="1345"/>
        <v>6.2022891988078997E-2</v>
      </c>
      <c r="O976" s="13">
        <f t="shared" si="1346"/>
        <v>4.1310945427355854E-2</v>
      </c>
      <c r="P976" s="13">
        <f t="shared" si="1347"/>
        <v>8.7566108006742638E-2</v>
      </c>
      <c r="Q976" s="13">
        <f t="shared" si="1348"/>
        <v>6.5734434331321506E-2</v>
      </c>
      <c r="R976" s="13">
        <f t="shared" si="1349"/>
        <v>2.9162125412079926E-2</v>
      </c>
      <c r="S976" s="13">
        <f t="shared" si="1350"/>
        <v>6.5513530484857113E-2</v>
      </c>
      <c r="T976" s="13">
        <f t="shared" si="1351"/>
        <v>9.2806194485819407E-2</v>
      </c>
      <c r="U976" s="13">
        <f t="shared" si="1352"/>
        <v>6.1814460964850687E-2</v>
      </c>
      <c r="V976" s="13">
        <f t="shared" si="1353"/>
        <v>2.1784291633622117E-2</v>
      </c>
      <c r="W976" s="13">
        <f t="shared" si="1354"/>
        <v>4.6445387268616148E-2</v>
      </c>
      <c r="X976" s="13">
        <f t="shared" si="1355"/>
        <v>6.5573237035775916E-2</v>
      </c>
      <c r="Y976" s="13">
        <f t="shared" si="1356"/>
        <v>4.6289305227254815E-2</v>
      </c>
      <c r="Z976" s="13">
        <f t="shared" si="1357"/>
        <v>1.3724039311330288E-2</v>
      </c>
      <c r="AA976" s="13">
        <f t="shared" si="1358"/>
        <v>2.9090612577191987E-2</v>
      </c>
      <c r="AB976" s="13">
        <f t="shared" si="1359"/>
        <v>3.0831438212859916E-2</v>
      </c>
      <c r="AC976" s="13">
        <f t="shared" si="1360"/>
        <v>4.0745383302876366E-3</v>
      </c>
      <c r="AD976" s="13">
        <f t="shared" si="1361"/>
        <v>2.4612374250369138E-2</v>
      </c>
      <c r="AE976" s="13">
        <f t="shared" si="1362"/>
        <v>3.4748618660420311E-2</v>
      </c>
      <c r="AF976" s="13">
        <f t="shared" si="1363"/>
        <v>2.4529663138638511E-2</v>
      </c>
      <c r="AG976" s="13">
        <f t="shared" si="1364"/>
        <v>1.154394806453011E-2</v>
      </c>
      <c r="AH976" s="13">
        <f t="shared" si="1365"/>
        <v>4.8440207724258985E-3</v>
      </c>
      <c r="AI976" s="13">
        <f t="shared" si="1366"/>
        <v>1.0267788397412639E-2</v>
      </c>
      <c r="AJ976" s="13">
        <f t="shared" si="1367"/>
        <v>1.0882228166131838E-2</v>
      </c>
      <c r="AK976" s="13">
        <f t="shared" si="1368"/>
        <v>7.688957951230228E-3</v>
      </c>
      <c r="AL976" s="13">
        <f t="shared" si="1369"/>
        <v>4.8774558502467848E-4</v>
      </c>
      <c r="AM976" s="13">
        <f t="shared" si="1370"/>
        <v>1.0434086170698142E-2</v>
      </c>
      <c r="AN976" s="13">
        <f t="shared" si="1371"/>
        <v>1.473121112686303E-2</v>
      </c>
      <c r="AO976" s="13">
        <f t="shared" si="1372"/>
        <v>1.0399021903500975E-2</v>
      </c>
      <c r="AP976" s="13">
        <f t="shared" si="1373"/>
        <v>4.8939020522802542E-3</v>
      </c>
      <c r="AQ976" s="13">
        <f t="shared" si="1374"/>
        <v>1.7273459119205494E-3</v>
      </c>
      <c r="AR976" s="13">
        <f t="shared" si="1375"/>
        <v>1.367791899244809E-3</v>
      </c>
      <c r="AS976" s="13">
        <f t="shared" si="1376"/>
        <v>2.8992852122117297E-3</v>
      </c>
      <c r="AT976" s="13">
        <f t="shared" si="1377"/>
        <v>3.0727827626376098E-3</v>
      </c>
      <c r="AU976" s="13">
        <f t="shared" si="1378"/>
        <v>2.1711084434635447E-3</v>
      </c>
      <c r="AV976" s="13">
        <f t="shared" si="1379"/>
        <v>1.1505154051060903E-3</v>
      </c>
      <c r="AW976" s="13">
        <f t="shared" si="1380"/>
        <v>4.0545792558245431E-5</v>
      </c>
      <c r="AX976" s="13">
        <f t="shared" si="1381"/>
        <v>3.6861591487163266E-3</v>
      </c>
      <c r="AY976" s="13">
        <f t="shared" si="1382"/>
        <v>5.2042495891448633E-3</v>
      </c>
      <c r="AZ976" s="13">
        <f t="shared" si="1383"/>
        <v>3.673771626971984E-3</v>
      </c>
      <c r="BA976" s="13">
        <f t="shared" si="1384"/>
        <v>1.728920149576207E-3</v>
      </c>
      <c r="BB976" s="13">
        <f t="shared" si="1385"/>
        <v>6.1023762235209208E-4</v>
      </c>
      <c r="BC976" s="13">
        <f t="shared" si="1386"/>
        <v>1.7231100271471289E-4</v>
      </c>
      <c r="BD976" s="13">
        <f t="shared" si="1387"/>
        <v>3.2184947992815101E-4</v>
      </c>
      <c r="BE976" s="13">
        <f t="shared" si="1388"/>
        <v>6.8221886547868119E-4</v>
      </c>
      <c r="BF976" s="13">
        <f t="shared" si="1389"/>
        <v>7.2304385969323114E-4</v>
      </c>
      <c r="BG976" s="13">
        <f t="shared" si="1390"/>
        <v>5.1087458829239096E-4</v>
      </c>
      <c r="BH976" s="13">
        <f t="shared" si="1391"/>
        <v>2.7072304272833373E-4</v>
      </c>
      <c r="BI976" s="13">
        <f t="shared" si="1392"/>
        <v>1.1476940531971082E-4</v>
      </c>
      <c r="BJ976" s="14">
        <f t="shared" si="1393"/>
        <v>0.53156727075556409</v>
      </c>
      <c r="BK976" s="14">
        <f t="shared" si="1394"/>
        <v>0.21389092026626985</v>
      </c>
      <c r="BL976" s="14">
        <f t="shared" si="1395"/>
        <v>0.23917754084564319</v>
      </c>
      <c r="BM976" s="14">
        <f t="shared" si="1396"/>
        <v>0.67813910558005119</v>
      </c>
      <c r="BN976" s="14">
        <f t="shared" si="1397"/>
        <v>0.31505696180216969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1.5981000000000001</v>
      </c>
      <c r="F977" s="10">
        <f>VLOOKUP(B977,home!$B$2:$E$405,3,FALSE)</f>
        <v>0.83430000000000004</v>
      </c>
      <c r="G977" s="10">
        <f>VLOOKUP(C977,away!$B$2:$E$405,4,FALSE)</f>
        <v>1.0808</v>
      </c>
      <c r="H977" s="10">
        <f>VLOOKUP(A977,away!$A$2:$E$405,3,FALSE)</f>
        <v>1.1214999999999999</v>
      </c>
      <c r="I977" s="10">
        <f>VLOOKUP(C977,away!$B$2:$E$405,3,FALSE)</f>
        <v>0.89170000000000005</v>
      </c>
      <c r="J977" s="10">
        <f>VLOOKUP(B977,home!$B$2:$E$405,4,FALSE)</f>
        <v>1.6347</v>
      </c>
      <c r="K977" s="12">
        <f t="shared" si="1342"/>
        <v>1.441025052264</v>
      </c>
      <c r="L977" s="12">
        <f t="shared" si="1343"/>
        <v>1.634767921785</v>
      </c>
      <c r="M977" s="13">
        <f t="shared" si="1344"/>
        <v>4.6153015723402954E-2</v>
      </c>
      <c r="N977" s="13">
        <f t="shared" si="1345"/>
        <v>6.6507651894957942E-2</v>
      </c>
      <c r="O977" s="13">
        <f t="shared" si="1346"/>
        <v>7.5449469598257865E-2</v>
      </c>
      <c r="P977" s="13">
        <f t="shared" si="1347"/>
        <v>0.1087245758711206</v>
      </c>
      <c r="Q977" s="13">
        <f t="shared" si="1348"/>
        <v>4.7919596273943869E-2</v>
      </c>
      <c r="R977" s="13">
        <f t="shared" si="1349"/>
        <v>6.1671186307462295E-2</v>
      </c>
      <c r="S977" s="13">
        <f t="shared" si="1350"/>
        <v>6.4031749675898988E-2</v>
      </c>
      <c r="T977" s="13">
        <f t="shared" si="1351"/>
        <v>7.8337418813531429E-2</v>
      </c>
      <c r="U977" s="13">
        <f t="shared" si="1352"/>
        <v>8.8869724471893716E-2</v>
      </c>
      <c r="V977" s="13">
        <f t="shared" si="1353"/>
        <v>1.6760250216175603E-2</v>
      </c>
      <c r="W977" s="13">
        <f t="shared" si="1354"/>
        <v>2.3017779575043248E-2</v>
      </c>
      <c r="X977" s="13">
        <f t="shared" si="1355"/>
        <v>3.7628727679998662E-2</v>
      </c>
      <c r="Y977" s="13">
        <f t="shared" si="1356"/>
        <v>3.0757118474422571E-2</v>
      </c>
      <c r="Z977" s="13">
        <f t="shared" si="1357"/>
        <v>3.3606025691288552E-2</v>
      </c>
      <c r="AA977" s="13">
        <f t="shared" si="1358"/>
        <v>4.8427124928174407E-2</v>
      </c>
      <c r="AB977" s="13">
        <f t="shared" si="1359"/>
        <v>3.4892350115308904E-2</v>
      </c>
      <c r="AC977" s="13">
        <f t="shared" si="1360"/>
        <v>2.467676092891175E-3</v>
      </c>
      <c r="AD977" s="13">
        <f t="shared" si="1361"/>
        <v>8.2922992537819862E-3</v>
      </c>
      <c r="AE977" s="13">
        <f t="shared" si="1362"/>
        <v>1.3555984817924482E-2</v>
      </c>
      <c r="AF977" s="13">
        <f t="shared" si="1363"/>
        <v>1.1080444564273711E-2</v>
      </c>
      <c r="AG977" s="13">
        <f t="shared" si="1364"/>
        <v>6.0379851109305443E-3</v>
      </c>
      <c r="AH977" s="13">
        <f t="shared" si="1365"/>
        <v>1.3734513194700279E-2</v>
      </c>
      <c r="AI977" s="13">
        <f t="shared" si="1366"/>
        <v>1.9791777594213564E-2</v>
      </c>
      <c r="AJ977" s="13">
        <f t="shared" si="1367"/>
        <v>1.4260223671049538E-2</v>
      </c>
      <c r="AK977" s="13">
        <f t="shared" si="1368"/>
        <v>6.8497798536234968E-3</v>
      </c>
      <c r="AL977" s="13">
        <f t="shared" si="1369"/>
        <v>2.3252828217753957E-4</v>
      </c>
      <c r="AM977" s="13">
        <f t="shared" si="1370"/>
        <v>2.3898821931139795E-3</v>
      </c>
      <c r="AN977" s="13">
        <f t="shared" si="1371"/>
        <v>3.906902746147918E-3</v>
      </c>
      <c r="AO977" s="13">
        <f t="shared" si="1372"/>
        <v>3.1934396414681717E-3</v>
      </c>
      <c r="AP977" s="13">
        <f t="shared" si="1373"/>
        <v>1.7401775620095859E-3</v>
      </c>
      <c r="AQ977" s="13">
        <f t="shared" si="1374"/>
        <v>7.1119661414582468E-4</v>
      </c>
      <c r="AR977" s="13">
        <f t="shared" si="1375"/>
        <v>4.4905483184057649E-3</v>
      </c>
      <c r="AS977" s="13">
        <f t="shared" si="1376"/>
        <v>6.4709926252246837E-3</v>
      </c>
      <c r="AT977" s="13">
        <f t="shared" si="1377"/>
        <v>4.6624312429821811E-3</v>
      </c>
      <c r="AU977" s="13">
        <f t="shared" si="1378"/>
        <v>2.2395600751985681E-3</v>
      </c>
      <c r="AV977" s="13">
        <f t="shared" si="1379"/>
        <v>8.0681554360284655E-4</v>
      </c>
      <c r="AW977" s="13">
        <f t="shared" si="1380"/>
        <v>1.5216014755801437E-5</v>
      </c>
      <c r="AX977" s="13">
        <f t="shared" si="1381"/>
        <v>5.7398001870614631E-4</v>
      </c>
      <c r="AY977" s="13">
        <f t="shared" si="1382"/>
        <v>9.3832412232636208E-4</v>
      </c>
      <c r="AZ977" s="13">
        <f t="shared" si="1383"/>
        <v>7.6697108770810074E-4</v>
      </c>
      <c r="BA977" s="13">
        <f t="shared" si="1384"/>
        <v>4.1793991037391751E-4</v>
      </c>
      <c r="BB977" s="13">
        <f t="shared" si="1385"/>
        <v>1.708086896782446E-4</v>
      </c>
      <c r="BC977" s="13">
        <f t="shared" si="1386"/>
        <v>5.5846513329624556E-5</v>
      </c>
      <c r="BD977" s="13">
        <f t="shared" si="1387"/>
        <v>1.2235007236925529E-3</v>
      </c>
      <c r="BE977" s="13">
        <f t="shared" si="1388"/>
        <v>1.7630951943041027E-3</v>
      </c>
      <c r="BF977" s="13">
        <f t="shared" si="1389"/>
        <v>1.2703321722592389E-3</v>
      </c>
      <c r="BG977" s="13">
        <f t="shared" si="1390"/>
        <v>6.1019349497417013E-4</v>
      </c>
      <c r="BH977" s="13">
        <f t="shared" si="1391"/>
        <v>2.1982602824657671E-4</v>
      </c>
      <c r="BI977" s="13">
        <f t="shared" si="1392"/>
        <v>6.3354962768602055E-5</v>
      </c>
      <c r="BJ977" s="14">
        <f t="shared" si="1393"/>
        <v>0.33800047555781632</v>
      </c>
      <c r="BK977" s="14">
        <f t="shared" si="1394"/>
        <v>0.23930811998399323</v>
      </c>
      <c r="BL977" s="14">
        <f t="shared" si="1395"/>
        <v>0.38776680011634324</v>
      </c>
      <c r="BM977" s="14">
        <f t="shared" si="1396"/>
        <v>0.59133281757272516</v>
      </c>
      <c r="BN977" s="14">
        <f t="shared" si="1397"/>
        <v>0.40642549566914554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1.5981000000000001</v>
      </c>
      <c r="F978" s="10">
        <f>VLOOKUP(B978,home!$B$2:$E$405,3,FALSE)</f>
        <v>0.88649999999999995</v>
      </c>
      <c r="G978" s="10">
        <f>VLOOKUP(C978,away!$B$2:$E$405,4,FALSE)</f>
        <v>1.2034</v>
      </c>
      <c r="H978" s="10">
        <f>VLOOKUP(A978,away!$A$2:$E$405,3,FALSE)</f>
        <v>1.1214999999999999</v>
      </c>
      <c r="I978" s="10">
        <f>VLOOKUP(C978,away!$B$2:$E$405,3,FALSE)</f>
        <v>1.2345999999999999</v>
      </c>
      <c r="J978" s="10">
        <f>VLOOKUP(B978,home!$B$2:$E$405,4,FALSE)</f>
        <v>0.66869999999999996</v>
      </c>
      <c r="K978" s="12">
        <f t="shared" si="1342"/>
        <v>1.70487561321</v>
      </c>
      <c r="L978" s="12">
        <f t="shared" si="1343"/>
        <v>0.92588462792999993</v>
      </c>
      <c r="M978" s="13">
        <f t="shared" si="1344"/>
        <v>7.2023686050658328E-2</v>
      </c>
      <c r="N978" s="13">
        <f t="shared" si="1345"/>
        <v>0.12279142592126062</v>
      </c>
      <c r="O978" s="13">
        <f t="shared" si="1346"/>
        <v>6.6685623761160912E-2</v>
      </c>
      <c r="P978" s="13">
        <f t="shared" si="1347"/>
        <v>0.11369069370210053</v>
      </c>
      <c r="Q978" s="13">
        <f t="shared" si="1348"/>
        <v>0.10467205378221979</v>
      </c>
      <c r="R978" s="13">
        <f t="shared" si="1349"/>
        <v>3.0871596972191218E-2</v>
      </c>
      <c r="S978" s="13">
        <f t="shared" si="1350"/>
        <v>4.4865705100727439E-2</v>
      </c>
      <c r="T978" s="13">
        <f t="shared" si="1351"/>
        <v>9.6914245570819513E-2</v>
      </c>
      <c r="U978" s="13">
        <f t="shared" si="1352"/>
        <v>5.2632232818736469E-2</v>
      </c>
      <c r="V978" s="13">
        <f t="shared" si="1353"/>
        <v>7.8690365104302634E-3</v>
      </c>
      <c r="W978" s="13">
        <f t="shared" si="1354"/>
        <v>5.9484277292637375E-2</v>
      </c>
      <c r="X978" s="13">
        <f t="shared" si="1355"/>
        <v>5.5075577948778494E-2</v>
      </c>
      <c r="Y978" s="13">
        <f t="shared" si="1356"/>
        <v>2.5496815498567246E-2</v>
      </c>
      <c r="Z978" s="13">
        <f t="shared" si="1357"/>
        <v>9.527845692067393E-3</v>
      </c>
      <c r="AA978" s="13">
        <f t="shared" si="1358"/>
        <v>1.6243791766833649E-2</v>
      </c>
      <c r="AB978" s="13">
        <f t="shared" si="1359"/>
        <v>1.3846822224668041E-2</v>
      </c>
      <c r="AC978" s="13">
        <f t="shared" si="1360"/>
        <v>7.7633854629496847E-4</v>
      </c>
      <c r="AD978" s="13">
        <f t="shared" si="1361"/>
        <v>2.5353323431409686E-2</v>
      </c>
      <c r="AE978" s="13">
        <f t="shared" si="1362"/>
        <v>2.3474252432079706E-2</v>
      </c>
      <c r="AF978" s="13">
        <f t="shared" si="1363"/>
        <v>1.0867224739505507E-2</v>
      </c>
      <c r="AG978" s="13">
        <f t="shared" si="1364"/>
        <v>3.3539321115229159E-3</v>
      </c>
      <c r="AH978" s="13">
        <f t="shared" si="1365"/>
        <v>2.2054214658935676E-3</v>
      </c>
      <c r="AI978" s="13">
        <f t="shared" si="1366"/>
        <v>3.7599692740517923E-3</v>
      </c>
      <c r="AJ978" s="13">
        <f t="shared" si="1367"/>
        <v>3.2051399608749053E-3</v>
      </c>
      <c r="AK978" s="13">
        <f t="shared" si="1368"/>
        <v>1.8214549854068272E-3</v>
      </c>
      <c r="AL978" s="13">
        <f t="shared" si="1369"/>
        <v>4.9018578590312824E-5</v>
      </c>
      <c r="AM978" s="13">
        <f t="shared" si="1370"/>
        <v>8.644852566407216E-3</v>
      </c>
      <c r="AN978" s="13">
        <f t="shared" si="1371"/>
        <v>8.0041361019576492E-3</v>
      </c>
      <c r="AO978" s="13">
        <f t="shared" si="1372"/>
        <v>3.7054532883310691E-3</v>
      </c>
      <c r="AP978" s="13">
        <f t="shared" si="1373"/>
        <v>1.1436074130594691E-3</v>
      </c>
      <c r="AQ978" s="13">
        <f t="shared" si="1374"/>
        <v>2.6471213103463899E-4</v>
      </c>
      <c r="AR978" s="13">
        <f t="shared" si="1375"/>
        <v>4.0839316667554018E-4</v>
      </c>
      <c r="AS978" s="13">
        <f t="shared" si="1376"/>
        <v>6.9625955046673509E-4</v>
      </c>
      <c r="AT978" s="13">
        <f t="shared" si="1377"/>
        <v>5.9351796402764732E-4</v>
      </c>
      <c r="AU978" s="13">
        <f t="shared" si="1378"/>
        <v>3.3729143429092872E-4</v>
      </c>
      <c r="AV978" s="13">
        <f t="shared" si="1379"/>
        <v>1.4375998521680677E-4</v>
      </c>
      <c r="AW978" s="13">
        <f t="shared" si="1380"/>
        <v>2.1493531849692964E-6</v>
      </c>
      <c r="AX978" s="13">
        <f t="shared" si="1381"/>
        <v>2.4563997200439248E-3</v>
      </c>
      <c r="AY978" s="13">
        <f t="shared" si="1382"/>
        <v>2.2743427408402255E-3</v>
      </c>
      <c r="AZ978" s="13">
        <f t="shared" si="1383"/>
        <v>1.0528894911940741E-3</v>
      </c>
      <c r="BA978" s="13">
        <f t="shared" si="1384"/>
        <v>3.2495139826854415E-4</v>
      </c>
      <c r="BB978" s="13">
        <f t="shared" si="1385"/>
        <v>7.5216876120301043E-5</v>
      </c>
      <c r="BC978" s="13">
        <f t="shared" si="1386"/>
        <v>1.3928429872140365E-5</v>
      </c>
      <c r="BD978" s="13">
        <f t="shared" si="1387"/>
        <v>6.3020825862756155E-5</v>
      </c>
      <c r="BE978" s="13">
        <f t="shared" si="1388"/>
        <v>1.07442669137767E-4</v>
      </c>
      <c r="BF978" s="13">
        <f t="shared" si="1389"/>
        <v>9.1588193215584867E-5</v>
      </c>
      <c r="BG978" s="13">
        <f t="shared" si="1390"/>
        <v>5.2048825690405419E-5</v>
      </c>
      <c r="BH978" s="13">
        <f t="shared" si="1391"/>
        <v>2.2184193403947571E-5</v>
      </c>
      <c r="BI978" s="13">
        <f t="shared" si="1392"/>
        <v>7.5642580666248739E-6</v>
      </c>
      <c r="BJ978" s="14">
        <f t="shared" si="1393"/>
        <v>0.55544361888593019</v>
      </c>
      <c r="BK978" s="14">
        <f t="shared" si="1394"/>
        <v>0.24154882122964208</v>
      </c>
      <c r="BL978" s="14">
        <f t="shared" si="1395"/>
        <v>0.19379512429587212</v>
      </c>
      <c r="BM978" s="14">
        <f t="shared" si="1396"/>
        <v>0.48730813652626498</v>
      </c>
      <c r="BN978" s="14">
        <f t="shared" si="1397"/>
        <v>0.51073508018959135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1.2726999999999999</v>
      </c>
      <c r="F979" s="10">
        <f>VLOOKUP(B979,home!$B$2:$E$405,3,FALSE)</f>
        <v>0.78569999999999995</v>
      </c>
      <c r="G979" s="10">
        <f>VLOOKUP(C979,away!$B$2:$E$405,4,FALSE)</f>
        <v>0.52380000000000004</v>
      </c>
      <c r="H979" s="10">
        <f>VLOOKUP(A979,away!$A$2:$E$405,3,FALSE)</f>
        <v>0.89510000000000001</v>
      </c>
      <c r="I979" s="10">
        <f>VLOOKUP(C979,away!$B$2:$E$405,3,FALSE)</f>
        <v>1.1172</v>
      </c>
      <c r="J979" s="10">
        <f>VLOOKUP(B979,home!$B$2:$E$405,4,FALSE)</f>
        <v>0.44690000000000002</v>
      </c>
      <c r="K979" s="12">
        <f t="shared" si="1342"/>
        <v>0.52377925228199995</v>
      </c>
      <c r="L979" s="12">
        <f t="shared" si="1343"/>
        <v>0.44690255626799996</v>
      </c>
      <c r="M979" s="13">
        <f t="shared" si="1344"/>
        <v>0.37882466413765847</v>
      </c>
      <c r="N979" s="13">
        <f t="shared" si="1345"/>
        <v>0.19842049932800249</v>
      </c>
      <c r="O979" s="13">
        <f t="shared" si="1346"/>
        <v>0.16929771078048611</v>
      </c>
      <c r="P979" s="13">
        <f t="shared" si="1347"/>
        <v>8.8674628365657288E-2</v>
      </c>
      <c r="Q979" s="13">
        <f t="shared" si="1348"/>
        <v>5.1964270387721119E-2</v>
      </c>
      <c r="R979" s="13">
        <f t="shared" si="1349"/>
        <v>3.7829789859059881E-2</v>
      </c>
      <c r="S979" s="13">
        <f t="shared" si="1350"/>
        <v>5.1892012718383097E-3</v>
      </c>
      <c r="T979" s="13">
        <f t="shared" si="1351"/>
        <v>2.3222965270874103E-2</v>
      </c>
      <c r="U979" s="13">
        <f t="shared" si="1352"/>
        <v>1.9814459046363565E-2</v>
      </c>
      <c r="V979" s="13">
        <f t="shared" si="1353"/>
        <v>1.3496437148783353E-4</v>
      </c>
      <c r="W979" s="13">
        <f t="shared" si="1354"/>
        <v>9.0726022296867461E-3</v>
      </c>
      <c r="X979" s="13">
        <f t="shared" si="1355"/>
        <v>4.054569128449763E-3</v>
      </c>
      <c r="Y979" s="13">
        <f t="shared" si="1356"/>
        <v>9.0599865403475776E-4</v>
      </c>
      <c r="Z979" s="13">
        <f t="shared" si="1357"/>
        <v>5.6354099303650412E-3</v>
      </c>
      <c r="AA979" s="13">
        <f t="shared" si="1358"/>
        <v>2.9517107996291582E-3</v>
      </c>
      <c r="AB979" s="13">
        <f t="shared" si="1359"/>
        <v>7.7302243779123246E-4</v>
      </c>
      <c r="AC979" s="13">
        <f t="shared" si="1360"/>
        <v>1.9745143032614179E-6</v>
      </c>
      <c r="AD979" s="13">
        <f t="shared" si="1361"/>
        <v>1.1880102030293323E-3</v>
      </c>
      <c r="AE979" s="13">
        <f t="shared" si="1362"/>
        <v>5.3092479660627422E-4</v>
      </c>
      <c r="AF979" s="13">
        <f t="shared" si="1363"/>
        <v>1.1863582439470592E-4</v>
      </c>
      <c r="AG979" s="13">
        <f t="shared" si="1364"/>
        <v>1.7672884395651876E-5</v>
      </c>
      <c r="AH979" s="13">
        <f t="shared" si="1365"/>
        <v>6.296197758745522E-4</v>
      </c>
      <c r="AI979" s="13">
        <f t="shared" si="1366"/>
        <v>3.2978177542953332E-4</v>
      </c>
      <c r="AJ979" s="13">
        <f t="shared" si="1367"/>
        <v>8.6366425875355698E-5</v>
      </c>
      <c r="AK979" s="13">
        <f t="shared" si="1368"/>
        <v>1.5078980655754195E-5</v>
      </c>
      <c r="AL979" s="13">
        <f t="shared" si="1369"/>
        <v>1.8487637012014259E-8</v>
      </c>
      <c r="AM979" s="13">
        <f t="shared" si="1370"/>
        <v>1.2445101916921819E-4</v>
      </c>
      <c r="AN979" s="13">
        <f t="shared" si="1371"/>
        <v>5.5617478596881472E-5</v>
      </c>
      <c r="AO979" s="13">
        <f t="shared" si="1372"/>
        <v>1.2427796679063551E-5</v>
      </c>
      <c r="AP979" s="13">
        <f t="shared" si="1373"/>
        <v>1.851338034884154E-6</v>
      </c>
      <c r="AQ979" s="13">
        <f t="shared" si="1374"/>
        <v>2.0684192507647605E-7</v>
      </c>
      <c r="AR979" s="13">
        <f t="shared" si="1375"/>
        <v>5.6275737463044535E-5</v>
      </c>
      <c r="AS979" s="13">
        <f t="shared" si="1376"/>
        <v>2.9476063690011598E-5</v>
      </c>
      <c r="AT979" s="13">
        <f t="shared" si="1377"/>
        <v>7.7194752998854415E-6</v>
      </c>
      <c r="AU979" s="13">
        <f t="shared" si="1378"/>
        <v>1.3477670001944548E-6</v>
      </c>
      <c r="AV979" s="13">
        <f t="shared" si="1379"/>
        <v>1.7648309790305138E-7</v>
      </c>
      <c r="AW979" s="13">
        <f t="shared" si="1380"/>
        <v>1.2020984439180258E-10</v>
      </c>
      <c r="AX979" s="13">
        <f t="shared" si="1381"/>
        <v>1.0864143627697649E-5</v>
      </c>
      <c r="AY979" s="13">
        <f t="shared" si="1382"/>
        <v>4.8552135588807821E-6</v>
      </c>
      <c r="AZ979" s="13">
        <f t="shared" si="1383"/>
        <v>1.0849036753454373E-6</v>
      </c>
      <c r="BA979" s="13">
        <f t="shared" si="1384"/>
        <v>1.6161540860547475E-7</v>
      </c>
      <c r="BB979" s="13">
        <f t="shared" si="1385"/>
        <v>1.8056584809520999E-8</v>
      </c>
      <c r="BC979" s="13">
        <f t="shared" si="1386"/>
        <v>1.6139067817689747E-9</v>
      </c>
      <c r="BD979" s="13">
        <f t="shared" si="1387"/>
        <v>4.1916284880169057E-6</v>
      </c>
      <c r="BE979" s="13">
        <f t="shared" si="1388"/>
        <v>2.1954880352974245E-6</v>
      </c>
      <c r="BF979" s="13">
        <f t="shared" si="1389"/>
        <v>5.7497554076108112E-7</v>
      </c>
      <c r="BG979" s="13">
        <f t="shared" si="1390"/>
        <v>1.0038675294009256E-7</v>
      </c>
      <c r="BH979" s="13">
        <f t="shared" si="1391"/>
        <v>1.3145124598494883E-8</v>
      </c>
      <c r="BI979" s="13">
        <f t="shared" si="1392"/>
        <v>1.3770287066706758E-9</v>
      </c>
      <c r="BJ979" s="14">
        <f t="shared" si="1393"/>
        <v>0.28970768872836206</v>
      </c>
      <c r="BK979" s="14">
        <f t="shared" si="1394"/>
        <v>0.47283030636214113</v>
      </c>
      <c r="BL979" s="14">
        <f t="shared" si="1395"/>
        <v>0.23182961240868652</v>
      </c>
      <c r="BM979" s="14">
        <f t="shared" si="1396"/>
        <v>7.4986599477620403E-2</v>
      </c>
      <c r="BN979" s="14">
        <f t="shared" si="1397"/>
        <v>0.92501156285858532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1.2726999999999999</v>
      </c>
      <c r="F980" s="10">
        <f>VLOOKUP(B980,home!$B$2:$E$405,3,FALSE)</f>
        <v>0.62860000000000005</v>
      </c>
      <c r="G980" s="10">
        <f>VLOOKUP(C980,away!$B$2:$E$405,4,FALSE)</f>
        <v>1.0476000000000001</v>
      </c>
      <c r="H980" s="10">
        <f>VLOOKUP(A980,away!$A$2:$E$405,3,FALSE)</f>
        <v>0.89510000000000001</v>
      </c>
      <c r="I980" s="10">
        <f>VLOOKUP(C980,away!$B$2:$E$405,3,FALSE)</f>
        <v>1.8620000000000001</v>
      </c>
      <c r="J980" s="10">
        <f>VLOOKUP(B980,home!$B$2:$E$405,4,FALSE)</f>
        <v>0.22339999999999999</v>
      </c>
      <c r="K980" s="12">
        <f t="shared" si="1342"/>
        <v>0.83810013487200008</v>
      </c>
      <c r="L980" s="12">
        <f t="shared" si="1343"/>
        <v>0.37233546308000004</v>
      </c>
      <c r="M980" s="13">
        <f t="shared" si="1344"/>
        <v>0.2980674135923756</v>
      </c>
      <c r="N980" s="13">
        <f t="shared" si="1345"/>
        <v>0.2498103395327182</v>
      </c>
      <c r="O980" s="13">
        <f t="shared" si="1346"/>
        <v>0.11098106846897507</v>
      </c>
      <c r="P980" s="13">
        <f t="shared" si="1347"/>
        <v>9.3013248452086666E-2</v>
      </c>
      <c r="Q980" s="13">
        <f t="shared" si="1348"/>
        <v>0.10468303962739561</v>
      </c>
      <c r="R980" s="13">
        <f t="shared" si="1349"/>
        <v>2.066109376075451E-2</v>
      </c>
      <c r="S980" s="13">
        <f t="shared" si="1350"/>
        <v>7.2562984018784589E-3</v>
      </c>
      <c r="T980" s="13">
        <f t="shared" si="1351"/>
        <v>3.897720803628834E-2</v>
      </c>
      <c r="U980" s="13">
        <f t="shared" si="1352"/>
        <v>1.7316065467491391E-2</v>
      </c>
      <c r="V980" s="13">
        <f t="shared" si="1353"/>
        <v>2.5159553969574639E-4</v>
      </c>
      <c r="W980" s="13">
        <f t="shared" si="1354"/>
        <v>2.9244956543510406E-2</v>
      </c>
      <c r="X980" s="13">
        <f t="shared" si="1355"/>
        <v>1.0888934437382423E-2</v>
      </c>
      <c r="Y980" s="13">
        <f t="shared" si="1356"/>
        <v>2.0271682230952721E-3</v>
      </c>
      <c r="Z980" s="13">
        <f t="shared" si="1357"/>
        <v>2.5642859710499439E-3</v>
      </c>
      <c r="AA980" s="13">
        <f t="shared" si="1358"/>
        <v>2.1491284181873356E-3</v>
      </c>
      <c r="AB980" s="13">
        <f t="shared" si="1359"/>
        <v>9.0059240857002685E-4</v>
      </c>
      <c r="AC980" s="13">
        <f t="shared" si="1360"/>
        <v>4.906968477599267E-6</v>
      </c>
      <c r="AD980" s="13">
        <f t="shared" si="1361"/>
        <v>6.1275505058604619E-3</v>
      </c>
      <c r="AE980" s="13">
        <f t="shared" si="1362"/>
        <v>2.2815043551456435E-3</v>
      </c>
      <c r="AF980" s="13">
        <f t="shared" si="1363"/>
        <v>4.2474249029609504E-4</v>
      </c>
      <c r="AG980" s="13">
        <f t="shared" si="1364"/>
        <v>5.2715563938049666E-5</v>
      </c>
      <c r="AH980" s="13">
        <f t="shared" si="1365"/>
        <v>2.3869365112510707E-4</v>
      </c>
      <c r="AI980" s="13">
        <f t="shared" si="1366"/>
        <v>2.0004918120104234E-4</v>
      </c>
      <c r="AJ980" s="13">
        <f t="shared" si="1367"/>
        <v>8.3830622872813374E-5</v>
      </c>
      <c r="AK980" s="13">
        <f t="shared" si="1368"/>
        <v>2.3419485445369562E-5</v>
      </c>
      <c r="AL980" s="13">
        <f t="shared" si="1369"/>
        <v>6.1249644522050283E-8</v>
      </c>
      <c r="AM980" s="13">
        <f t="shared" si="1370"/>
        <v>1.0271001810793295E-3</v>
      </c>
      <c r="AN980" s="13">
        <f t="shared" si="1371"/>
        <v>3.8242582155172393E-4</v>
      </c>
      <c r="AO980" s="13">
        <f t="shared" si="1372"/>
        <v>7.1195347680605306E-5</v>
      </c>
      <c r="AP980" s="13">
        <f t="shared" si="1373"/>
        <v>8.8361842492665953E-6</v>
      </c>
      <c r="AQ980" s="13">
        <f t="shared" si="1374"/>
        <v>8.2250618857771995E-7</v>
      </c>
      <c r="AR980" s="13">
        <f t="shared" si="1375"/>
        <v>1.7774822225184554E-5</v>
      </c>
      <c r="AS980" s="13">
        <f t="shared" si="1376"/>
        <v>1.4897080904252998E-5</v>
      </c>
      <c r="AT980" s="13">
        <f t="shared" si="1377"/>
        <v>6.242622757526766E-6</v>
      </c>
      <c r="AU980" s="13">
        <f t="shared" si="1378"/>
        <v>1.7439809916794004E-6</v>
      </c>
      <c r="AV980" s="13">
        <f t="shared" si="1379"/>
        <v>3.6540767608517745E-7</v>
      </c>
      <c r="AW980" s="13">
        <f t="shared" si="1380"/>
        <v>5.3092281064780098E-10</v>
      </c>
      <c r="AX980" s="13">
        <f t="shared" si="1381"/>
        <v>1.4346880004827359E-4</v>
      </c>
      <c r="AY980" s="13">
        <f t="shared" si="1382"/>
        <v>5.3418522103505871E-5</v>
      </c>
      <c r="AZ980" s="13">
        <f t="shared" si="1383"/>
        <v>9.9448050822290374E-6</v>
      </c>
      <c r="BA980" s="13">
        <f t="shared" si="1384"/>
        <v>1.2342678685106957E-6</v>
      </c>
      <c r="BB980" s="13">
        <f t="shared" si="1385"/>
        <v>1.1489042459667361E-7</v>
      </c>
      <c r="BC980" s="13">
        <f t="shared" si="1386"/>
        <v>8.5555558891320657E-9</v>
      </c>
      <c r="BD980" s="13">
        <f t="shared" si="1387"/>
        <v>1.1030327773964602E-6</v>
      </c>
      <c r="BE980" s="13">
        <f t="shared" si="1388"/>
        <v>9.2445191950420999E-7</v>
      </c>
      <c r="BF980" s="13">
        <f t="shared" si="1389"/>
        <v>3.8739163920957887E-7</v>
      </c>
      <c r="BG980" s="13">
        <f t="shared" si="1390"/>
        <v>1.082243283566111E-7</v>
      </c>
      <c r="BH980" s="13">
        <f t="shared" si="1391"/>
        <v>2.2675706048026844E-8</v>
      </c>
      <c r="BI980" s="13">
        <f t="shared" si="1392"/>
        <v>3.8009024594338261E-9</v>
      </c>
      <c r="BJ980" s="14">
        <f t="shared" si="1393"/>
        <v>0.44621672919746302</v>
      </c>
      <c r="BK980" s="14">
        <f t="shared" si="1394"/>
        <v>0.39864694272626205</v>
      </c>
      <c r="BL980" s="14">
        <f t="shared" si="1395"/>
        <v>0.15259751495645035</v>
      </c>
      <c r="BM980" s="14">
        <f t="shared" si="1396"/>
        <v>0.12275585142573908</v>
      </c>
      <c r="BN980" s="14">
        <f t="shared" si="1397"/>
        <v>0.87721620343430562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1.2726999999999999</v>
      </c>
      <c r="F981" s="10">
        <f>VLOOKUP(B981,home!$B$2:$E$405,3,FALSE)</f>
        <v>0.78569999999999995</v>
      </c>
      <c r="G981" s="10">
        <f>VLOOKUP(C981,away!$B$2:$E$405,4,FALSE)</f>
        <v>0.62860000000000005</v>
      </c>
      <c r="H981" s="10">
        <f>VLOOKUP(A981,away!$A$2:$E$405,3,FALSE)</f>
        <v>0.89510000000000001</v>
      </c>
      <c r="I981" s="10">
        <f>VLOOKUP(C981,away!$B$2:$E$405,3,FALSE)</f>
        <v>0.44690000000000002</v>
      </c>
      <c r="J981" s="10">
        <f>VLOOKUP(B981,home!$B$2:$E$405,4,FALSE)</f>
        <v>1.3406</v>
      </c>
      <c r="K981" s="12">
        <f t="shared" si="1342"/>
        <v>0.62857510115399995</v>
      </c>
      <c r="L981" s="12">
        <f t="shared" si="1343"/>
        <v>0.53626706671400004</v>
      </c>
      <c r="M981" s="13">
        <f t="shared" si="1344"/>
        <v>0.31197189733676878</v>
      </c>
      <c r="N981" s="13">
        <f t="shared" si="1345"/>
        <v>0.19609776692566475</v>
      </c>
      <c r="O981" s="13">
        <f t="shared" si="1346"/>
        <v>0.16730025428199016</v>
      </c>
      <c r="P981" s="13">
        <f t="shared" si="1347"/>
        <v>0.10516077425839189</v>
      </c>
      <c r="Q981" s="13">
        <f t="shared" si="1348"/>
        <v>6.1631086840686598E-2</v>
      </c>
      <c r="R981" s="13">
        <f t="shared" si="1349"/>
        <v>4.485880831215458E-2</v>
      </c>
      <c r="S981" s="13">
        <f t="shared" si="1350"/>
        <v>8.8620069123459076E-3</v>
      </c>
      <c r="T981" s="13">
        <f t="shared" si="1351"/>
        <v>3.3050722158450813E-2</v>
      </c>
      <c r="U981" s="13">
        <f t="shared" si="1352"/>
        <v>2.8197129972460461E-2</v>
      </c>
      <c r="V981" s="13">
        <f t="shared" si="1353"/>
        <v>3.319157613380608E-4</v>
      </c>
      <c r="W981" s="13">
        <f t="shared" si="1354"/>
        <v>1.2913255548371848E-2</v>
      </c>
      <c r="X981" s="13">
        <f t="shared" si="1355"/>
        <v>6.9249536746536569E-3</v>
      </c>
      <c r="Y981" s="13">
        <f t="shared" si="1356"/>
        <v>1.8568122971184256E-3</v>
      </c>
      <c r="Z981" s="13">
        <f t="shared" si="1357"/>
        <v>8.0187671832815804E-3</v>
      </c>
      <c r="AA981" s="13">
        <f t="shared" si="1358"/>
        <v>5.0403973933615944E-3</v>
      </c>
      <c r="AB981" s="13">
        <f t="shared" si="1359"/>
        <v>1.5841341506943106E-3</v>
      </c>
      <c r="AC981" s="13">
        <f t="shared" si="1360"/>
        <v>6.9927208886533126E-6</v>
      </c>
      <c r="AD981" s="13">
        <f t="shared" si="1361"/>
        <v>2.0292377281363209E-3</v>
      </c>
      <c r="AE981" s="13">
        <f t="shared" si="1362"/>
        <v>1.0882133641330462E-3</v>
      </c>
      <c r="AF981" s="13">
        <f t="shared" si="1363"/>
        <v>2.9178649437130126E-4</v>
      </c>
      <c r="AG981" s="13">
        <f t="shared" si="1364"/>
        <v>5.2158495814419602E-5</v>
      </c>
      <c r="AH981" s="13">
        <f t="shared" si="1365"/>
        <v>1.0750501890102243E-3</v>
      </c>
      <c r="AI981" s="13">
        <f t="shared" si="1366"/>
        <v>6.7574978130272858E-4</v>
      </c>
      <c r="AJ981" s="13">
        <f t="shared" si="1367"/>
        <v>2.1237974356857792E-4</v>
      </c>
      <c r="AK981" s="13">
        <f t="shared" si="1368"/>
        <v>4.449887293222649E-5</v>
      </c>
      <c r="AL981" s="13">
        <f t="shared" si="1369"/>
        <v>9.428540828211884E-8</v>
      </c>
      <c r="AM981" s="13">
        <f t="shared" si="1370"/>
        <v>2.5510566204576022E-4</v>
      </c>
      <c r="AN981" s="13">
        <f t="shared" si="1371"/>
        <v>1.3680476508741283E-4</v>
      </c>
      <c r="AO981" s="13">
        <f t="shared" si="1372"/>
        <v>3.6681945042962346E-5</v>
      </c>
      <c r="AP981" s="13">
        <f t="shared" si="1373"/>
        <v>6.5571063565178574E-6</v>
      </c>
      <c r="AQ981" s="13">
        <f t="shared" si="1374"/>
        <v>8.7909004798538898E-7</v>
      </c>
      <c r="AR981" s="13">
        <f t="shared" si="1375"/>
        <v>1.153028022861689E-4</v>
      </c>
      <c r="AS981" s="13">
        <f t="shared" si="1376"/>
        <v>7.2476470610368277E-5</v>
      </c>
      <c r="AT981" s="13">
        <f t="shared" si="1377"/>
        <v>2.2778452422598569E-5</v>
      </c>
      <c r="AU981" s="13">
        <f t="shared" si="1378"/>
        <v>4.7726560118888245E-6</v>
      </c>
      <c r="AV981" s="13">
        <f t="shared" si="1379"/>
        <v>7.4999318386156577E-7</v>
      </c>
      <c r="AW981" s="13">
        <f t="shared" si="1380"/>
        <v>8.8283651159850894E-10</v>
      </c>
      <c r="AX981" s="13">
        <f t="shared" si="1381"/>
        <v>2.67255112208953E-5</v>
      </c>
      <c r="AY981" s="13">
        <f t="shared" si="1382"/>
        <v>1.4332011508861615E-5</v>
      </c>
      <c r="AZ981" s="13">
        <f t="shared" si="1383"/>
        <v>3.8428928859842536E-6</v>
      </c>
      <c r="BA981" s="13">
        <f t="shared" si="1384"/>
        <v>6.869389652209579E-7</v>
      </c>
      <c r="BB981" s="13">
        <f t="shared" si="1385"/>
        <v>9.2095685972648398E-8</v>
      </c>
      <c r="BC981" s="13">
        <f t="shared" si="1386"/>
        <v>9.8775766747131696E-9</v>
      </c>
      <c r="BD981" s="13">
        <f t="shared" si="1387"/>
        <v>1.030551592765134E-5</v>
      </c>
      <c r="BE981" s="13">
        <f t="shared" si="1388"/>
        <v>6.477790716667599E-6</v>
      </c>
      <c r="BF981" s="13">
        <f t="shared" si="1389"/>
        <v>2.0358889774918885E-6</v>
      </c>
      <c r="BG981" s="13">
        <f t="shared" si="1390"/>
        <v>4.2656970665509256E-7</v>
      </c>
      <c r="BH981" s="13">
        <f t="shared" si="1391"/>
        <v>6.7032774127489208E-8</v>
      </c>
      <c r="BI981" s="13">
        <f t="shared" si="1392"/>
        <v>8.427026555563952E-9</v>
      </c>
      <c r="BJ981" s="14">
        <f t="shared" si="1393"/>
        <v>0.31641771142382552</v>
      </c>
      <c r="BK981" s="14">
        <f t="shared" si="1394"/>
        <v>0.4263480132866504</v>
      </c>
      <c r="BL981" s="14">
        <f t="shared" si="1395"/>
        <v>0.24922380429711891</v>
      </c>
      <c r="BM981" s="14">
        <f t="shared" si="1396"/>
        <v>0.11297337710654717</v>
      </c>
      <c r="BN981" s="14">
        <f t="shared" si="1397"/>
        <v>0.88702058795565675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1.2726999999999999</v>
      </c>
      <c r="F982" s="10">
        <f>VLOOKUP(B982,home!$B$2:$E$405,3,FALSE)</f>
        <v>0.78569999999999995</v>
      </c>
      <c r="G982" s="10">
        <f>VLOOKUP(C982,away!$B$2:$E$405,4,FALSE)</f>
        <v>0.52380000000000004</v>
      </c>
      <c r="H982" s="10">
        <f>VLOOKUP(A982,away!$A$2:$E$405,3,FALSE)</f>
        <v>0.89510000000000001</v>
      </c>
      <c r="I982" s="10">
        <f>VLOOKUP(C982,away!$B$2:$E$405,3,FALSE)</f>
        <v>0.55859999999999999</v>
      </c>
      <c r="J982" s="10">
        <f>VLOOKUP(B982,home!$B$2:$E$405,4,FALSE)</f>
        <v>1.5641</v>
      </c>
      <c r="K982" s="12">
        <f t="shared" si="1342"/>
        <v>0.52377925228199995</v>
      </c>
      <c r="L982" s="12">
        <f t="shared" si="1343"/>
        <v>0.78205447332599998</v>
      </c>
      <c r="M982" s="13">
        <f t="shared" si="1344"/>
        <v>0.27094654577855604</v>
      </c>
      <c r="N982" s="13">
        <f t="shared" si="1345"/>
        <v>0.14191617915628274</v>
      </c>
      <c r="O982" s="13">
        <f t="shared" si="1346"/>
        <v>0.21189495815834755</v>
      </c>
      <c r="P982" s="13">
        <f t="shared" si="1347"/>
        <v>0.11098618274650494</v>
      </c>
      <c r="Q982" s="13">
        <f t="shared" si="1348"/>
        <v>3.7166375102598063E-2</v>
      </c>
      <c r="R982" s="13">
        <f t="shared" si="1349"/>
        <v>8.2856699951480664E-2</v>
      </c>
      <c r="S982" s="13">
        <f t="shared" si="1350"/>
        <v>1.1365648457747837E-2</v>
      </c>
      <c r="T982" s="13">
        <f t="shared" si="1351"/>
        <v>2.9066129906298886E-2</v>
      </c>
      <c r="U982" s="13">
        <f t="shared" si="1352"/>
        <v>4.3398620347140558E-2</v>
      </c>
      <c r="V982" s="13">
        <f t="shared" si="1353"/>
        <v>5.1729348111798047E-4</v>
      </c>
      <c r="W982" s="13">
        <f t="shared" si="1354"/>
        <v>6.4889920537570516E-3</v>
      </c>
      <c r="X982" s="13">
        <f t="shared" si="1355"/>
        <v>5.074745263017569E-3</v>
      </c>
      <c r="Y982" s="13">
        <f t="shared" si="1356"/>
        <v>1.9843636169664092E-3</v>
      </c>
      <c r="Z982" s="13">
        <f t="shared" si="1357"/>
        <v>2.1599484280695202E-2</v>
      </c>
      <c r="AA982" s="13">
        <f t="shared" si="1358"/>
        <v>1.1313361726219344E-2</v>
      </c>
      <c r="AB982" s="13">
        <f t="shared" si="1359"/>
        <v>2.9628520728774825E-3</v>
      </c>
      <c r="AC982" s="13">
        <f t="shared" si="1360"/>
        <v>1.324348605920661E-5</v>
      </c>
      <c r="AD982" s="13">
        <f t="shared" si="1361"/>
        <v>8.4969985149517676E-4</v>
      </c>
      <c r="AE982" s="13">
        <f t="shared" si="1362"/>
        <v>6.6451156984624084E-4</v>
      </c>
      <c r="AF982" s="13">
        <f t="shared" si="1363"/>
        <v>2.5984212288756767E-4</v>
      </c>
      <c r="AG982" s="13">
        <f t="shared" si="1364"/>
        <v>6.7736898187582161E-5</v>
      </c>
      <c r="AH982" s="13">
        <f t="shared" si="1365"/>
        <v>4.2229933258130748E-3</v>
      </c>
      <c r="AI982" s="13">
        <f t="shared" si="1366"/>
        <v>2.2119162865862482E-3</v>
      </c>
      <c r="AJ982" s="13">
        <f t="shared" si="1367"/>
        <v>5.7927792934926161E-4</v>
      </c>
      <c r="AK982" s="13">
        <f t="shared" si="1368"/>
        <v>1.0113792023267381E-4</v>
      </c>
      <c r="AL982" s="13">
        <f t="shared" si="1369"/>
        <v>2.1699394022453375E-7</v>
      </c>
      <c r="AM982" s="13">
        <f t="shared" si="1370"/>
        <v>8.9011030576054064E-5</v>
      </c>
      <c r="AN982" s="13">
        <f t="shared" si="1371"/>
        <v>6.9611474637360442E-5</v>
      </c>
      <c r="AO982" s="13">
        <f t="shared" si="1372"/>
        <v>2.7219982567483565E-5</v>
      </c>
      <c r="AP982" s="13">
        <f t="shared" si="1373"/>
        <v>7.0958363769187526E-6</v>
      </c>
      <c r="AQ982" s="13">
        <f t="shared" si="1374"/>
        <v>1.3873326451396664E-6</v>
      </c>
      <c r="AR982" s="13">
        <f t="shared" si="1375"/>
        <v>6.6052216425559185E-4</v>
      </c>
      <c r="AS982" s="13">
        <f t="shared" si="1376"/>
        <v>3.4596780530948222E-4</v>
      </c>
      <c r="AT982" s="13">
        <f t="shared" si="1377"/>
        <v>9.0605379189322578E-5</v>
      </c>
      <c r="AU982" s="13">
        <f t="shared" si="1378"/>
        <v>1.5819072588170154E-5</v>
      </c>
      <c r="AV982" s="13">
        <f t="shared" si="1379"/>
        <v>2.0714255030066107E-6</v>
      </c>
      <c r="AW982" s="13">
        <f t="shared" si="1380"/>
        <v>2.4690529347609864E-9</v>
      </c>
      <c r="AX982" s="13">
        <f t="shared" si="1381"/>
        <v>7.7703551733293002E-6</v>
      </c>
      <c r="AY982" s="13">
        <f t="shared" si="1382"/>
        <v>6.0768410226340041E-6</v>
      </c>
      <c r="AZ982" s="13">
        <f t="shared" si="1383"/>
        <v>2.376210352720934E-6</v>
      </c>
      <c r="BA982" s="13">
        <f t="shared" si="1384"/>
        <v>6.1944197863631949E-7</v>
      </c>
      <c r="BB982" s="13">
        <f t="shared" si="1385"/>
        <v>1.211093425896105E-7</v>
      </c>
      <c r="BC982" s="13">
        <f t="shared" si="1386"/>
        <v>1.8942820626755199E-8</v>
      </c>
      <c r="BD982" s="13">
        <f t="shared" si="1387"/>
        <v>8.6094052214509374E-5</v>
      </c>
      <c r="BE982" s="13">
        <f t="shared" si="1388"/>
        <v>4.5094278294843176E-5</v>
      </c>
      <c r="BF982" s="13">
        <f t="shared" si="1389"/>
        <v>1.1809723683734691E-5</v>
      </c>
      <c r="BG982" s="13">
        <f t="shared" si="1390"/>
        <v>2.0618960802411942E-6</v>
      </c>
      <c r="BH982" s="13">
        <f t="shared" si="1391"/>
        <v>2.6999459679797978E-7</v>
      </c>
      <c r="BI982" s="13">
        <f t="shared" si="1392"/>
        <v>2.8283513606205199E-8</v>
      </c>
      <c r="BJ982" s="14">
        <f t="shared" si="1393"/>
        <v>0.22374988409883081</v>
      </c>
      <c r="BK982" s="14">
        <f t="shared" si="1394"/>
        <v>0.39383520778494879</v>
      </c>
      <c r="BL982" s="14">
        <f t="shared" si="1395"/>
        <v>0.36080216179327618</v>
      </c>
      <c r="BM982" s="14">
        <f t="shared" si="1396"/>
        <v>0.1442137226920113</v>
      </c>
      <c r="BN982" s="14">
        <f t="shared" si="1397"/>
        <v>0.85576694089377003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1.2726999999999999</v>
      </c>
      <c r="F983" s="10">
        <f>VLOOKUP(B983,home!$B$2:$E$405,3,FALSE)</f>
        <v>0.78569999999999995</v>
      </c>
      <c r="G983" s="10">
        <f>VLOOKUP(C983,away!$B$2:$E$405,4,FALSE)</f>
        <v>0.78569999999999995</v>
      </c>
      <c r="H983" s="10">
        <f>VLOOKUP(A983,away!$A$2:$E$405,3,FALSE)</f>
        <v>0.89510000000000001</v>
      </c>
      <c r="I983" s="10">
        <f>VLOOKUP(C983,away!$B$2:$E$405,3,FALSE)</f>
        <v>1.1172</v>
      </c>
      <c r="J983" s="10">
        <f>VLOOKUP(B983,home!$B$2:$E$405,4,FALSE)</f>
        <v>0.74480000000000002</v>
      </c>
      <c r="K983" s="12">
        <f t="shared" si="1342"/>
        <v>0.78566887842299993</v>
      </c>
      <c r="L983" s="12">
        <f t="shared" si="1343"/>
        <v>0.74480426025599988</v>
      </c>
      <c r="M983" s="13">
        <f t="shared" si="1344"/>
        <v>0.21643324014945473</v>
      </c>
      <c r="N983" s="13">
        <f t="shared" si="1345"/>
        <v>0.17004486104167787</v>
      </c>
      <c r="O983" s="13">
        <f t="shared" si="1346"/>
        <v>0.16120039932432381</v>
      </c>
      <c r="P983" s="13">
        <f t="shared" si="1347"/>
        <v>0.12665013693848118</v>
      </c>
      <c r="Q983" s="13">
        <f t="shared" si="1348"/>
        <v>6.6799477628104981E-2</v>
      </c>
      <c r="R983" s="13">
        <f t="shared" si="1349"/>
        <v>6.0031372085862379E-2</v>
      </c>
      <c r="S983" s="13">
        <f t="shared" si="1350"/>
        <v>1.8527950207024205E-2</v>
      </c>
      <c r="T983" s="13">
        <f t="shared" si="1351"/>
        <v>4.9752535520287938E-2</v>
      </c>
      <c r="U983" s="13">
        <f t="shared" si="1352"/>
        <v>4.7164780776893275E-2</v>
      </c>
      <c r="V983" s="13">
        <f t="shared" si="1353"/>
        <v>1.2046657637495928E-3</v>
      </c>
      <c r="W983" s="13">
        <f t="shared" si="1354"/>
        <v>1.7494090222438505E-2</v>
      </c>
      <c r="X983" s="13">
        <f t="shared" si="1355"/>
        <v>1.3029672926975032E-2</v>
      </c>
      <c r="Y983" s="13">
        <f t="shared" si="1356"/>
        <v>4.852277952876633E-3</v>
      </c>
      <c r="Z983" s="13">
        <f t="shared" si="1357"/>
        <v>1.4903873892854472E-2</v>
      </c>
      <c r="AA983" s="13">
        <f t="shared" si="1358"/>
        <v>1.1709509885556801E-2</v>
      </c>
      <c r="AB983" s="13">
        <f t="shared" si="1359"/>
        <v>4.5998987493342212E-3</v>
      </c>
      <c r="AC983" s="13">
        <f t="shared" si="1360"/>
        <v>4.4058356008136217E-5</v>
      </c>
      <c r="AD983" s="13">
        <f t="shared" si="1361"/>
        <v>3.4361405610235066E-3</v>
      </c>
      <c r="AE983" s="13">
        <f t="shared" si="1362"/>
        <v>2.5592521286887495E-3</v>
      </c>
      <c r="AF983" s="13">
        <f t="shared" si="1363"/>
        <v>9.5307094425830835E-4</v>
      </c>
      <c r="AG983" s="13">
        <f t="shared" si="1364"/>
        <v>2.3661709986993223E-4</v>
      </c>
      <c r="AH983" s="13">
        <f t="shared" si="1365"/>
        <v>2.775117192429045E-3</v>
      </c>
      <c r="AI983" s="13">
        <f t="shared" si="1366"/>
        <v>2.1803232120681123E-3</v>
      </c>
      <c r="AJ983" s="13">
        <f t="shared" si="1367"/>
        <v>8.5650604631259323E-4</v>
      </c>
      <c r="AK983" s="13">
        <f t="shared" si="1368"/>
        <v>2.2431004825631108E-4</v>
      </c>
      <c r="AL983" s="13">
        <f t="shared" si="1369"/>
        <v>1.0312642952370216E-6</v>
      </c>
      <c r="AM983" s="13">
        <f t="shared" si="1370"/>
        <v>5.3993374013662347E-4</v>
      </c>
      <c r="AN983" s="13">
        <f t="shared" si="1371"/>
        <v>4.0214494990971307E-4</v>
      </c>
      <c r="AO983" s="13">
        <f t="shared" si="1372"/>
        <v>1.4975963596659497E-4</v>
      </c>
      <c r="AP983" s="13">
        <f t="shared" si="1373"/>
        <v>3.7180538294102536E-5</v>
      </c>
      <c r="AQ983" s="13">
        <f t="shared" si="1374"/>
        <v>6.9230558300147273E-6</v>
      </c>
      <c r="AR983" s="13">
        <f t="shared" si="1375"/>
        <v>4.1338382152616461E-4</v>
      </c>
      <c r="AS983" s="13">
        <f t="shared" si="1376"/>
        <v>3.2478280341667533E-4</v>
      </c>
      <c r="AT983" s="13">
        <f t="shared" si="1377"/>
        <v>1.2758587044572848E-4</v>
      </c>
      <c r="AU983" s="13">
        <f t="shared" si="1378"/>
        <v>3.3413415911905902E-5</v>
      </c>
      <c r="AV983" s="13">
        <f t="shared" si="1379"/>
        <v>6.5629702509470794E-6</v>
      </c>
      <c r="AW983" s="13">
        <f t="shared" si="1380"/>
        <v>1.6762901130023635E-8</v>
      </c>
      <c r="AX983" s="13">
        <f t="shared" si="1381"/>
        <v>7.0701522672646035E-5</v>
      </c>
      <c r="AY983" s="13">
        <f t="shared" si="1382"/>
        <v>5.2658795293172941E-5</v>
      </c>
      <c r="AZ983" s="13">
        <f t="shared" si="1383"/>
        <v>1.9610247537151896E-5</v>
      </c>
      <c r="BA983" s="13">
        <f t="shared" si="1384"/>
        <v>4.8685986367818216E-6</v>
      </c>
      <c r="BB983" s="13">
        <f t="shared" si="1385"/>
        <v>9.0653825153791312E-7</v>
      </c>
      <c r="BC983" s="13">
        <f t="shared" si="1386"/>
        <v>1.3503871036609265E-7</v>
      </c>
      <c r="BD983" s="13">
        <f t="shared" si="1387"/>
        <v>5.1315005232265527E-5</v>
      </c>
      <c r="BE983" s="13">
        <f t="shared" si="1388"/>
        <v>4.0316602607104426E-5</v>
      </c>
      <c r="BF983" s="13">
        <f t="shared" si="1389"/>
        <v>1.5837749976074768E-5</v>
      </c>
      <c r="BG983" s="13">
        <f t="shared" si="1390"/>
        <v>4.1477424201488527E-6</v>
      </c>
      <c r="BH983" s="13">
        <f t="shared" si="1391"/>
        <v>8.1468803380646188E-7</v>
      </c>
      <c r="BI983" s="13">
        <f t="shared" si="1392"/>
        <v>1.2801500675707243E-7</v>
      </c>
      <c r="BJ983" s="14">
        <f t="shared" si="1393"/>
        <v>0.33044281868744008</v>
      </c>
      <c r="BK983" s="14">
        <f t="shared" si="1394"/>
        <v>0.36291374147430622</v>
      </c>
      <c r="BL983" s="14">
        <f t="shared" si="1395"/>
        <v>0.29176050600586412</v>
      </c>
      <c r="BM983" s="14">
        <f t="shared" si="1396"/>
        <v>0.19880881086016799</v>
      </c>
      <c r="BN983" s="14">
        <f t="shared" si="1397"/>
        <v>0.80115948716790497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1.5476000000000001</v>
      </c>
      <c r="F984" s="10">
        <f>VLOOKUP(B984,home!$B$2:$E$405,3,FALSE)</f>
        <v>1.5077</v>
      </c>
      <c r="G984" s="10">
        <f>VLOOKUP(C984,away!$B$2:$E$405,4,FALSE)</f>
        <v>0.43080000000000002</v>
      </c>
      <c r="H984" s="10">
        <f>VLOOKUP(A984,away!$A$2:$E$405,3,FALSE)</f>
        <v>1.3095000000000001</v>
      </c>
      <c r="I984" s="10">
        <f>VLOOKUP(C984,away!$B$2:$E$405,3,FALSE)</f>
        <v>0.5091</v>
      </c>
      <c r="J984" s="10">
        <f>VLOOKUP(B984,home!$B$2:$E$405,4,FALSE)</f>
        <v>1.2727999999999999</v>
      </c>
      <c r="K984" s="12">
        <f t="shared" si="1342"/>
        <v>1.0051927568160002</v>
      </c>
      <c r="L984" s="12">
        <f t="shared" si="1343"/>
        <v>0.84853305755999997</v>
      </c>
      <c r="M984" s="13">
        <f t="shared" si="1344"/>
        <v>0.15665241982381289</v>
      </c>
      <c r="N984" s="13">
        <f t="shared" si="1345"/>
        <v>0.15746587774459592</v>
      </c>
      <c r="O984" s="13">
        <f t="shared" si="1346"/>
        <v>0.13292475676727272</v>
      </c>
      <c r="P984" s="13">
        <f t="shared" si="1347"/>
        <v>0.13361500270399113</v>
      </c>
      <c r="Q984" s="13">
        <f t="shared" si="1348"/>
        <v>7.9141779877270807E-2</v>
      </c>
      <c r="R984" s="13">
        <f t="shared" si="1349"/>
        <v>5.6395525142576598E-2</v>
      </c>
      <c r="S984" s="13">
        <f t="shared" si="1350"/>
        <v>2.8491371163731148E-2</v>
      </c>
      <c r="T984" s="13">
        <f t="shared" si="1351"/>
        <v>6.7154416460001073E-2</v>
      </c>
      <c r="U984" s="13">
        <f t="shared" si="1352"/>
        <v>5.6688373390152626E-2</v>
      </c>
      <c r="V984" s="13">
        <f t="shared" si="1353"/>
        <v>2.70015663365072E-3</v>
      </c>
      <c r="W984" s="13">
        <f t="shared" si="1354"/>
        <v>2.651758129805297E-2</v>
      </c>
      <c r="X984" s="13">
        <f t="shared" si="1355"/>
        <v>2.2501044337932759E-2</v>
      </c>
      <c r="Y984" s="13">
        <f t="shared" si="1356"/>
        <v>9.546439975179604E-3</v>
      </c>
      <c r="Z984" s="13">
        <f t="shared" si="1357"/>
        <v>1.5951155793977462E-2</v>
      </c>
      <c r="AA984" s="13">
        <f t="shared" si="1358"/>
        <v>1.6033986266949716E-2</v>
      </c>
      <c r="AB984" s="13">
        <f t="shared" si="1359"/>
        <v>8.0586234292125362E-3</v>
      </c>
      <c r="AC984" s="13">
        <f t="shared" si="1360"/>
        <v>1.4394185400719132E-4</v>
      </c>
      <c r="AD984" s="13">
        <f t="shared" si="1361"/>
        <v>6.6638201622705659E-3</v>
      </c>
      <c r="AE984" s="13">
        <f t="shared" si="1362"/>
        <v>5.6544716973214188E-3</v>
      </c>
      <c r="AF984" s="13">
        <f t="shared" si="1363"/>
        <v>2.399003079107313E-3</v>
      </c>
      <c r="AG984" s="13">
        <f t="shared" si="1364"/>
        <v>6.7854447260359428E-4</v>
      </c>
      <c r="AH984" s="13">
        <f t="shared" si="1365"/>
        <v>3.3837707493698998E-3</v>
      </c>
      <c r="AI984" s="13">
        <f t="shared" si="1366"/>
        <v>3.4013418479924722E-3</v>
      </c>
      <c r="AJ984" s="13">
        <f t="shared" si="1367"/>
        <v>1.7095020945285908E-3</v>
      </c>
      <c r="AK984" s="13">
        <f t="shared" si="1368"/>
        <v>5.7279304106064039E-4</v>
      </c>
      <c r="AL984" s="13">
        <f t="shared" si="1369"/>
        <v>4.9109464722012007E-6</v>
      </c>
      <c r="AM984" s="13">
        <f t="shared" si="1370"/>
        <v>1.3396847519677596E-3</v>
      </c>
      <c r="AN984" s="13">
        <f t="shared" si="1371"/>
        <v>1.1367667987537133E-3</v>
      </c>
      <c r="AO984" s="13">
        <f t="shared" si="1372"/>
        <v>4.8229210373959075E-4</v>
      </c>
      <c r="AP984" s="13">
        <f t="shared" si="1373"/>
        <v>1.3641359780773322E-4</v>
      </c>
      <c r="AQ984" s="13">
        <f t="shared" si="1374"/>
        <v>2.8937861810138987E-5</v>
      </c>
      <c r="AR984" s="13">
        <f t="shared" si="1375"/>
        <v>5.7424826800898704E-4</v>
      </c>
      <c r="AS984" s="13">
        <f t="shared" si="1376"/>
        <v>5.7723019961676699E-4</v>
      </c>
      <c r="AT984" s="13">
        <f t="shared" si="1377"/>
        <v>2.9011380783511406E-4</v>
      </c>
      <c r="AU984" s="13">
        <f t="shared" si="1378"/>
        <v>9.7206766096055223E-5</v>
      </c>
      <c r="AV984" s="13">
        <f t="shared" si="1379"/>
        <v>2.4427884298315453E-5</v>
      </c>
      <c r="AW984" s="13">
        <f t="shared" si="1380"/>
        <v>1.1635386568633931E-7</v>
      </c>
      <c r="AX984" s="13">
        <f t="shared" si="1381"/>
        <v>2.2444023484913855E-4</v>
      </c>
      <c r="AY984" s="13">
        <f t="shared" si="1382"/>
        <v>1.90444958716024E-4</v>
      </c>
      <c r="AZ984" s="13">
        <f t="shared" si="1383"/>
        <v>8.0799421558097902E-5</v>
      </c>
      <c r="BA984" s="13">
        <f t="shared" si="1384"/>
        <v>2.2853660074590733E-5</v>
      </c>
      <c r="BB984" s="13">
        <f t="shared" si="1385"/>
        <v>4.8480215148823414E-6</v>
      </c>
      <c r="BC984" s="13">
        <f t="shared" si="1386"/>
        <v>8.2274130382795574E-7</v>
      </c>
      <c r="BD984" s="13">
        <f t="shared" si="1387"/>
        <v>8.1211439775366655E-5</v>
      </c>
      <c r="BE984" s="13">
        <f t="shared" si="1388"/>
        <v>8.1633151032797376E-5</v>
      </c>
      <c r="BF984" s="13">
        <f t="shared" si="1389"/>
        <v>4.1028526067117251E-5</v>
      </c>
      <c r="BG984" s="13">
        <f t="shared" si="1390"/>
        <v>1.3747192408500908E-5</v>
      </c>
      <c r="BH984" s="13">
        <f t="shared" si="1391"/>
        <v>3.4546445588952532E-6</v>
      </c>
      <c r="BI984" s="13">
        <f t="shared" si="1392"/>
        <v>6.9451673759506312E-7</v>
      </c>
      <c r="BJ984" s="14">
        <f t="shared" si="1393"/>
        <v>0.38137128325643144</v>
      </c>
      <c r="BK984" s="14">
        <f t="shared" si="1394"/>
        <v>0.32179824808438123</v>
      </c>
      <c r="BL984" s="14">
        <f t="shared" si="1395"/>
        <v>0.28095366912555131</v>
      </c>
      <c r="BM984" s="14">
        <f t="shared" si="1396"/>
        <v>0.28368866559597106</v>
      </c>
      <c r="BN984" s="14">
        <f t="shared" si="1397"/>
        <v>0.71619536205952006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1.5476000000000001</v>
      </c>
      <c r="F985" s="10">
        <f>VLOOKUP(B985,home!$B$2:$E$405,3,FALSE)</f>
        <v>1.2923</v>
      </c>
      <c r="G985" s="10">
        <f>VLOOKUP(C985,away!$B$2:$E$405,4,FALSE)</f>
        <v>1.0769</v>
      </c>
      <c r="H985" s="10">
        <f>VLOOKUP(A985,away!$A$2:$E$405,3,FALSE)</f>
        <v>1.3095000000000001</v>
      </c>
      <c r="I985" s="10">
        <f>VLOOKUP(C985,away!$B$2:$E$405,3,FALSE)</f>
        <v>1.0182</v>
      </c>
      <c r="J985" s="10">
        <f>VLOOKUP(B985,home!$B$2:$E$405,4,FALSE)</f>
        <v>1.3364</v>
      </c>
      <c r="K985" s="12">
        <f t="shared" si="1342"/>
        <v>2.1537606716119999</v>
      </c>
      <c r="L985" s="12">
        <f t="shared" si="1343"/>
        <v>1.7818660875600001</v>
      </c>
      <c r="M985" s="13">
        <f t="shared" si="1344"/>
        <v>1.9533452719385971E-2</v>
      </c>
      <c r="N985" s="13">
        <f t="shared" si="1345"/>
        <v>4.2070382247805974E-2</v>
      </c>
      <c r="O985" s="13">
        <f t="shared" si="1346"/>
        <v>3.4805996973630522E-2</v>
      </c>
      <c r="P985" s="13">
        <f t="shared" si="1347"/>
        <v>7.4963787418051708E-2</v>
      </c>
      <c r="Q985" s="13">
        <f t="shared" si="1348"/>
        <v>4.5304767362504092E-2</v>
      </c>
      <c r="R985" s="13">
        <f t="shared" si="1349"/>
        <v>3.1009812825514113E-2</v>
      </c>
      <c r="S985" s="13">
        <f t="shared" si="1350"/>
        <v>7.1922377277439914E-2</v>
      </c>
      <c r="T985" s="13">
        <f t="shared" si="1351"/>
        <v>8.0727028568041134E-2</v>
      </c>
      <c r="U985" s="13">
        <f t="shared" si="1352"/>
        <v>6.6787715297641687E-2</v>
      </c>
      <c r="V985" s="13">
        <f t="shared" si="1353"/>
        <v>3.0668605507355836E-2</v>
      </c>
      <c r="W985" s="13">
        <f t="shared" si="1354"/>
        <v>3.2525208727297403E-2</v>
      </c>
      <c r="X985" s="13">
        <f t="shared" si="1355"/>
        <v>5.7955566421981797E-2</v>
      </c>
      <c r="Y985" s="13">
        <f t="shared" si="1356"/>
        <v>5.1634529196330207E-2</v>
      </c>
      <c r="Z985" s="13">
        <f t="shared" si="1357"/>
        <v>1.8418444618455581E-2</v>
      </c>
      <c r="AA985" s="13">
        <f t="shared" si="1358"/>
        <v>3.966892165149332E-2</v>
      </c>
      <c r="AB985" s="13">
        <f t="shared" si="1359"/>
        <v>4.2718681669122044E-2</v>
      </c>
      <c r="AC985" s="13">
        <f t="shared" si="1360"/>
        <v>7.3560818224542466E-3</v>
      </c>
      <c r="AD985" s="13">
        <f t="shared" si="1361"/>
        <v>1.7512878848206133E-2</v>
      </c>
      <c r="AE985" s="13">
        <f t="shared" si="1362"/>
        <v>3.1205604915165341E-2</v>
      </c>
      <c r="AF985" s="13">
        <f t="shared" si="1363"/>
        <v>2.7802104570064389E-2</v>
      </c>
      <c r="AG985" s="13">
        <f t="shared" si="1364"/>
        <v>1.6513209098731545E-2</v>
      </c>
      <c r="AH985" s="13">
        <f t="shared" si="1365"/>
        <v>8.204800462807001E-3</v>
      </c>
      <c r="AI985" s="13">
        <f t="shared" si="1366"/>
        <v>1.7671176555217653E-2</v>
      </c>
      <c r="AJ985" s="13">
        <f t="shared" si="1367"/>
        <v>1.9029742542869904E-2</v>
      </c>
      <c r="AK985" s="13">
        <f t="shared" si="1368"/>
        <v>1.366183702657831E-2</v>
      </c>
      <c r="AL985" s="13">
        <f t="shared" si="1369"/>
        <v>1.129221263419504E-3</v>
      </c>
      <c r="AM985" s="13">
        <f t="shared" si="1370"/>
        <v>7.5437099419944104E-3</v>
      </c>
      <c r="AN985" s="13">
        <f t="shared" si="1371"/>
        <v>1.3441880920029054E-2</v>
      </c>
      <c r="AO985" s="13">
        <f t="shared" si="1372"/>
        <v>1.1975815882209794E-2</v>
      </c>
      <c r="AP985" s="13">
        <f t="shared" si="1373"/>
        <v>7.1131000637906922E-3</v>
      </c>
      <c r="AQ985" s="13">
        <f t="shared" si="1374"/>
        <v>3.1686479452723783E-3</v>
      </c>
      <c r="AR985" s="13">
        <f t="shared" si="1375"/>
        <v>2.9239711399744743E-3</v>
      </c>
      <c r="AS985" s="13">
        <f t="shared" si="1376"/>
        <v>6.2975340462055295E-3</v>
      </c>
      <c r="AT985" s="13">
        <f t="shared" si="1377"/>
        <v>6.7816905784275298E-3</v>
      </c>
      <c r="AU985" s="13">
        <f t="shared" si="1378"/>
        <v>4.8687128182862823E-3</v>
      </c>
      <c r="AV985" s="13">
        <f t="shared" si="1379"/>
        <v>2.6215105473495542E-3</v>
      </c>
      <c r="AW985" s="13">
        <f t="shared" si="1380"/>
        <v>1.2037853436330216E-4</v>
      </c>
      <c r="AX985" s="13">
        <f t="shared" si="1381"/>
        <v>2.707890965185999E-3</v>
      </c>
      <c r="AY985" s="13">
        <f t="shared" si="1382"/>
        <v>4.825099079675048E-3</v>
      </c>
      <c r="AZ985" s="13">
        <f t="shared" si="1383"/>
        <v>4.2988402095949681E-3</v>
      </c>
      <c r="BA985" s="13">
        <f t="shared" si="1384"/>
        <v>2.5533191951055321E-3</v>
      </c>
      <c r="BB985" s="13">
        <f t="shared" si="1385"/>
        <v>1.1374182211186363E-3</v>
      </c>
      <c r="BC985" s="13">
        <f t="shared" si="1386"/>
        <v>4.0534539111682349E-4</v>
      </c>
      <c r="BD985" s="13">
        <f t="shared" si="1387"/>
        <v>8.683541692207791E-4</v>
      </c>
      <c r="BE985" s="13">
        <f t="shared" si="1388"/>
        <v>1.8702270586980255E-3</v>
      </c>
      <c r="BF985" s="13">
        <f t="shared" si="1389"/>
        <v>2.0140107430041978E-3</v>
      </c>
      <c r="BG985" s="13">
        <f t="shared" si="1390"/>
        <v>1.4458990434955013E-3</v>
      </c>
      <c r="BH985" s="13">
        <f t="shared" si="1391"/>
        <v>7.7853012375050479E-4</v>
      </c>
      <c r="BI985" s="13">
        <f t="shared" si="1392"/>
        <v>3.353535124398123E-4</v>
      </c>
      <c r="BJ985" s="14">
        <f t="shared" si="1393"/>
        <v>0.46242234777122138</v>
      </c>
      <c r="BK985" s="14">
        <f t="shared" si="1394"/>
        <v>0.21039862508778223</v>
      </c>
      <c r="BL985" s="14">
        <f t="shared" si="1395"/>
        <v>0.30436447878572681</v>
      </c>
      <c r="BM985" s="14">
        <f t="shared" si="1396"/>
        <v>0.74321097617098186</v>
      </c>
      <c r="BN985" s="14">
        <f t="shared" si="1397"/>
        <v>0.24768819954689242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1.5476000000000001</v>
      </c>
      <c r="F986" s="10">
        <f>VLOOKUP(B986,home!$B$2:$E$405,3,FALSE)</f>
        <v>2.3693</v>
      </c>
      <c r="G986" s="10">
        <f>VLOOKUP(C986,away!$B$2:$E$405,4,FALSE)</f>
        <v>0.86150000000000004</v>
      </c>
      <c r="H986" s="10">
        <f>VLOOKUP(A986,away!$A$2:$E$405,3,FALSE)</f>
        <v>1.3095000000000001</v>
      </c>
      <c r="I986" s="10">
        <f>VLOOKUP(C986,away!$B$2:$E$405,3,FALSE)</f>
        <v>0.76370000000000005</v>
      </c>
      <c r="J986" s="10">
        <f>VLOOKUP(B986,home!$B$2:$E$405,4,FALSE)</f>
        <v>0.5091</v>
      </c>
      <c r="K986" s="12">
        <f t="shared" si="1342"/>
        <v>3.1588867578200004</v>
      </c>
      <c r="L986" s="12">
        <f t="shared" si="1343"/>
        <v>0.50913316786500007</v>
      </c>
      <c r="M986" s="13">
        <f t="shared" si="1344"/>
        <v>2.5526965226164218E-2</v>
      </c>
      <c r="N986" s="13">
        <f t="shared" si="1345"/>
        <v>8.0636792420261783E-2</v>
      </c>
      <c r="O986" s="13">
        <f t="shared" si="1346"/>
        <v>1.2996624671576683E-2</v>
      </c>
      <c r="P986" s="13">
        <f t="shared" si="1347"/>
        <v>4.1054865571400298E-2</v>
      </c>
      <c r="Q986" s="13">
        <f t="shared" si="1348"/>
        <v>0.12736124788472258</v>
      </c>
      <c r="R986" s="13">
        <f t="shared" si="1349"/>
        <v>3.308506345296126E-3</v>
      </c>
      <c r="S986" s="13">
        <f t="shared" si="1350"/>
        <v>1.6507073717464182E-2</v>
      </c>
      <c r="T986" s="13">
        <f t="shared" si="1351"/>
        <v>6.4843835598788327E-2</v>
      </c>
      <c r="U986" s="13">
        <f t="shared" si="1352"/>
        <v>1.045119688231938E-2</v>
      </c>
      <c r="V986" s="13">
        <f t="shared" si="1353"/>
        <v>2.9498031088277228E-3</v>
      </c>
      <c r="W986" s="13">
        <f t="shared" si="1354"/>
        <v>0.13410658646749357</v>
      </c>
      <c r="X986" s="13">
        <f t="shared" si="1355"/>
        <v>6.8278111199756533E-2</v>
      </c>
      <c r="Y986" s="13">
        <f t="shared" si="1356"/>
        <v>1.7381325525485394E-2</v>
      </c>
      <c r="Z986" s="13">
        <f t="shared" si="1357"/>
        <v>5.6149010549402377E-4</v>
      </c>
      <c r="AA986" s="13">
        <f t="shared" si="1358"/>
        <v>1.7736836588920267E-3</v>
      </c>
      <c r="AB986" s="13">
        <f t="shared" si="1359"/>
        <v>2.8014329113178753E-3</v>
      </c>
      <c r="AC986" s="13">
        <f t="shared" si="1360"/>
        <v>2.965094191134348E-4</v>
      </c>
      <c r="AD986" s="13">
        <f t="shared" si="1361"/>
        <v>0.1059068800321521</v>
      </c>
      <c r="AE986" s="13">
        <f t="shared" si="1362"/>
        <v>5.3920705329468105E-2</v>
      </c>
      <c r="AF986" s="13">
        <f t="shared" si="1363"/>
        <v>1.3726409758953643E-2</v>
      </c>
      <c r="AG986" s="13">
        <f t="shared" si="1364"/>
        <v>2.329523494663041E-3</v>
      </c>
      <c r="AH986" s="13">
        <f t="shared" si="1365"/>
        <v>7.1468309033756322E-5</v>
      </c>
      <c r="AI986" s="13">
        <f t="shared" si="1366"/>
        <v>2.2576029501052036E-4</v>
      </c>
      <c r="AJ986" s="13">
        <f t="shared" si="1367"/>
        <v>3.5657560317513476E-4</v>
      </c>
      <c r="AK986" s="13">
        <f t="shared" si="1368"/>
        <v>3.7546065034387086E-4</v>
      </c>
      <c r="AL986" s="13">
        <f t="shared" si="1369"/>
        <v>1.9074973048310516E-5</v>
      </c>
      <c r="AM986" s="13">
        <f t="shared" si="1370"/>
        <v>6.6909568179119319E-2</v>
      </c>
      <c r="AN986" s="13">
        <f t="shared" si="1371"/>
        <v>3.4065880407514217E-2</v>
      </c>
      <c r="AO986" s="13">
        <f t="shared" si="1372"/>
        <v>8.6720348039939759E-3</v>
      </c>
      <c r="AP986" s="13">
        <f t="shared" si="1373"/>
        <v>1.47174018386433E-3</v>
      </c>
      <c r="AQ986" s="13">
        <f t="shared" si="1374"/>
        <v>1.8732793552126591E-4</v>
      </c>
      <c r="AR986" s="13">
        <f t="shared" si="1375"/>
        <v>7.2773773160622301E-6</v>
      </c>
      <c r="AS986" s="13">
        <f t="shared" si="1376"/>
        <v>2.2988410835368638E-5</v>
      </c>
      <c r="AT986" s="13">
        <f t="shared" si="1377"/>
        <v>3.6308893285585901E-5</v>
      </c>
      <c r="AU986" s="13">
        <f t="shared" si="1378"/>
        <v>3.8231894063645614E-5</v>
      </c>
      <c r="AV986" s="13">
        <f t="shared" si="1379"/>
        <v>3.019255597100681E-5</v>
      </c>
      <c r="AW986" s="13">
        <f t="shared" si="1380"/>
        <v>8.5217125339395373E-7</v>
      </c>
      <c r="AX986" s="13">
        <f t="shared" si="1381"/>
        <v>3.5226624815412409E-2</v>
      </c>
      <c r="AY986" s="13">
        <f t="shared" si="1382"/>
        <v>1.7935043085462739E-2</v>
      </c>
      <c r="AZ986" s="13">
        <f t="shared" si="1383"/>
        <v>4.5656626509484547E-3</v>
      </c>
      <c r="BA986" s="13">
        <f t="shared" si="1384"/>
        <v>7.7484342962676732E-4</v>
      </c>
      <c r="BB986" s="13">
        <f t="shared" si="1385"/>
        <v>9.862462248131428E-5</v>
      </c>
      <c r="BC986" s="13">
        <f t="shared" si="1386"/>
        <v>1.0042613294680247E-5</v>
      </c>
      <c r="BD986" s="13">
        <f t="shared" si="1387"/>
        <v>6.1752569444594288E-7</v>
      </c>
      <c r="BE986" s="13">
        <f t="shared" si="1388"/>
        <v>1.9506937387988886E-6</v>
      </c>
      <c r="BF986" s="13">
        <f t="shared" si="1389"/>
        <v>3.0810103100270984E-6</v>
      </c>
      <c r="BG986" s="13">
        <f t="shared" si="1390"/>
        <v>3.2441875563504988E-6</v>
      </c>
      <c r="BH986" s="13">
        <f t="shared" si="1391"/>
        <v>2.5620052779100045E-6</v>
      </c>
      <c r="BI986" s="13">
        <f t="shared" si="1392"/>
        <v>1.6186169091709724E-6</v>
      </c>
      <c r="BJ986" s="14">
        <f t="shared" si="1393"/>
        <v>0.83840881043898452</v>
      </c>
      <c r="BK986" s="14">
        <f t="shared" si="1394"/>
        <v>0.10428933510148092</v>
      </c>
      <c r="BL986" s="14">
        <f t="shared" si="1395"/>
        <v>3.250878249792373E-2</v>
      </c>
      <c r="BM986" s="14">
        <f t="shared" si="1396"/>
        <v>0.66694922511025201</v>
      </c>
      <c r="BN986" s="14">
        <f t="shared" si="1397"/>
        <v>0.2908850021194217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1.1616</v>
      </c>
      <c r="F987" s="10">
        <f>VLOOKUP(B987,home!$B$2:$E$405,3,FALSE)</f>
        <v>1.2052</v>
      </c>
      <c r="G987" s="10">
        <f>VLOOKUP(C987,away!$B$2:$E$405,4,FALSE)</f>
        <v>0.77480000000000004</v>
      </c>
      <c r="H987" s="10">
        <f>VLOOKUP(A987,away!$A$2:$E$405,3,FALSE)</f>
        <v>1.0606</v>
      </c>
      <c r="I987" s="10">
        <f>VLOOKUP(C987,away!$B$2:$E$405,3,FALSE)</f>
        <v>1.5085999999999999</v>
      </c>
      <c r="J987" s="10">
        <f>VLOOKUP(B987,home!$B$2:$E$405,4,FALSE)</f>
        <v>1.5085999999999999</v>
      </c>
      <c r="K987" s="12">
        <f t="shared" si="1342"/>
        <v>1.084689255936</v>
      </c>
      <c r="L987" s="12">
        <f t="shared" si="1343"/>
        <v>2.4137919219759998</v>
      </c>
      <c r="M987" s="13">
        <f t="shared" si="1344"/>
        <v>3.0243282722872428E-2</v>
      </c>
      <c r="N987" s="13">
        <f t="shared" si="1345"/>
        <v>3.2804563833734576E-2</v>
      </c>
      <c r="O987" s="13">
        <f t="shared" si="1346"/>
        <v>7.3000991530505793E-2</v>
      </c>
      <c r="P987" s="13">
        <f t="shared" si="1347"/>
        <v>7.918339118581455E-2</v>
      </c>
      <c r="Q987" s="13">
        <f t="shared" si="1348"/>
        <v>1.7791378968059286E-2</v>
      </c>
      <c r="R987" s="13">
        <f t="shared" si="1349"/>
        <v>8.8104601826286655E-2</v>
      </c>
      <c r="S987" s="13">
        <f t="shared" si="1350"/>
        <v>5.182976908574681E-2</v>
      </c>
      <c r="T987" s="13">
        <f t="shared" si="1351"/>
        <v>4.2944686833915197E-2</v>
      </c>
      <c r="U987" s="13">
        <f t="shared" si="1352"/>
        <v>9.5566114999492413E-2</v>
      </c>
      <c r="V987" s="13">
        <f t="shared" si="1353"/>
        <v>1.5077937280940978E-2</v>
      </c>
      <c r="W987" s="13">
        <f t="shared" si="1354"/>
        <v>6.4327058716465418E-3</v>
      </c>
      <c r="X987" s="13">
        <f t="shared" si="1355"/>
        <v>1.5527213469428007E-2</v>
      </c>
      <c r="Y987" s="13">
        <f t="shared" si="1356"/>
        <v>1.8739731221651134E-2</v>
      </c>
      <c r="Z987" s="13">
        <f t="shared" si="1357"/>
        <v>7.0888725392400861E-2</v>
      </c>
      <c r="AA987" s="13">
        <f t="shared" si="1358"/>
        <v>7.6892238800134724E-2</v>
      </c>
      <c r="AB987" s="13">
        <f t="shared" si="1359"/>
        <v>4.1702092645685675E-2</v>
      </c>
      <c r="AC987" s="13">
        <f t="shared" si="1360"/>
        <v>2.4673293093960863E-3</v>
      </c>
      <c r="AD987" s="13">
        <f t="shared" si="1361"/>
        <v>1.7443717363928562E-3</v>
      </c>
      <c r="AE987" s="13">
        <f t="shared" si="1362"/>
        <v>4.2105504062283248E-3</v>
      </c>
      <c r="AF987" s="13">
        <f t="shared" si="1363"/>
        <v>5.0816962788133484E-3</v>
      </c>
      <c r="AG987" s="13">
        <f t="shared" si="1364"/>
        <v>4.0887191425783859E-3</v>
      </c>
      <c r="AH987" s="13">
        <f t="shared" si="1365"/>
        <v>4.2777658177838046E-2</v>
      </c>
      <c r="AI987" s="13">
        <f t="shared" si="1366"/>
        <v>4.6400466219603691E-2</v>
      </c>
      <c r="AJ987" s="13">
        <f t="shared" si="1367"/>
        <v>2.5165043589412711E-2</v>
      </c>
      <c r="AK987" s="13">
        <f t="shared" si="1368"/>
        <v>9.0987508021990286E-3</v>
      </c>
      <c r="AL987" s="13">
        <f t="shared" si="1369"/>
        <v>2.5839986178799327E-4</v>
      </c>
      <c r="AM987" s="13">
        <f t="shared" si="1370"/>
        <v>3.7842025616475128E-4</v>
      </c>
      <c r="AN987" s="13">
        <f t="shared" si="1371"/>
        <v>9.1342775744256513E-4</v>
      </c>
      <c r="AO987" s="13">
        <f t="shared" si="1372"/>
        <v>1.1024122711117586E-3</v>
      </c>
      <c r="AP987" s="13">
        <f t="shared" si="1373"/>
        <v>8.8699794489892608E-4</v>
      </c>
      <c r="AQ987" s="13">
        <f t="shared" si="1374"/>
        <v>5.3525711855158535E-4</v>
      </c>
      <c r="AR987" s="13">
        <f t="shared" si="1375"/>
        <v>2.0651273150143205E-2</v>
      </c>
      <c r="AS987" s="13">
        <f t="shared" si="1376"/>
        <v>2.2400214107359925E-2</v>
      </c>
      <c r="AT987" s="13">
        <f t="shared" si="1377"/>
        <v>1.2148635786459663E-2</v>
      </c>
      <c r="AU987" s="13">
        <f t="shared" si="1378"/>
        <v>4.3924982372841315E-3</v>
      </c>
      <c r="AV987" s="13">
        <f t="shared" si="1379"/>
        <v>1.1911239111749789E-3</v>
      </c>
      <c r="AW987" s="13">
        <f t="shared" si="1380"/>
        <v>1.8792949390713261E-5</v>
      </c>
      <c r="AX987" s="13">
        <f t="shared" si="1381"/>
        <v>6.8411397681742374E-5</v>
      </c>
      <c r="AY987" s="13">
        <f t="shared" si="1382"/>
        <v>1.6513087909527741E-4</v>
      </c>
      <c r="AZ987" s="13">
        <f t="shared" si="1383"/>
        <v>1.9929579101448809E-4</v>
      </c>
      <c r="BA987" s="13">
        <f t="shared" si="1384"/>
        <v>1.6035285681152944E-4</v>
      </c>
      <c r="BB987" s="13">
        <f t="shared" si="1385"/>
        <v>9.6764607609361002E-5</v>
      </c>
      <c r="BC987" s="13">
        <f t="shared" si="1386"/>
        <v>4.6713925636130581E-5</v>
      </c>
      <c r="BD987" s="13">
        <f t="shared" si="1387"/>
        <v>8.3079793847225872E-3</v>
      </c>
      <c r="BE987" s="13">
        <f t="shared" si="1388"/>
        <v>9.0115759771463699E-3</v>
      </c>
      <c r="BF987" s="13">
        <f t="shared" si="1389"/>
        <v>4.8873798207308139E-3</v>
      </c>
      <c r="BG987" s="13">
        <f t="shared" si="1390"/>
        <v>1.7670961270750427E-3</v>
      </c>
      <c r="BH987" s="13">
        <f t="shared" si="1391"/>
        <v>4.7918754581110373E-4</v>
      </c>
      <c r="BI987" s="13">
        <f t="shared" si="1392"/>
        <v>1.0395391650392885E-4</v>
      </c>
      <c r="BJ987" s="14">
        <f t="shared" si="1393"/>
        <v>0.15391880256846582</v>
      </c>
      <c r="BK987" s="14">
        <f t="shared" si="1394"/>
        <v>0.17922524032565412</v>
      </c>
      <c r="BL987" s="14">
        <f t="shared" si="1395"/>
        <v>0.5840488765555707</v>
      </c>
      <c r="BM987" s="14">
        <f t="shared" si="1396"/>
        <v>0.66680709684511352</v>
      </c>
      <c r="BN987" s="14">
        <f t="shared" si="1397"/>
        <v>0.32112821006727332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1.1616</v>
      </c>
      <c r="F988" s="10">
        <f>VLOOKUP(B988,home!$B$2:$E$405,3,FALSE)</f>
        <v>1.2052</v>
      </c>
      <c r="G988" s="10">
        <f>VLOOKUP(C988,away!$B$2:$E$405,4,FALSE)</f>
        <v>1.5305</v>
      </c>
      <c r="H988" s="10">
        <f>VLOOKUP(A988,away!$A$2:$E$405,3,FALSE)</f>
        <v>1.0606</v>
      </c>
      <c r="I988" s="10">
        <f>VLOOKUP(C988,away!$B$2:$E$405,3,FALSE)</f>
        <v>0.94289999999999996</v>
      </c>
      <c r="J988" s="10">
        <f>VLOOKUP(B988,home!$B$2:$E$405,4,FALSE)</f>
        <v>0.94289999999999996</v>
      </c>
      <c r="K988" s="12">
        <f t="shared" si="1342"/>
        <v>2.1426392697599996</v>
      </c>
      <c r="L988" s="12">
        <f t="shared" si="1343"/>
        <v>0.94293747084599977</v>
      </c>
      <c r="M988" s="13">
        <f t="shared" si="1344"/>
        <v>4.5703667136876659E-2</v>
      </c>
      <c r="N988" s="13">
        <f t="shared" si="1345"/>
        <v>9.7926471979511501E-2</v>
      </c>
      <c r="O988" s="13">
        <f t="shared" si="1346"/>
        <v>4.309570029843391E-2</v>
      </c>
      <c r="P988" s="13">
        <f t="shared" si="1347"/>
        <v>9.2338539817232224E-2</v>
      </c>
      <c r="Q988" s="13">
        <f t="shared" si="1348"/>
        <v>0.10491055220617682</v>
      </c>
      <c r="R988" s="13">
        <f t="shared" si="1349"/>
        <v>2.0318275321871231E-2</v>
      </c>
      <c r="S988" s="13">
        <f t="shared" si="1350"/>
        <v>4.6639615974595018E-2</v>
      </c>
      <c r="T988" s="13">
        <f t="shared" si="1351"/>
        <v>9.8924090762349579E-2</v>
      </c>
      <c r="U988" s="13">
        <f t="shared" si="1352"/>
        <v>4.3534734598436799E-2</v>
      </c>
      <c r="V988" s="13">
        <f t="shared" si="1353"/>
        <v>1.046994525706157E-2</v>
      </c>
      <c r="W988" s="13">
        <f t="shared" si="1354"/>
        <v>7.4928489656386987E-2</v>
      </c>
      <c r="X988" s="13">
        <f t="shared" si="1355"/>
        <v>7.0652880530904197E-2</v>
      </c>
      <c r="Y988" s="13">
        <f t="shared" si="1356"/>
        <v>3.3310624237897685E-2</v>
      </c>
      <c r="Z988" s="13">
        <f t="shared" si="1357"/>
        <v>6.3862877146526522E-3</v>
      </c>
      <c r="AA988" s="13">
        <f t="shared" si="1358"/>
        <v>1.3683510845400614E-2</v>
      </c>
      <c r="AB988" s="13">
        <f t="shared" si="1359"/>
        <v>1.4659413842771108E-2</v>
      </c>
      <c r="AC988" s="13">
        <f t="shared" si="1360"/>
        <v>1.3220758824834015E-3</v>
      </c>
      <c r="AD988" s="13">
        <f t="shared" si="1361"/>
        <v>4.0136181090395177E-2</v>
      </c>
      <c r="AE988" s="13">
        <f t="shared" si="1362"/>
        <v>3.784590908679427E-2</v>
      </c>
      <c r="AF988" s="13">
        <f t="shared" si="1363"/>
        <v>1.7843162898084713E-2</v>
      </c>
      <c r="AG988" s="13">
        <f t="shared" si="1364"/>
        <v>5.6083289650043942E-3</v>
      </c>
      <c r="AH988" s="13">
        <f t="shared" si="1365"/>
        <v>1.5054674964373627E-3</v>
      </c>
      <c r="AI988" s="13">
        <f t="shared" si="1366"/>
        <v>3.2256737772139651E-3</v>
      </c>
      <c r="AJ988" s="13">
        <f t="shared" si="1367"/>
        <v>3.4557276532468559E-3</v>
      </c>
      <c r="AK988" s="13">
        <f t="shared" si="1368"/>
        <v>2.4681259251474264E-3</v>
      </c>
      <c r="AL988" s="13">
        <f t="shared" si="1369"/>
        <v>1.0684355472000652E-4</v>
      </c>
      <c r="AM988" s="13">
        <f t="shared" si="1370"/>
        <v>1.7199471548495895E-2</v>
      </c>
      <c r="AN988" s="13">
        <f t="shared" si="1371"/>
        <v>1.6218026201826451E-2</v>
      </c>
      <c r="AO988" s="13">
        <f t="shared" si="1372"/>
        <v>7.6462923044321937E-3</v>
      </c>
      <c r="AP988" s="13">
        <f t="shared" si="1373"/>
        <v>2.4033251756301753E-3</v>
      </c>
      <c r="AQ988" s="13">
        <f t="shared" si="1374"/>
        <v>5.6654634068230877E-4</v>
      </c>
      <c r="AR988" s="13">
        <f t="shared" si="1375"/>
        <v>2.8391234270630126E-4</v>
      </c>
      <c r="AS988" s="13">
        <f t="shared" si="1376"/>
        <v>6.0832173465208005E-4</v>
      </c>
      <c r="AT988" s="13">
        <f t="shared" si="1377"/>
        <v>6.5170701865703475E-4</v>
      </c>
      <c r="AU988" s="13">
        <f t="shared" si="1378"/>
        <v>4.6545768351759166E-4</v>
      </c>
      <c r="AV988" s="13">
        <f t="shared" si="1379"/>
        <v>2.4932697777907843E-4</v>
      </c>
      <c r="AW988" s="13">
        <f t="shared" si="1380"/>
        <v>5.9962230906750217E-6</v>
      </c>
      <c r="AX988" s="13">
        <f t="shared" si="1381"/>
        <v>6.1420438598211828E-3</v>
      </c>
      <c r="AY988" s="13">
        <f t="shared" si="1382"/>
        <v>5.7915633030049879E-3</v>
      </c>
      <c r="AZ988" s="13">
        <f t="shared" si="1383"/>
        <v>2.730541026590014E-3</v>
      </c>
      <c r="BA988" s="13">
        <f t="shared" si="1384"/>
        <v>8.5824314988467603E-4</v>
      </c>
      <c r="BB988" s="13">
        <f t="shared" si="1385"/>
        <v>2.0231740628079013E-4</v>
      </c>
      <c r="BC988" s="13">
        <f t="shared" si="1386"/>
        <v>3.8154532677306182E-5</v>
      </c>
      <c r="BD988" s="13">
        <f t="shared" si="1387"/>
        <v>4.4618597728907059E-5</v>
      </c>
      <c r="BE988" s="13">
        <f t="shared" si="1388"/>
        <v>9.5601559655580595E-5</v>
      </c>
      <c r="BF988" s="13">
        <f t="shared" si="1389"/>
        <v>1.0241982798417516E-4</v>
      </c>
      <c r="BG988" s="13">
        <f t="shared" si="1390"/>
        <v>7.3149581813652595E-5</v>
      </c>
      <c r="BH988" s="13">
        <f t="shared" si="1391"/>
        <v>3.9183291640113488E-5</v>
      </c>
      <c r="BI988" s="13">
        <f t="shared" si="1392"/>
        <v>1.6791131877313183E-5</v>
      </c>
      <c r="BJ988" s="14">
        <f t="shared" si="1393"/>
        <v>0.64188321626283129</v>
      </c>
      <c r="BK988" s="14">
        <f t="shared" si="1394"/>
        <v>0.20237225092597386</v>
      </c>
      <c r="BL988" s="14">
        <f t="shared" si="1395"/>
        <v>0.14857711950697111</v>
      </c>
      <c r="BM988" s="14">
        <f t="shared" si="1396"/>
        <v>0.58914010057041222</v>
      </c>
      <c r="BN988" s="14">
        <f t="shared" si="1397"/>
        <v>0.40429320676010239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1.1616</v>
      </c>
      <c r="F989" s="10">
        <f>VLOOKUP(B989,home!$B$2:$E$405,3,FALSE)</f>
        <v>1.0522</v>
      </c>
      <c r="G989" s="10">
        <f>VLOOKUP(C989,away!$B$2:$E$405,4,FALSE)</f>
        <v>1.3305</v>
      </c>
      <c r="H989" s="10">
        <f>VLOOKUP(A989,away!$A$2:$E$405,3,FALSE)</f>
        <v>1.0606</v>
      </c>
      <c r="I989" s="10">
        <f>VLOOKUP(C989,away!$B$2:$E$405,3,FALSE)</f>
        <v>1.0286</v>
      </c>
      <c r="J989" s="10">
        <f>VLOOKUP(B989,home!$B$2:$E$405,4,FALSE)</f>
        <v>1.1524000000000001</v>
      </c>
      <c r="K989" s="12">
        <f t="shared" si="1342"/>
        <v>1.6261843593599998</v>
      </c>
      <c r="L989" s="12">
        <f t="shared" si="1343"/>
        <v>1.2571913735839999</v>
      </c>
      <c r="M989" s="13">
        <f t="shared" si="1344"/>
        <v>5.5945586350223245E-2</v>
      </c>
      <c r="N989" s="13">
        <f t="shared" si="1345"/>
        <v>9.0977837497957334E-2</v>
      </c>
      <c r="O989" s="13">
        <f t="shared" si="1346"/>
        <v>7.0334308549599434E-2</v>
      </c>
      <c r="P989" s="13">
        <f t="shared" si="1347"/>
        <v>0.11437655248975891</v>
      </c>
      <c r="Q989" s="13">
        <f t="shared" si="1348"/>
        <v>7.3973368193786984E-2</v>
      </c>
      <c r="R989" s="13">
        <f t="shared" si="1349"/>
        <v>4.421184298777589E-2</v>
      </c>
      <c r="S989" s="13">
        <f t="shared" si="1350"/>
        <v>5.8458569356787067E-2</v>
      </c>
      <c r="T989" s="13">
        <f t="shared" si="1351"/>
        <v>9.2998680368182013E-2</v>
      </c>
      <c r="U989" s="13">
        <f t="shared" si="1352"/>
        <v>7.1896607565201234E-2</v>
      </c>
      <c r="V989" s="13">
        <f t="shared" si="1353"/>
        <v>1.3279350849266153E-2</v>
      </c>
      <c r="W989" s="13">
        <f t="shared" si="1354"/>
        <v>4.0098111455304952E-2</v>
      </c>
      <c r="X989" s="13">
        <f t="shared" si="1355"/>
        <v>5.041099981861915E-2</v>
      </c>
      <c r="Y989" s="13">
        <f t="shared" si="1356"/>
        <v>3.1688137052856294E-2</v>
      </c>
      <c r="Z989" s="13">
        <f t="shared" si="1357"/>
        <v>1.8527582538160708E-2</v>
      </c>
      <c r="AA989" s="13">
        <f t="shared" si="1358"/>
        <v>3.012926494030839E-2</v>
      </c>
      <c r="AB989" s="13">
        <f t="shared" si="1359"/>
        <v>2.4497869702471559E-2</v>
      </c>
      <c r="AC989" s="13">
        <f t="shared" si="1360"/>
        <v>1.6967897609618068E-3</v>
      </c>
      <c r="AD989" s="13">
        <f t="shared" si="1361"/>
        <v>1.630173042212274E-2</v>
      </c>
      <c r="AE989" s="13">
        <f t="shared" si="1362"/>
        <v>2.0494394861184564E-2</v>
      </c>
      <c r="AF989" s="13">
        <f t="shared" si="1363"/>
        <v>1.2882688213152747E-2</v>
      </c>
      <c r="AG989" s="13">
        <f t="shared" si="1364"/>
        <v>5.3986681633826378E-3</v>
      </c>
      <c r="AH989" s="13">
        <f t="shared" si="1365"/>
        <v>5.8231792350852971E-3</v>
      </c>
      <c r="AI989" s="13">
        <f t="shared" si="1366"/>
        <v>9.4695629938456368E-3</v>
      </c>
      <c r="AJ989" s="13">
        <f t="shared" si="1367"/>
        <v>7.6996276152830178E-3</v>
      </c>
      <c r="AK989" s="13">
        <f t="shared" si="1368"/>
        <v>4.1736713336231919E-3</v>
      </c>
      <c r="AL989" s="13">
        <f t="shared" si="1369"/>
        <v>1.3875837278302757E-4</v>
      </c>
      <c r="AM989" s="13">
        <f t="shared" si="1370"/>
        <v>5.3019238085918142E-3</v>
      </c>
      <c r="AN989" s="13">
        <f t="shared" si="1371"/>
        <v>6.6655328755612555E-3</v>
      </c>
      <c r="AO989" s="13">
        <f t="shared" si="1372"/>
        <v>4.1899252157480823E-3</v>
      </c>
      <c r="AP989" s="13">
        <f t="shared" si="1373"/>
        <v>1.7558459457335234E-3</v>
      </c>
      <c r="AQ989" s="13">
        <f t="shared" si="1374"/>
        <v>5.5185859407965636E-4</v>
      </c>
      <c r="AR989" s="13">
        <f t="shared" si="1375"/>
        <v>1.4641701402365417E-3</v>
      </c>
      <c r="AS989" s="13">
        <f t="shared" si="1376"/>
        <v>2.3810105814946014E-3</v>
      </c>
      <c r="AT989" s="13">
        <f t="shared" si="1377"/>
        <v>1.9359810835485902E-3</v>
      </c>
      <c r="AU989" s="13">
        <f t="shared" si="1378"/>
        <v>1.0494207193611806E-3</v>
      </c>
      <c r="AV989" s="13">
        <f t="shared" si="1379"/>
        <v>4.2663789005336798E-4</v>
      </c>
      <c r="AW989" s="13">
        <f t="shared" si="1380"/>
        <v>7.8800299756444429E-6</v>
      </c>
      <c r="AX989" s="13">
        <f t="shared" si="1381"/>
        <v>1.4369842620084014E-3</v>
      </c>
      <c r="AY989" s="13">
        <f t="shared" si="1382"/>
        <v>1.8065642181729325E-3</v>
      </c>
      <c r="AZ989" s="13">
        <f t="shared" si="1383"/>
        <v>1.1355984754562671E-3</v>
      </c>
      <c r="BA989" s="13">
        <f t="shared" si="1384"/>
        <v>4.7588820239958699E-4</v>
      </c>
      <c r="BB989" s="13">
        <f t="shared" si="1385"/>
        <v>1.4957063571178933E-4</v>
      </c>
      <c r="BC989" s="13">
        <f t="shared" si="1386"/>
        <v>3.7607782591667279E-5</v>
      </c>
      <c r="BD989" s="13">
        <f t="shared" si="1387"/>
        <v>3.0679034496077607E-4</v>
      </c>
      <c r="BE989" s="13">
        <f t="shared" si="1388"/>
        <v>4.9889766057787299E-4</v>
      </c>
      <c r="BF989" s="13">
        <f t="shared" si="1389"/>
        <v>4.0564978627651564E-4</v>
      </c>
      <c r="BG989" s="13">
        <f t="shared" si="1390"/>
        <v>2.1988711260686545E-4</v>
      </c>
      <c r="BH989" s="13">
        <f t="shared" si="1391"/>
        <v>8.9394245836528914E-5</v>
      </c>
      <c r="BI989" s="13">
        <f t="shared" si="1392"/>
        <v>2.9074304879229206E-5</v>
      </c>
      <c r="BJ989" s="14">
        <f t="shared" si="1393"/>
        <v>0.45873191606260422</v>
      </c>
      <c r="BK989" s="14">
        <f t="shared" si="1394"/>
        <v>0.24570217139795311</v>
      </c>
      <c r="BL989" s="14">
        <f t="shared" si="1395"/>
        <v>0.27704284879302571</v>
      </c>
      <c r="BM989" s="14">
        <f t="shared" si="1396"/>
        <v>0.54838633853444518</v>
      </c>
      <c r="BN989" s="14">
        <f t="shared" si="1397"/>
        <v>0.44981949606910177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1.1616</v>
      </c>
      <c r="F990" s="10">
        <f>VLOOKUP(B990,home!$B$2:$E$405,3,FALSE)</f>
        <v>0.75329999999999997</v>
      </c>
      <c r="G990" s="10">
        <f>VLOOKUP(C990,away!$B$2:$E$405,4,FALSE)</f>
        <v>0.95650000000000002</v>
      </c>
      <c r="H990" s="10">
        <f>VLOOKUP(A990,away!$A$2:$E$405,3,FALSE)</f>
        <v>1.0606</v>
      </c>
      <c r="I990" s="10">
        <f>VLOOKUP(C990,away!$B$2:$E$405,3,FALSE)</f>
        <v>0.94289999999999996</v>
      </c>
      <c r="J990" s="10">
        <f>VLOOKUP(B990,home!$B$2:$E$405,4,FALSE)</f>
        <v>0.82499999999999996</v>
      </c>
      <c r="K990" s="12">
        <f t="shared" si="1342"/>
        <v>0.83696933231999993</v>
      </c>
      <c r="L990" s="12">
        <f t="shared" si="1343"/>
        <v>0.82503278549999981</v>
      </c>
      <c r="M990" s="13">
        <f t="shared" si="1344"/>
        <v>0.18975868029073198</v>
      </c>
      <c r="N990" s="13">
        <f t="shared" si="1345"/>
        <v>0.15882219594485827</v>
      </c>
      <c r="O990" s="13">
        <f t="shared" si="1346"/>
        <v>0.15655713257306653</v>
      </c>
      <c r="P990" s="13">
        <f t="shared" si="1347"/>
        <v>0.13103351871961319</v>
      </c>
      <c r="Q990" s="13">
        <f t="shared" si="1348"/>
        <v>6.6464653648782096E-2</v>
      </c>
      <c r="R990" s="13">
        <f t="shared" si="1349"/>
        <v>6.458238358832491E-2</v>
      </c>
      <c r="S990" s="13">
        <f t="shared" si="1350"/>
        <v>2.2620550219016527E-2</v>
      </c>
      <c r="T990" s="13">
        <f t="shared" si="1351"/>
        <v>5.4835518337147428E-2</v>
      </c>
      <c r="U990" s="13">
        <f t="shared" si="1352"/>
        <v>5.4053474471554418E-2</v>
      </c>
      <c r="V990" s="13">
        <f t="shared" si="1353"/>
        <v>1.7355670932682552E-3</v>
      </c>
      <c r="W990" s="13">
        <f t="shared" si="1354"/>
        <v>1.8542958929100399E-2</v>
      </c>
      <c r="X990" s="13">
        <f t="shared" si="1355"/>
        <v>1.5298549056687798E-2</v>
      </c>
      <c r="Y990" s="13">
        <f t="shared" si="1356"/>
        <v>6.3109022711737633E-3</v>
      </c>
      <c r="Z990" s="13">
        <f t="shared" si="1357"/>
        <v>1.7760861275368394E-2</v>
      </c>
      <c r="AA990" s="13">
        <f t="shared" si="1358"/>
        <v>1.4865296203073225E-2</v>
      </c>
      <c r="AB990" s="13">
        <f t="shared" si="1359"/>
        <v>6.2208985189126133E-3</v>
      </c>
      <c r="AC990" s="13">
        <f t="shared" si="1360"/>
        <v>7.490351128354214E-5</v>
      </c>
      <c r="AD990" s="13">
        <f t="shared" si="1361"/>
        <v>3.8799719885315854E-3</v>
      </c>
      <c r="AE990" s="13">
        <f t="shared" si="1362"/>
        <v>3.2011040973601874E-3</v>
      </c>
      <c r="AF990" s="13">
        <f t="shared" si="1363"/>
        <v>1.3205079150602689E-3</v>
      </c>
      <c r="AG990" s="13">
        <f t="shared" si="1364"/>
        <v>3.6315410781232366E-4</v>
      </c>
      <c r="AH990" s="13">
        <f t="shared" si="1365"/>
        <v>3.6633232127240649E-3</v>
      </c>
      <c r="AI990" s="13">
        <f t="shared" si="1366"/>
        <v>3.0660891834260176E-3</v>
      </c>
      <c r="AJ990" s="13">
        <f t="shared" si="1367"/>
        <v>1.2831113083428237E-3</v>
      </c>
      <c r="AK990" s="13">
        <f t="shared" si="1368"/>
        <v>3.5797493834531155E-4</v>
      </c>
      <c r="AL990" s="13">
        <f t="shared" si="1369"/>
        <v>2.0689162957708768E-6</v>
      </c>
      <c r="AM990" s="13">
        <f t="shared" si="1370"/>
        <v>6.4948351293231681E-4</v>
      </c>
      <c r="AN990" s="13">
        <f t="shared" si="1371"/>
        <v>5.3584519181087455E-4</v>
      </c>
      <c r="AO990" s="13">
        <f t="shared" si="1372"/>
        <v>2.2104492559825372E-4</v>
      </c>
      <c r="AP990" s="13">
        <f t="shared" si="1373"/>
        <v>6.0789770228989174E-5</v>
      </c>
      <c r="AQ990" s="13">
        <f t="shared" si="1374"/>
        <v>1.2538388365481971E-5</v>
      </c>
      <c r="AR990" s="13">
        <f t="shared" si="1375"/>
        <v>6.0447235087610898E-4</v>
      </c>
      <c r="AS990" s="13">
        <f t="shared" si="1376"/>
        <v>5.0592481991867759E-4</v>
      </c>
      <c r="AT990" s="13">
        <f t="shared" si="1377"/>
        <v>2.1172177936572587E-4</v>
      </c>
      <c r="AU990" s="13">
        <f t="shared" si="1378"/>
        <v>5.9068212104444635E-5</v>
      </c>
      <c r="AV990" s="13">
        <f t="shared" si="1379"/>
        <v>1.235957051159829E-5</v>
      </c>
      <c r="AW990" s="13">
        <f t="shared" si="1380"/>
        <v>3.9684523662113847E-8</v>
      </c>
      <c r="AX990" s="13">
        <f t="shared" si="1381"/>
        <v>9.0599630361968181E-5</v>
      </c>
      <c r="AY990" s="13">
        <f t="shared" si="1382"/>
        <v>7.4747665402804966E-5</v>
      </c>
      <c r="AZ990" s="13">
        <f t="shared" si="1383"/>
        <v>3.083463729844907E-5</v>
      </c>
      <c r="BA990" s="13">
        <f t="shared" si="1384"/>
        <v>8.479862233407209E-6</v>
      </c>
      <c r="BB990" s="13">
        <f t="shared" si="1385"/>
        <v>1.7490410897710494E-6</v>
      </c>
      <c r="BC990" s="13">
        <f t="shared" si="1386"/>
        <v>2.8860324844955295E-7</v>
      </c>
      <c r="BD990" s="13">
        <f t="shared" si="1387"/>
        <v>8.3118251233508213E-5</v>
      </c>
      <c r="BE990" s="13">
        <f t="shared" si="1388"/>
        <v>6.9567427238515379E-5</v>
      </c>
      <c r="BF990" s="13">
        <f t="shared" si="1389"/>
        <v>2.9112901563520191E-5</v>
      </c>
      <c r="BG990" s="13">
        <f t="shared" si="1390"/>
        <v>8.1222019278391257E-6</v>
      </c>
      <c r="BH990" s="13">
        <f t="shared" si="1391"/>
        <v>1.6995084811279322E-6</v>
      </c>
      <c r="BI990" s="13">
        <f t="shared" si="1392"/>
        <v>2.8448729574436457E-7</v>
      </c>
      <c r="BJ990" s="14">
        <f t="shared" si="1393"/>
        <v>0.33072591752508501</v>
      </c>
      <c r="BK990" s="14">
        <f t="shared" si="1394"/>
        <v>0.34530003641561213</v>
      </c>
      <c r="BL990" s="14">
        <f t="shared" si="1395"/>
        <v>0.30623513550828674</v>
      </c>
      <c r="BM990" s="14">
        <f t="shared" si="1396"/>
        <v>0.23272867797809588</v>
      </c>
      <c r="BN990" s="14">
        <f t="shared" si="1397"/>
        <v>0.76721856476537698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1.1616</v>
      </c>
      <c r="F991" s="10">
        <f>VLOOKUP(B991,home!$B$2:$E$405,3,FALSE)</f>
        <v>0.95650000000000002</v>
      </c>
      <c r="G991" s="10">
        <f>VLOOKUP(C991,away!$B$2:$E$405,4,FALSE)</f>
        <v>1.6142000000000001</v>
      </c>
      <c r="H991" s="10">
        <f>VLOOKUP(A991,away!$A$2:$E$405,3,FALSE)</f>
        <v>1.0606</v>
      </c>
      <c r="I991" s="10">
        <f>VLOOKUP(C991,away!$B$2:$E$405,3,FALSE)</f>
        <v>0.94289999999999996</v>
      </c>
      <c r="J991" s="10">
        <f>VLOOKUP(B991,home!$B$2:$E$405,4,FALSE)</f>
        <v>1.2572000000000001</v>
      </c>
      <c r="K991" s="12">
        <f t="shared" si="1342"/>
        <v>1.7934898396800001</v>
      </c>
      <c r="L991" s="12">
        <f t="shared" si="1343"/>
        <v>1.2572499611279999</v>
      </c>
      <c r="M991" s="13">
        <f t="shared" si="1344"/>
        <v>4.7323901177308655E-2</v>
      </c>
      <c r="N991" s="13">
        <f t="shared" si="1345"/>
        <v>8.4874935935523463E-2</v>
      </c>
      <c r="O991" s="13">
        <f t="shared" si="1346"/>
        <v>5.9497972915596609E-2</v>
      </c>
      <c r="P991" s="13">
        <f t="shared" si="1347"/>
        <v>0.10670900990567836</v>
      </c>
      <c r="Q991" s="13">
        <f t="shared" si="1348"/>
        <v>7.6111167621926143E-2</v>
      </c>
      <c r="R991" s="13">
        <f t="shared" si="1349"/>
        <v>3.7401912067664328E-2</v>
      </c>
      <c r="S991" s="13">
        <f t="shared" si="1350"/>
        <v>6.0153603738136191E-2</v>
      </c>
      <c r="T991" s="13">
        <f t="shared" si="1351"/>
        <v>9.5690762534073312E-2</v>
      </c>
      <c r="U991" s="13">
        <f t="shared" si="1352"/>
        <v>6.7079949277960751E-2</v>
      </c>
      <c r="V991" s="13">
        <f t="shared" si="1353"/>
        <v>1.5070917507895189E-2</v>
      </c>
      <c r="W991" s="13">
        <f t="shared" si="1354"/>
        <v>4.5501535272035321E-2</v>
      </c>
      <c r="X991" s="13">
        <f t="shared" si="1355"/>
        <v>5.7206803452030719E-2</v>
      </c>
      <c r="Y991" s="13">
        <f t="shared" si="1356"/>
        <v>3.5961625708161388E-2</v>
      </c>
      <c r="Z991" s="13">
        <f t="shared" si="1357"/>
        <v>1.5674517497727941E-2</v>
      </c>
      <c r="AA991" s="13">
        <f t="shared" si="1358"/>
        <v>2.8112087874061442E-2</v>
      </c>
      <c r="AB991" s="13">
        <f t="shared" si="1359"/>
        <v>2.5209371987160268E-2</v>
      </c>
      <c r="AC991" s="13">
        <f t="shared" si="1360"/>
        <v>2.1239303048107079E-3</v>
      </c>
      <c r="AD991" s="13">
        <f t="shared" si="1361"/>
        <v>2.0401635300059107E-2</v>
      </c>
      <c r="AE991" s="13">
        <f t="shared" si="1362"/>
        <v>2.5649955187946941E-2</v>
      </c>
      <c r="AF991" s="13">
        <f t="shared" si="1363"/>
        <v>1.612420258149062E-2</v>
      </c>
      <c r="AG991" s="13">
        <f t="shared" si="1364"/>
        <v>6.7573843562663567E-3</v>
      </c>
      <c r="AH991" s="13">
        <f t="shared" si="1365"/>
        <v>4.9266966286796521E-3</v>
      </c>
      <c r="AI991" s="13">
        <f t="shared" si="1366"/>
        <v>8.8359803467226664E-3</v>
      </c>
      <c r="AJ991" s="13">
        <f t="shared" si="1367"/>
        <v>7.9236204877296337E-3</v>
      </c>
      <c r="AK991" s="13">
        <f t="shared" si="1368"/>
        <v>4.7369776127411303E-3</v>
      </c>
      <c r="AL991" s="13">
        <f t="shared" si="1369"/>
        <v>1.9156704692274116E-4</v>
      </c>
      <c r="AM991" s="13">
        <f t="shared" si="1370"/>
        <v>7.31802512470257E-3</v>
      </c>
      <c r="AN991" s="13">
        <f t="shared" si="1371"/>
        <v>9.2005868035660316E-3</v>
      </c>
      <c r="AO991" s="13">
        <f t="shared" si="1372"/>
        <v>5.7837187005690934E-3</v>
      </c>
      <c r="AP991" s="13">
        <f t="shared" si="1373"/>
        <v>2.4238600371552584E-3</v>
      </c>
      <c r="AQ991" s="13">
        <f t="shared" si="1374"/>
        <v>7.6184948437329027E-4</v>
      </c>
      <c r="AR991" s="13">
        <f t="shared" si="1375"/>
        <v>1.2388178289793879E-3</v>
      </c>
      <c r="AS991" s="13">
        <f t="shared" si="1376"/>
        <v>2.221807189488968E-3</v>
      </c>
      <c r="AT991" s="13">
        <f t="shared" si="1377"/>
        <v>1.9923943100382206E-3</v>
      </c>
      <c r="AU991" s="13">
        <f t="shared" si="1378"/>
        <v>1.1911129838965979E-3</v>
      </c>
      <c r="AV991" s="13">
        <f t="shared" si="1379"/>
        <v>5.3406225863236853E-4</v>
      </c>
      <c r="AW991" s="13">
        <f t="shared" si="1380"/>
        <v>1.1998828756677467E-5</v>
      </c>
      <c r="AX991" s="13">
        <f t="shared" si="1381"/>
        <v>2.18746728461284E-3</v>
      </c>
      <c r="AY991" s="13">
        <f t="shared" si="1382"/>
        <v>2.7501931585482641E-3</v>
      </c>
      <c r="AZ991" s="13">
        <f t="shared" si="1383"/>
        <v>1.7288401208396488E-3</v>
      </c>
      <c r="BA991" s="13">
        <f t="shared" si="1384"/>
        <v>7.2452805824072474E-4</v>
      </c>
      <c r="BB991" s="13">
        <f t="shared" si="1385"/>
        <v>2.2772821826482409E-4</v>
      </c>
      <c r="BC991" s="13">
        <f t="shared" si="1386"/>
        <v>5.7262258712239743E-5</v>
      </c>
      <c r="BD991" s="13">
        <f t="shared" si="1387"/>
        <v>2.5958394455483444E-4</v>
      </c>
      <c r="BE991" s="13">
        <f t="shared" si="1388"/>
        <v>4.6556116710315209E-4</v>
      </c>
      <c r="BF991" s="13">
        <f t="shared" si="1389"/>
        <v>4.1748961147453301E-4</v>
      </c>
      <c r="BG991" s="13">
        <f t="shared" si="1390"/>
        <v>2.495877921171753E-4</v>
      </c>
      <c r="BH991" s="13">
        <f t="shared" si="1391"/>
        <v>1.1190829231757939E-4</v>
      </c>
      <c r="BI991" s="13">
        <f t="shared" si="1392"/>
        <v>4.0141277049503626E-5</v>
      </c>
      <c r="BJ991" s="14">
        <f t="shared" si="1393"/>
        <v>0.49744406719909817</v>
      </c>
      <c r="BK991" s="14">
        <f t="shared" si="1394"/>
        <v>0.2343231228393001</v>
      </c>
      <c r="BL991" s="14">
        <f t="shared" si="1395"/>
        <v>0.25244703585396888</v>
      </c>
      <c r="BM991" s="14">
        <f t="shared" si="1396"/>
        <v>0.58523164943660588</v>
      </c>
      <c r="BN991" s="14">
        <f t="shared" si="1397"/>
        <v>0.41191889962369754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1.3125</v>
      </c>
      <c r="F992" s="10">
        <f>VLOOKUP(B992,home!$B$2:$E$405,3,FALSE)</f>
        <v>0.57140000000000002</v>
      </c>
      <c r="G992" s="10">
        <f>VLOOKUP(C992,away!$B$2:$E$405,4,FALSE)</f>
        <v>0.76190000000000002</v>
      </c>
      <c r="H992" s="10">
        <f>VLOOKUP(A992,away!$A$2:$E$405,3,FALSE)</f>
        <v>1.2082999999999999</v>
      </c>
      <c r="I992" s="10">
        <f>VLOOKUP(C992,away!$B$2:$E$405,3,FALSE)</f>
        <v>0.8276</v>
      </c>
      <c r="J992" s="10">
        <f>VLOOKUP(B992,home!$B$2:$E$405,4,FALSE)</f>
        <v>0.8276</v>
      </c>
      <c r="K992" s="12">
        <f t="shared" si="1342"/>
        <v>0.57139642874999996</v>
      </c>
      <c r="L992" s="12">
        <f t="shared" si="1343"/>
        <v>0.82759096260800002</v>
      </c>
      <c r="M992" s="13">
        <f t="shared" si="1344"/>
        <v>0.24684679662840586</v>
      </c>
      <c r="N992" s="13">
        <f t="shared" si="1345"/>
        <v>0.14104737804184864</v>
      </c>
      <c r="O992" s="13">
        <f t="shared" si="1346"/>
        <v>0.20428817803840363</v>
      </c>
      <c r="P992" s="13">
        <f t="shared" si="1347"/>
        <v>0.116729535366988</v>
      </c>
      <c r="Q992" s="13">
        <f t="shared" si="1348"/>
        <v>4.0296984048831738E-2</v>
      </c>
      <c r="R992" s="13">
        <f t="shared" si="1349"/>
        <v>8.4533524956118447E-2</v>
      </c>
      <c r="S992" s="13">
        <f t="shared" si="1350"/>
        <v>1.379983922528338E-2</v>
      </c>
      <c r="T992" s="13">
        <f t="shared" si="1351"/>
        <v>3.3349419819171881E-2</v>
      </c>
      <c r="U992" s="13">
        <f t="shared" si="1352"/>
        <v>4.8302154269575077E-2</v>
      </c>
      <c r="V992" s="13">
        <f t="shared" si="1353"/>
        <v>7.2507808392739779E-4</v>
      </c>
      <c r="W992" s="13">
        <f t="shared" si="1354"/>
        <v>7.6751842582993895E-3</v>
      </c>
      <c r="X992" s="13">
        <f t="shared" si="1355"/>
        <v>6.3519131285197606E-3</v>
      </c>
      <c r="Y992" s="13">
        <f t="shared" si="1356"/>
        <v>2.6283929502170303E-3</v>
      </c>
      <c r="Z992" s="13">
        <f t="shared" si="1357"/>
        <v>2.3319727097027159E-2</v>
      </c>
      <c r="AA992" s="13">
        <f t="shared" si="1358"/>
        <v>1.332480878266592E-2</v>
      </c>
      <c r="AB992" s="13">
        <f t="shared" si="1359"/>
        <v>3.8068740760959707E-3</v>
      </c>
      <c r="AC992" s="13">
        <f t="shared" si="1360"/>
        <v>2.1429796992930515E-5</v>
      </c>
      <c r="AD992" s="13">
        <f t="shared" si="1361"/>
        <v>1.0963932187976221E-3</v>
      </c>
      <c r="AE992" s="13">
        <f t="shared" si="1362"/>
        <v>9.0736511934160771E-4</v>
      </c>
      <c r="AF992" s="13">
        <f t="shared" si="1363"/>
        <v>3.7546358627642187E-4</v>
      </c>
      <c r="AG992" s="13">
        <f t="shared" si="1364"/>
        <v>1.0357675693025196E-4</v>
      </c>
      <c r="AH992" s="13">
        <f t="shared" si="1365"/>
        <v>4.8247988489961424E-3</v>
      </c>
      <c r="AI992" s="13">
        <f t="shared" si="1366"/>
        <v>2.756872831753506E-3</v>
      </c>
      <c r="AJ992" s="13">
        <f t="shared" si="1367"/>
        <v>7.8763364529092631E-4</v>
      </c>
      <c r="AK992" s="13">
        <f t="shared" si="1368"/>
        <v>1.5001701736085986E-4</v>
      </c>
      <c r="AL992" s="13">
        <f t="shared" si="1369"/>
        <v>4.0535105663280035E-7</v>
      </c>
      <c r="AM992" s="13">
        <f t="shared" si="1370"/>
        <v>1.2529503394533576E-4</v>
      </c>
      <c r="AN992" s="13">
        <f t="shared" si="1371"/>
        <v>1.0369303775282247E-4</v>
      </c>
      <c r="AO992" s="13">
        <f t="shared" si="1372"/>
        <v>4.2907710464803004E-5</v>
      </c>
      <c r="AP992" s="13">
        <f t="shared" si="1373"/>
        <v>1.183667780229056E-5</v>
      </c>
      <c r="AQ992" s="13">
        <f t="shared" si="1374"/>
        <v>2.448981894119598E-6</v>
      </c>
      <c r="AR992" s="13">
        <f t="shared" si="1375"/>
        <v>7.9859198476613775E-4</v>
      </c>
      <c r="AS992" s="13">
        <f t="shared" si="1376"/>
        <v>4.5631260812374548E-4</v>
      </c>
      <c r="AT992" s="13">
        <f t="shared" si="1377"/>
        <v>1.3036769733775318E-4</v>
      </c>
      <c r="AU992" s="13">
        <f t="shared" si="1378"/>
        <v>2.4830545561051018E-5</v>
      </c>
      <c r="AV992" s="13">
        <f t="shared" si="1379"/>
        <v>3.5470212643746788E-6</v>
      </c>
      <c r="AW992" s="13">
        <f t="shared" si="1380"/>
        <v>5.324539704106971E-9</v>
      </c>
      <c r="AX992" s="13">
        <f t="shared" si="1381"/>
        <v>1.1932189156079137E-5</v>
      </c>
      <c r="AY992" s="13">
        <f t="shared" si="1382"/>
        <v>9.8749719097002734E-6</v>
      </c>
      <c r="AZ992" s="13">
        <f t="shared" si="1383"/>
        <v>4.0862187542379036E-6</v>
      </c>
      <c r="BA992" s="13">
        <f t="shared" si="1384"/>
        <v>1.1272392374155365E-6</v>
      </c>
      <c r="BB992" s="13">
        <f t="shared" si="1385"/>
        <v>2.3322325139555796E-7</v>
      </c>
      <c r="BC992" s="13">
        <f t="shared" si="1386"/>
        <v>3.8602691025003489E-8</v>
      </c>
      <c r="BD992" s="13">
        <f t="shared" si="1387"/>
        <v>1.1015125156727349E-4</v>
      </c>
      <c r="BE992" s="13">
        <f t="shared" si="1388"/>
        <v>6.2940031767882911E-5</v>
      </c>
      <c r="BF992" s="13">
        <f t="shared" si="1389"/>
        <v>1.7981854688789919E-5</v>
      </c>
      <c r="BG992" s="13">
        <f t="shared" si="1390"/>
        <v>3.4249225171586673E-6</v>
      </c>
      <c r="BH992" s="13">
        <f t="shared" si="1391"/>
        <v>4.892471237624807E-7</v>
      </c>
      <c r="BI992" s="13">
        <f t="shared" si="1392"/>
        <v>5.5910811858818173E-8</v>
      </c>
      <c r="BJ992" s="14">
        <f t="shared" si="1393"/>
        <v>0.23414554481509361</v>
      </c>
      <c r="BK992" s="14">
        <f t="shared" si="1394"/>
        <v>0.37813295942456387</v>
      </c>
      <c r="BL992" s="14">
        <f t="shared" si="1395"/>
        <v>0.36438355554179025</v>
      </c>
      <c r="BM992" s="14">
        <f t="shared" si="1396"/>
        <v>0.1662295201505086</v>
      </c>
      <c r="BN992" s="14">
        <f t="shared" si="1397"/>
        <v>0.83374239708059639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1.3125</v>
      </c>
      <c r="F993" s="10">
        <f>VLOOKUP(B993,home!$B$2:$E$405,3,FALSE)</f>
        <v>0.38100000000000001</v>
      </c>
      <c r="G993" s="10">
        <f>VLOOKUP(C993,away!$B$2:$E$405,4,FALSE)</f>
        <v>1.5238</v>
      </c>
      <c r="H993" s="10">
        <f>VLOOKUP(A993,away!$A$2:$E$405,3,FALSE)</f>
        <v>1.2082999999999999</v>
      </c>
      <c r="I993" s="10">
        <f>VLOOKUP(C993,away!$B$2:$E$405,3,FALSE)</f>
        <v>1.2414000000000001</v>
      </c>
      <c r="J993" s="10">
        <f>VLOOKUP(B993,home!$B$2:$E$405,4,FALSE)</f>
        <v>1.8621000000000001</v>
      </c>
      <c r="K993" s="12">
        <f t="shared" si="1342"/>
        <v>0.76199523749999998</v>
      </c>
      <c r="L993" s="12">
        <f t="shared" si="1343"/>
        <v>2.7931194988020001</v>
      </c>
      <c r="M993" s="13">
        <f t="shared" si="1344"/>
        <v>2.8578095783138642E-2</v>
      </c>
      <c r="N993" s="13">
        <f t="shared" si="1345"/>
        <v>2.1776372883570472E-2</v>
      </c>
      <c r="O993" s="13">
        <f t="shared" si="1346"/>
        <v>7.9822036570515759E-2</v>
      </c>
      <c r="P993" s="13">
        <f t="shared" si="1347"/>
        <v>6.0824011714283831E-2</v>
      </c>
      <c r="Q993" s="13">
        <f t="shared" si="1348"/>
        <v>8.2967462136524193E-3</v>
      </c>
      <c r="R993" s="13">
        <f t="shared" si="1349"/>
        <v>0.11147624338959695</v>
      </c>
      <c r="S993" s="13">
        <f t="shared" si="1350"/>
        <v>3.236360138454461E-2</v>
      </c>
      <c r="T993" s="13">
        <f t="shared" si="1351"/>
        <v>2.3173803625964242E-2</v>
      </c>
      <c r="U993" s="13">
        <f t="shared" si="1352"/>
        <v>8.4944366557263715E-2</v>
      </c>
      <c r="V993" s="13">
        <f t="shared" si="1353"/>
        <v>7.6534298804213658E-3</v>
      </c>
      <c r="W993" s="13">
        <f t="shared" si="1354"/>
        <v>2.1073603671831007E-3</v>
      </c>
      <c r="X993" s="13">
        <f t="shared" si="1355"/>
        <v>5.8861093325816623E-3</v>
      </c>
      <c r="Y993" s="13">
        <f t="shared" si="1356"/>
        <v>8.2203033744571337E-3</v>
      </c>
      <c r="Z993" s="13">
        <f t="shared" si="1357"/>
        <v>0.10378882302156027</v>
      </c>
      <c r="AA993" s="13">
        <f t="shared" si="1358"/>
        <v>7.9086588848159264E-2</v>
      </c>
      <c r="AB993" s="13">
        <f t="shared" si="1359"/>
        <v>3.0131802026208979E-2</v>
      </c>
      <c r="AC993" s="13">
        <f t="shared" si="1360"/>
        <v>1.0180706060545503E-3</v>
      </c>
      <c r="AD993" s="13">
        <f t="shared" si="1361"/>
        <v>4.014496408724435E-4</v>
      </c>
      <c r="AE993" s="13">
        <f t="shared" si="1362"/>
        <v>1.1212968197078824E-3</v>
      </c>
      <c r="AF993" s="13">
        <f t="shared" si="1363"/>
        <v>1.5659580055353787E-3</v>
      </c>
      <c r="AG993" s="13">
        <f t="shared" si="1364"/>
        <v>1.4579692798553188E-3</v>
      </c>
      <c r="AH993" s="13">
        <f t="shared" si="1365"/>
        <v>7.2473646334807476E-2</v>
      </c>
      <c r="AI993" s="13">
        <f t="shared" si="1366"/>
        <v>5.5224573351382616E-2</v>
      </c>
      <c r="AJ993" s="13">
        <f t="shared" si="1367"/>
        <v>2.1040430943361482E-2</v>
      </c>
      <c r="AK993" s="13">
        <f t="shared" si="1368"/>
        <v>5.3442360579296945E-3</v>
      </c>
      <c r="AL993" s="13">
        <f t="shared" si="1369"/>
        <v>8.6672168696649531E-5</v>
      </c>
      <c r="AM993" s="13">
        <f t="shared" si="1370"/>
        <v>6.1180542888177467E-5</v>
      </c>
      <c r="AN993" s="13">
        <f t="shared" si="1371"/>
        <v>1.7088456728826053E-4</v>
      </c>
      <c r="AO993" s="13">
        <f t="shared" si="1372"/>
        <v>2.3865050846859148E-4</v>
      </c>
      <c r="AP993" s="13">
        <f t="shared" si="1373"/>
        <v>2.2219312953421154E-4</v>
      </c>
      <c r="AQ993" s="13">
        <f t="shared" si="1374"/>
        <v>1.5515299065046122E-4</v>
      </c>
      <c r="AR993" s="13">
        <f t="shared" si="1375"/>
        <v>4.0485510945406179E-2</v>
      </c>
      <c r="AS993" s="13">
        <f t="shared" si="1376"/>
        <v>3.0849766528153622E-2</v>
      </c>
      <c r="AT993" s="13">
        <f t="shared" si="1377"/>
        <v>1.1753687586219983E-2</v>
      </c>
      <c r="AU993" s="13">
        <f t="shared" si="1378"/>
        <v>2.985417987920833E-3</v>
      </c>
      <c r="AV993" s="13">
        <f t="shared" si="1379"/>
        <v>5.6871857218562675E-4</v>
      </c>
      <c r="AW993" s="13">
        <f t="shared" si="1380"/>
        <v>5.1241158069991496E-6</v>
      </c>
      <c r="AX993" s="13">
        <f t="shared" si="1381"/>
        <v>7.7698803847426174E-6</v>
      </c>
      <c r="AY993" s="13">
        <f t="shared" si="1382"/>
        <v>2.1702204405983791E-5</v>
      </c>
      <c r="AZ993" s="13">
        <f t="shared" si="1383"/>
        <v>3.0308425146670004E-5</v>
      </c>
      <c r="BA993" s="13">
        <f t="shared" si="1384"/>
        <v>2.8218351085048284E-5</v>
      </c>
      <c r="BB993" s="13">
        <f t="shared" si="1385"/>
        <v>1.9704306659922238E-5</v>
      </c>
      <c r="BC993" s="13">
        <f t="shared" si="1386"/>
        <v>1.1007296628440582E-5</v>
      </c>
      <c r="BD993" s="13">
        <f t="shared" si="1387"/>
        <v>1.8846811673429293E-2</v>
      </c>
      <c r="BE993" s="13">
        <f t="shared" si="1388"/>
        <v>1.4361180737212525E-2</v>
      </c>
      <c r="BF993" s="13">
        <f t="shared" si="1389"/>
        <v>5.4715756633163404E-3</v>
      </c>
      <c r="BG993" s="13">
        <f t="shared" si="1390"/>
        <v>1.3897715323559852E-3</v>
      </c>
      <c r="BH993" s="13">
        <f t="shared" si="1391"/>
        <v>2.6474982221708445E-4</v>
      </c>
      <c r="BI993" s="13">
        <f t="shared" si="1392"/>
        <v>4.0347620731678011E-5</v>
      </c>
      <c r="BJ993" s="14">
        <f t="shared" si="1393"/>
        <v>7.4974141746520562E-2</v>
      </c>
      <c r="BK993" s="14">
        <f t="shared" si="1394"/>
        <v>0.13054558374154562</v>
      </c>
      <c r="BL993" s="14">
        <f t="shared" si="1395"/>
        <v>0.66656146274837513</v>
      </c>
      <c r="BM993" s="14">
        <f t="shared" si="1396"/>
        <v>0.66507992661464455</v>
      </c>
      <c r="BN993" s="14">
        <f t="shared" si="1397"/>
        <v>0.31077350655475811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1.3125</v>
      </c>
      <c r="F994" s="10">
        <f>VLOOKUP(B994,home!$B$2:$E$405,3,FALSE)</f>
        <v>0.57140000000000002</v>
      </c>
      <c r="G994" s="10">
        <f>VLOOKUP(C994,away!$B$2:$E$405,4,FALSE)</f>
        <v>1.7142999999999999</v>
      </c>
      <c r="H994" s="10">
        <f>VLOOKUP(A994,away!$A$2:$E$405,3,FALSE)</f>
        <v>1.2082999999999999</v>
      </c>
      <c r="I994" s="10">
        <f>VLOOKUP(C994,away!$B$2:$E$405,3,FALSE)</f>
        <v>1.4482999999999999</v>
      </c>
      <c r="J994" s="10">
        <f>VLOOKUP(B994,home!$B$2:$E$405,4,FALSE)</f>
        <v>1.2414000000000001</v>
      </c>
      <c r="K994" s="12">
        <f t="shared" si="1342"/>
        <v>1.28566071375</v>
      </c>
      <c r="L994" s="12">
        <f t="shared" si="1343"/>
        <v>2.1724262768459996</v>
      </c>
      <c r="M994" s="13">
        <f t="shared" si="1344"/>
        <v>3.1489944995621237E-2</v>
      </c>
      <c r="N994" s="13">
        <f t="shared" si="1345"/>
        <v>4.0485385159018637E-2</v>
      </c>
      <c r="O994" s="13">
        <f t="shared" si="1346"/>
        <v>6.8409583964922763E-2</v>
      </c>
      <c r="P994" s="13">
        <f t="shared" si="1347"/>
        <v>8.7951514547683157E-2</v>
      </c>
      <c r="Q994" s="13">
        <f t="shared" si="1348"/>
        <v>2.6025234589993781E-2</v>
      </c>
      <c r="R994" s="13">
        <f t="shared" si="1349"/>
        <v>7.4307388896750495E-2</v>
      </c>
      <c r="S994" s="13">
        <f t="shared" si="1350"/>
        <v>6.1412213583629326E-2</v>
      </c>
      <c r="T994" s="13">
        <f t="shared" si="1351"/>
        <v>5.6537903484383922E-2</v>
      </c>
      <c r="U994" s="13">
        <f t="shared" si="1352"/>
        <v>9.5534090645895062E-2</v>
      </c>
      <c r="V994" s="13">
        <f t="shared" si="1353"/>
        <v>1.9058278222380251E-2</v>
      </c>
      <c r="W994" s="13">
        <f t="shared" si="1354"/>
        <v>1.115320722616087E-2</v>
      </c>
      <c r="X994" s="13">
        <f t="shared" si="1355"/>
        <v>2.4229520449220558E-2</v>
      </c>
      <c r="Y994" s="13">
        <f t="shared" si="1356"/>
        <v>2.6318423449632117E-2</v>
      </c>
      <c r="Z994" s="13">
        <f t="shared" si="1357"/>
        <v>5.3809108067705141E-2</v>
      </c>
      <c r="AA994" s="13">
        <f t="shared" si="1358"/>
        <v>6.9180256284576677E-2</v>
      </c>
      <c r="AB994" s="13">
        <f t="shared" si="1359"/>
        <v>4.4471168836118388E-2</v>
      </c>
      <c r="AC994" s="13">
        <f t="shared" si="1360"/>
        <v>3.326864405770139E-3</v>
      </c>
      <c r="AD994" s="13">
        <f t="shared" si="1361"/>
        <v>3.5848100907469073E-3</v>
      </c>
      <c r="AE994" s="13">
        <f t="shared" si="1362"/>
        <v>7.787735638641274E-3</v>
      </c>
      <c r="AF994" s="13">
        <f t="shared" si="1363"/>
        <v>8.4591407692571844E-3</v>
      </c>
      <c r="AG994" s="13">
        <f t="shared" si="1364"/>
        <v>6.1256198955578637E-3</v>
      </c>
      <c r="AH994" s="13">
        <f t="shared" si="1365"/>
        <v>2.9224080074982194E-2</v>
      </c>
      <c r="AI994" s="13">
        <f t="shared" si="1366"/>
        <v>3.7572251647888764E-2</v>
      </c>
      <c r="AJ994" s="13">
        <f t="shared" si="1367"/>
        <v>2.415258393540964E-2</v>
      </c>
      <c r="AK994" s="13">
        <f t="shared" si="1368"/>
        <v>1.0350676100435186E-2</v>
      </c>
      <c r="AL994" s="13">
        <f t="shared" si="1369"/>
        <v>3.716777062938009E-4</v>
      </c>
      <c r="AM994" s="13">
        <f t="shared" si="1370"/>
        <v>9.2176989998557426E-4</v>
      </c>
      <c r="AN994" s="13">
        <f t="shared" si="1371"/>
        <v>2.0024771519343708E-3</v>
      </c>
      <c r="AO994" s="13">
        <f t="shared" si="1372"/>
        <v>2.1751169918229835E-3</v>
      </c>
      <c r="AP994" s="13">
        <f t="shared" si="1373"/>
        <v>1.5750937694168246E-3</v>
      </c>
      <c r="AQ994" s="13">
        <f t="shared" si="1374"/>
        <v>8.5544377329438133E-4</v>
      </c>
      <c r="AR994" s="13">
        <f t="shared" si="1375"/>
        <v>1.2697431894308574E-2</v>
      </c>
      <c r="AS994" s="13">
        <f t="shared" si="1376"/>
        <v>1.6324589352028778E-2</v>
      </c>
      <c r="AT994" s="13">
        <f t="shared" si="1377"/>
        <v>1.0493941599002484E-2</v>
      </c>
      <c r="AU994" s="13">
        <f t="shared" si="1378"/>
        <v>4.4972161487414515E-3</v>
      </c>
      <c r="AV994" s="13">
        <f t="shared" si="1379"/>
        <v>1.4454735309197392E-3</v>
      </c>
      <c r="AW994" s="13">
        <f t="shared" si="1380"/>
        <v>2.8836027567860155E-5</v>
      </c>
      <c r="AX994" s="13">
        <f t="shared" si="1381"/>
        <v>1.9751389125478684E-4</v>
      </c>
      <c r="AY994" s="13">
        <f t="shared" si="1382"/>
        <v>4.2908436740400228E-4</v>
      </c>
      <c r="AZ994" s="13">
        <f t="shared" si="1383"/>
        <v>4.6607707736614893E-4</v>
      </c>
      <c r="BA994" s="13">
        <f t="shared" si="1384"/>
        <v>3.3750602996860258E-4</v>
      </c>
      <c r="BB994" s="13">
        <f t="shared" si="1385"/>
        <v>1.8330174202444151E-4</v>
      </c>
      <c r="BC994" s="13">
        <f t="shared" si="1386"/>
        <v>7.9641904193108602E-5</v>
      </c>
      <c r="BD994" s="13">
        <f t="shared" si="1387"/>
        <v>4.5973724492764092E-3</v>
      </c>
      <c r="BE994" s="13">
        <f t="shared" si="1388"/>
        <v>5.9106611445112946E-3</v>
      </c>
      <c r="BF994" s="13">
        <f t="shared" si="1389"/>
        <v>3.7995524128933917E-3</v>
      </c>
      <c r="BG994" s="13">
        <f t="shared" si="1390"/>
        <v>1.6283117556970183E-3</v>
      </c>
      <c r="BH994" s="13">
        <f t="shared" si="1391"/>
        <v>5.2336411350923566E-4</v>
      </c>
      <c r="BI994" s="13">
        <f t="shared" si="1392"/>
        <v>1.3457373594508398E-4</v>
      </c>
      <c r="BJ994" s="14">
        <f t="shared" si="1393"/>
        <v>0.21993000735127835</v>
      </c>
      <c r="BK994" s="14">
        <f t="shared" si="1394"/>
        <v>0.20403957782878193</v>
      </c>
      <c r="BL994" s="14">
        <f t="shared" si="1395"/>
        <v>0.51525456852381257</v>
      </c>
      <c r="BM994" s="14">
        <f t="shared" si="1396"/>
        <v>0.66396396127775159</v>
      </c>
      <c r="BN994" s="14">
        <f t="shared" si="1397"/>
        <v>0.32866905215399006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1.3125</v>
      </c>
      <c r="F995" s="10">
        <f>VLOOKUP(B995,home!$B$2:$E$405,3,FALSE)</f>
        <v>1.5238</v>
      </c>
      <c r="G995" s="10">
        <f>VLOOKUP(C995,away!$B$2:$E$405,4,FALSE)</f>
        <v>0.38100000000000001</v>
      </c>
      <c r="H995" s="10">
        <f>VLOOKUP(A995,away!$A$2:$E$405,3,FALSE)</f>
        <v>1.2082999999999999</v>
      </c>
      <c r="I995" s="10">
        <f>VLOOKUP(C995,away!$B$2:$E$405,3,FALSE)</f>
        <v>1.0345</v>
      </c>
      <c r="J995" s="10">
        <f>VLOOKUP(B995,home!$B$2:$E$405,4,FALSE)</f>
        <v>0.8276</v>
      </c>
      <c r="K995" s="12">
        <f t="shared" si="1342"/>
        <v>0.76199523749999998</v>
      </c>
      <c r="L995" s="12">
        <f t="shared" si="1343"/>
        <v>1.0344887032599999</v>
      </c>
      <c r="M995" s="13">
        <f t="shared" si="1344"/>
        <v>0.16588111187148188</v>
      </c>
      <c r="N995" s="13">
        <f t="shared" si="1345"/>
        <v>0.12640061723727389</v>
      </c>
      <c r="O995" s="13">
        <f t="shared" si="1346"/>
        <v>0.17160213631525625</v>
      </c>
      <c r="P995" s="13">
        <f t="shared" si="1347"/>
        <v>0.13076001061705103</v>
      </c>
      <c r="Q995" s="13">
        <f t="shared" si="1348"/>
        <v>4.8158334175931544E-2</v>
      </c>
      <c r="R995" s="13">
        <f t="shared" si="1349"/>
        <v>8.8760235736707591E-2</v>
      </c>
      <c r="S995" s="13">
        <f t="shared" si="1350"/>
        <v>2.5768727047444519E-2</v>
      </c>
      <c r="T995" s="13">
        <f t="shared" si="1351"/>
        <v>4.9819252672821154E-2</v>
      </c>
      <c r="U995" s="13">
        <f t="shared" si="1352"/>
        <v>6.7634876910748473E-2</v>
      </c>
      <c r="V995" s="13">
        <f t="shared" si="1353"/>
        <v>2.2569839221305995E-3</v>
      </c>
      <c r="W995" s="13">
        <f t="shared" si="1354"/>
        <v>1.223214042933111E-2</v>
      </c>
      <c r="X995" s="13">
        <f t="shared" si="1355"/>
        <v>1.2654011090832957E-2</v>
      </c>
      <c r="Y995" s="13">
        <f t="shared" si="1356"/>
        <v>6.5452157621967216E-3</v>
      </c>
      <c r="Z995" s="13">
        <f t="shared" si="1357"/>
        <v>3.0607153722772843E-2</v>
      </c>
      <c r="AA995" s="13">
        <f t="shared" si="1358"/>
        <v>2.3322505370183298E-2</v>
      </c>
      <c r="AB995" s="13">
        <f t="shared" si="1359"/>
        <v>8.8858190093239215E-3</v>
      </c>
      <c r="AC995" s="13">
        <f t="shared" si="1360"/>
        <v>1.1119531568826253E-4</v>
      </c>
      <c r="AD995" s="13">
        <f t="shared" si="1361"/>
        <v>2.3302081878953775E-3</v>
      </c>
      <c r="AE995" s="13">
        <f t="shared" si="1362"/>
        <v>2.4105740466217229E-3</v>
      </c>
      <c r="AF995" s="13">
        <f t="shared" si="1363"/>
        <v>1.2468558098009583E-3</v>
      </c>
      <c r="AG995" s="13">
        <f t="shared" si="1364"/>
        <v>4.2995274994439683E-4</v>
      </c>
      <c r="AH995" s="13">
        <f t="shared" si="1365"/>
        <v>7.9156886912876891E-3</v>
      </c>
      <c r="AI995" s="13">
        <f t="shared" si="1366"/>
        <v>6.0317170842938261E-3</v>
      </c>
      <c r="AJ995" s="13">
        <f t="shared" si="1367"/>
        <v>2.2980698460896404E-3</v>
      </c>
      <c r="AK995" s="13">
        <f t="shared" si="1368"/>
        <v>5.8370609272088807E-4</v>
      </c>
      <c r="AL995" s="13">
        <f t="shared" si="1369"/>
        <v>3.5061015677851246E-6</v>
      </c>
      <c r="AM995" s="13">
        <f t="shared" si="1370"/>
        <v>3.5512150831195662E-4</v>
      </c>
      <c r="AN995" s="13">
        <f t="shared" si="1371"/>
        <v>3.6736918863337122E-4</v>
      </c>
      <c r="AO995" s="13">
        <f t="shared" si="1372"/>
        <v>1.9001963778350725E-4</v>
      </c>
      <c r="AP995" s="13">
        <f t="shared" si="1373"/>
        <v>6.5524389561531774E-5</v>
      </c>
      <c r="AQ995" s="13">
        <f t="shared" si="1374"/>
        <v>1.6946060197353019E-5</v>
      </c>
      <c r="AR995" s="13">
        <f t="shared" si="1375"/>
        <v>1.6377381059320096E-3</v>
      </c>
      <c r="AS995" s="13">
        <f t="shared" si="1376"/>
        <v>1.2479486369924616E-3</v>
      </c>
      <c r="AT995" s="13">
        <f t="shared" si="1377"/>
        <v>4.7546545901643597E-4</v>
      </c>
      <c r="AU995" s="13">
        <f t="shared" si="1378"/>
        <v>1.2076747178875856E-4</v>
      </c>
      <c r="AV995" s="13">
        <f t="shared" si="1379"/>
        <v>2.3006059586987406E-5</v>
      </c>
      <c r="AW995" s="13">
        <f t="shared" si="1380"/>
        <v>7.677149567068601E-8</v>
      </c>
      <c r="AX995" s="13">
        <f t="shared" si="1381"/>
        <v>4.5100149677921247E-5</v>
      </c>
      <c r="AY995" s="13">
        <f t="shared" si="1382"/>
        <v>4.6655595357144646E-5</v>
      </c>
      <c r="AZ995" s="13">
        <f t="shared" si="1383"/>
        <v>2.413234317041792E-5</v>
      </c>
      <c r="BA995" s="13">
        <f t="shared" si="1384"/>
        <v>8.3215454643303154E-6</v>
      </c>
      <c r="BB995" s="13">
        <f t="shared" si="1385"/>
        <v>2.1521361941285507E-6</v>
      </c>
      <c r="BC995" s="13">
        <f t="shared" si="1386"/>
        <v>4.4527211614059118E-7</v>
      </c>
      <c r="BD995" s="13">
        <f t="shared" si="1387"/>
        <v>2.8237026158084877E-4</v>
      </c>
      <c r="BE995" s="13">
        <f t="shared" si="1388"/>
        <v>2.1516479453623593E-4</v>
      </c>
      <c r="BF995" s="13">
        <f t="shared" si="1389"/>
        <v>8.1977274357138887E-5</v>
      </c>
      <c r="BG995" s="13">
        <f t="shared" si="1390"/>
        <v>2.0822097547790237E-5</v>
      </c>
      <c r="BH995" s="13">
        <f t="shared" si="1391"/>
        <v>3.9665847915441474E-6</v>
      </c>
      <c r="BI995" s="13">
        <f t="shared" si="1392"/>
        <v>6.0450374405931414E-7</v>
      </c>
      <c r="BJ995" s="14">
        <f t="shared" si="1393"/>
        <v>0.26334894998911762</v>
      </c>
      <c r="BK995" s="14">
        <f t="shared" si="1394"/>
        <v>0.32482819047072126</v>
      </c>
      <c r="BL995" s="14">
        <f t="shared" si="1395"/>
        <v>0.38114458630648596</v>
      </c>
      <c r="BM995" s="14">
        <f t="shared" si="1396"/>
        <v>0.26831985571153394</v>
      </c>
      <c r="BN995" s="14">
        <f t="shared" si="1397"/>
        <v>0.73156244595370212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1.2301</v>
      </c>
      <c r="F996" s="10">
        <f>VLOOKUP(B996,home!$B$2:$E$405,3,FALSE)</f>
        <v>1.0839000000000001</v>
      </c>
      <c r="G996" s="10">
        <f>VLOOKUP(C996,away!$B$2:$E$405,4,FALSE)</f>
        <v>0.32519999999999999</v>
      </c>
      <c r="H996" s="10">
        <f>VLOOKUP(A996,away!$A$2:$E$405,3,FALSE)</f>
        <v>1.1415999999999999</v>
      </c>
      <c r="I996" s="10">
        <f>VLOOKUP(C996,away!$B$2:$E$405,3,FALSE)</f>
        <v>1.3139000000000001</v>
      </c>
      <c r="J996" s="10">
        <f>VLOOKUP(B996,home!$B$2:$E$405,4,FALSE)</f>
        <v>1.1679999999999999</v>
      </c>
      <c r="K996" s="12">
        <f t="shared" ref="K996:K1044" si="1398">E996*F996*G996</f>
        <v>0.433590912828</v>
      </c>
      <c r="L996" s="12">
        <f t="shared" ref="L996:L1044" si="1399">H996*I996*J996</f>
        <v>1.7519395443199999</v>
      </c>
      <c r="M996" s="13">
        <f t="shared" ref="M996:M1044" si="1400">_xlfn.POISSON.DIST(0,K996,FALSE) * _xlfn.POISSON.DIST(0,L996,FALSE)</f>
        <v>0.11241808485844558</v>
      </c>
      <c r="N996" s="13">
        <f t="shared" ref="N996:N1044" si="1401">_xlfn.POISSON.DIST(1,K996,FALSE) * _xlfn.POISSON.DIST(0,L996,FALSE)</f>
        <v>4.874346003214898E-2</v>
      </c>
      <c r="O996" s="13">
        <f t="shared" ref="O996:O1044" si="1402">_xlfn.POISSON.DIST(0,K996,FALSE) * _xlfn.POISSON.DIST(1,L996,FALSE)</f>
        <v>0.19694968836023222</v>
      </c>
      <c r="P996" s="13">
        <f t="shared" ref="P996:P1044" si="1403">_xlfn.POISSON.DIST(1,K996,FALSE) * _xlfn.POISSON.DIST(1,L996,FALSE)</f>
        <v>8.5395595157303217E-2</v>
      </c>
      <c r="Q996" s="13">
        <f t="shared" ref="Q996:Q1044" si="1404">_xlfn.POISSON.DIST(2,K996,FALSE) * _xlfn.POISSON.DIST(0,L996,FALSE)</f>
        <v>1.0567360664867305E-2</v>
      </c>
      <c r="R996" s="13">
        <f t="shared" ref="R996:R1044" si="1405">_xlfn.POISSON.DIST(0,K996,FALSE) * _xlfn.POISSON.DIST(2,L996,FALSE)</f>
        <v>0.17252197363989566</v>
      </c>
      <c r="S996" s="13">
        <f t="shared" ref="S996:S1044" si="1406">_xlfn.POISSON.DIST(2,K996,FALSE) * _xlfn.POISSON.DIST(2,L996,FALSE)</f>
        <v>1.6217158657017845E-2</v>
      </c>
      <c r="T996" s="13">
        <f t="shared" ref="T996:T1044" si="1407">_xlfn.POISSON.DIST(2,K996,FALSE) * _xlfn.POISSON.DIST(1,L996,FALSE)</f>
        <v>1.8513377027872716E-2</v>
      </c>
      <c r="U996" s="13">
        <f t="shared" ref="U996:U1044" si="1408">_xlfn.POISSON.DIST(1,K996,FALSE) * _xlfn.POISSON.DIST(2,L996,FALSE)</f>
        <v>7.4803960033410513E-2</v>
      </c>
      <c r="V996" s="13">
        <f t="shared" ref="V996:V1044" si="1409">_xlfn.POISSON.DIST(3,K996,FALSE) * _xlfn.POISSON.DIST(3,L996,FALSE)</f>
        <v>1.3687733576756551E-3</v>
      </c>
      <c r="W996" s="13">
        <f t="shared" ref="W996:W1044" si="1410">_xlfn.POISSON.DIST(3,K996,FALSE) * _xlfn.POISSON.DIST(0,L996,FALSE)</f>
        <v>1.5273038522875058E-3</v>
      </c>
      <c r="X996" s="13">
        <f t="shared" ref="X996:X1044" si="1411">_xlfn.POISSON.DIST(3,K996,FALSE) * _xlfn.POISSON.DIST(1,L996,FALSE)</f>
        <v>2.6757440150147536E-3</v>
      </c>
      <c r="Y996" s="13">
        <f t="shared" ref="Y996:Y1044" si="1412">_xlfn.POISSON.DIST(3,K996,FALSE) * _xlfn.POISSON.DIST(2,L996,FALSE)</f>
        <v>2.343870875190958E-3</v>
      </c>
      <c r="Z996" s="13">
        <f t="shared" ref="Z996:Z1044" si="1413">_xlfn.POISSON.DIST(0,K996,FALSE) * _xlfn.POISSON.DIST(3,L996,FALSE)</f>
        <v>0.1007493559612886</v>
      </c>
      <c r="AA996" s="13">
        <f t="shared" ref="AA996:AA1044" si="1414">_xlfn.POISSON.DIST(1,K996,FALSE) * _xlfn.POISSON.DIST(3,L996,FALSE)</f>
        <v>4.3684005218088226E-2</v>
      </c>
      <c r="AB996" s="13">
        <f t="shared" ref="AB996:AB1044" si="1415">_xlfn.POISSON.DIST(2,K996,FALSE) * _xlfn.POISSON.DIST(3,L996,FALSE)</f>
        <v>9.4704938492469939E-3</v>
      </c>
      <c r="AC996" s="13">
        <f t="shared" ref="AC996:AC1044" si="1416">_xlfn.POISSON.DIST(4,K996,FALSE) * _xlfn.POISSON.DIST(4,L996,FALSE)</f>
        <v>6.4984659530845654E-5</v>
      </c>
      <c r="AD996" s="13">
        <f t="shared" ref="AD996:AD1044" si="1417">_xlfn.POISSON.DIST(4,K996,FALSE) * _xlfn.POISSON.DIST(0,L996,FALSE)</f>
        <v>1.6555626786976508E-4</v>
      </c>
      <c r="AE996" s="13">
        <f t="shared" ref="AE996:AE1044" si="1418">_xlfn.POISSON.DIST(4,K996,FALSE) * _xlfn.POISSON.DIST(1,L996,FALSE)</f>
        <v>2.9004457249107602E-4</v>
      </c>
      <c r="AF996" s="13">
        <f t="shared" ref="AF996:AF1044" si="1419">_xlfn.POISSON.DIST(4,K996,FALSE) * _xlfn.POISSON.DIST(2,L996,FALSE)</f>
        <v>2.5407027808125254E-4</v>
      </c>
      <c r="AG996" s="13">
        <f t="shared" ref="AG996:AG1044" si="1420">_xlfn.POISSON.DIST(4,K996,FALSE) * _xlfn.POISSON.DIST(3,L996,FALSE)</f>
        <v>1.483719224023084E-4</v>
      </c>
      <c r="AH996" s="13">
        <f t="shared" ref="AH996:AH1044" si="1421">_xlfn.POISSON.DIST(0,K996,FALSE) * _xlfn.POISSON.DIST(4,L996,FALSE)</f>
        <v>4.412669519333836E-2</v>
      </c>
      <c r="AI996" s="13">
        <f t="shared" ref="AI996:AI1044" si="1422">_xlfn.POISSON.DIST(1,K996,FALSE) * _xlfn.POISSON.DIST(4,L996,FALSE)</f>
        <v>1.9132934048962498E-2</v>
      </c>
      <c r="AJ996" s="13">
        <f t="shared" ref="AJ996:AJ1044" si="1423">_xlfn.POISSON.DIST(2,K996,FALSE) * _xlfn.POISSON.DIST(4,L996,FALSE)</f>
        <v>4.1479331696837856E-3</v>
      </c>
      <c r="AK996" s="13">
        <f t="shared" ref="AK996:AK1044" si="1424">_xlfn.POISSON.DIST(3,K996,FALSE) * _xlfn.POISSON.DIST(4,L996,FALSE)</f>
        <v>5.9950204313091097E-4</v>
      </c>
      <c r="AL996" s="13">
        <f t="shared" ref="AL996:AL1044" si="1425">_xlfn.POISSON.DIST(5,K996,FALSE) * _xlfn.POISSON.DIST(5,L996,FALSE)</f>
        <v>1.9745590520311626E-6</v>
      </c>
      <c r="AM996" s="13">
        <f t="shared" ref="AM996:AM1044" si="1426">_xlfn.POISSON.DIST(5,K996,FALSE) * _xlfn.POISSON.DIST(0,L996,FALSE)</f>
        <v>1.4356738662009665E-5</v>
      </c>
      <c r="AN996" s="13">
        <f t="shared" ref="AN996:AN1044" si="1427">_xlfn.POISSON.DIST(5,K996,FALSE) * _xlfn.POISSON.DIST(1,L996,FALSE)</f>
        <v>2.5152138189442537E-5</v>
      </c>
      <c r="AO996" s="13">
        <f t="shared" ref="AO996:AO1044" si="1428">_xlfn.POISSON.DIST(5,K996,FALSE) * _xlfn.POISSON.DIST(2,L996,FALSE)</f>
        <v>2.2032512759142822E-5</v>
      </c>
      <c r="AP996" s="13">
        <f t="shared" ref="AP996:AP1044" si="1429">_xlfn.POISSON.DIST(5,K996,FALSE) * _xlfn.POISSON.DIST(3,L996,FALSE)</f>
        <v>1.2866543454492417E-5</v>
      </c>
      <c r="AQ996" s="13">
        <f t="shared" ref="AQ996:AQ1044" si="1430">_xlfn.POISSON.DIST(5,K996,FALSE) * _xlfn.POISSON.DIST(4,L996,FALSE)</f>
        <v>5.6353515691592314E-6</v>
      </c>
      <c r="AR996" s="13">
        <f t="shared" ref="AR996:AR1044" si="1431">_xlfn.POISSON.DIST(0,K996,FALSE) * _xlfn.POISSON.DIST(5,L996,FALSE)</f>
        <v>1.5461460453872936E-2</v>
      </c>
      <c r="AS996" s="13">
        <f t="shared" ref="AS996:AS1044" si="1432">_xlfn.POISSON.DIST(1,K996,FALSE) * _xlfn.POISSON.DIST(5,L996,FALSE)</f>
        <v>6.7039487518487893E-3</v>
      </c>
      <c r="AT996" s="13">
        <f t="shared" ref="AT996:AT1044" si="1433">_xlfn.POISSON.DIST(2,K996,FALSE) * _xlfn.POISSON.DIST(5,L996,FALSE)</f>
        <v>1.4533856294331236E-3</v>
      </c>
      <c r="AU996" s="13">
        <f t="shared" ref="AU996:AU1044" si="1434">_xlfn.POISSON.DIST(3,K996,FALSE) * _xlfn.POISSON.DIST(5,L996,FALSE)</f>
        <v>2.1005826725233525E-4</v>
      </c>
      <c r="AV996" s="13">
        <f t="shared" ref="AV996:AV1044" si="1435">_xlfn.POISSON.DIST(4,K996,FALSE) * _xlfn.POISSON.DIST(5,L996,FALSE)</f>
        <v>2.2769838961251993E-5</v>
      </c>
      <c r="AW996" s="13">
        <f t="shared" ref="AW996:AW1044" si="1436">_xlfn.POISSON.DIST(6,K996,FALSE) * _xlfn.POISSON.DIST(6,L996,FALSE)</f>
        <v>4.166457085267478E-8</v>
      </c>
      <c r="AX996" s="13">
        <f t="shared" ref="AX996:AX1044" si="1437">_xlfn.POISSON.DIST(6,K996,FALSE) * _xlfn.POISSON.DIST(0,L996,FALSE)</f>
        <v>1.0374919036156354E-6</v>
      </c>
      <c r="AY996" s="13">
        <f t="shared" ref="AY996:AY1044" si="1438">_xlfn.POISSON.DIST(6,K996,FALSE) * _xlfn.POISSON.DIST(1,L996,FALSE)</f>
        <v>1.8176230928560654E-6</v>
      </c>
      <c r="AZ996" s="13">
        <f t="shared" ref="AZ996:AZ1044" si="1439">_xlfn.POISSON.DIST(6,K996,FALSE) * _xlfn.POISSON.DIST(2,L996,FALSE)</f>
        <v>1.5921828865218826E-6</v>
      </c>
      <c r="BA996" s="13">
        <f t="shared" ref="BA996:BA1044" si="1440">_xlfn.POISSON.DIST(6,K996,FALSE) * _xlfn.POISSON.DIST(3,L996,FALSE)</f>
        <v>9.2980272022908281E-7</v>
      </c>
      <c r="BB996" s="13">
        <f t="shared" ref="BB996:BB1044" si="1441">_xlfn.POISSON.DIST(6,K996,FALSE) * _xlfn.POISSON.DIST(4,L996,FALSE)</f>
        <v>4.0723953849640901E-7</v>
      </c>
      <c r="BC996" s="13">
        <f t="shared" ref="BC996:BC1044" si="1442">_xlfn.POISSON.DIST(6,K996,FALSE) * _xlfn.POISSON.DIST(5,L996,FALSE)</f>
        <v>1.4269181030049705E-7</v>
      </c>
      <c r="BD996" s="13">
        <f t="shared" ref="BD996:BD1044" si="1443">_xlfn.POISSON.DIST(0,K996,FALSE) * _xlfn.POISSON.DIST(6,L996,FALSE)</f>
        <v>4.5145906636799744E-3</v>
      </c>
      <c r="BE996" s="13">
        <f t="shared" ref="BE996:BE1044" si="1444">_xlfn.POISSON.DIST(1,K996,FALSE) * _xlfn.POISSON.DIST(6,L996,FALSE)</f>
        <v>1.9574854869097665E-3</v>
      </c>
      <c r="BF996" s="13">
        <f t="shared" ref="BF996:BF1044" si="1445">_xlfn.POISSON.DIST(2,K996,FALSE) * _xlfn.POISSON.DIST(6,L996,FALSE)</f>
        <v>4.2437395955838378E-4</v>
      </c>
      <c r="BG996" s="13">
        <f t="shared" ref="BG996:BG1044" si="1446">_xlfn.POISSON.DIST(3,K996,FALSE) * _xlfn.POISSON.DIST(6,L996,FALSE)</f>
        <v>6.1334897501784161E-5</v>
      </c>
      <c r="BH996" s="13">
        <f t="shared" ref="BH996:BH1044" si="1447">_xlfn.POISSON.DIST(4,K996,FALSE) * _xlfn.POISSON.DIST(6,L996,FALSE)</f>
        <v>6.6485635490025995E-6</v>
      </c>
      <c r="BI996" s="13">
        <f t="shared" ref="BI996:BI1044" si="1448">_xlfn.POISSON.DIST(5,K996,FALSE) * _xlfn.POISSON.DIST(6,L996,FALSE)</f>
        <v>5.765513476414009E-7</v>
      </c>
      <c r="BJ996" s="14">
        <f t="shared" ref="BJ996:BJ1044" si="1449">SUM(N996,Q996,T996,W996,X996,Y996,AD996,AE996,AF996,AG996,AM996,AN996,AO996,AP996,AQ996,AX996,AY996,AZ996,BA996,BB996,BC996)</f>
        <v>8.531512982481286E-2</v>
      </c>
      <c r="BK996" s="14">
        <f t="shared" ref="BK996:BK1044" si="1450">SUM(M996,P996,S996,V996,AC996,AL996,AY996)</f>
        <v>0.215468388872118</v>
      </c>
      <c r="BL996" s="14">
        <f t="shared" ref="BL996:BL1044" si="1451">SUM(O996,R996,U996,AA996,AB996,AH996,AI996,AJ996,AK996,AR996,AS996,AT996,AU996,AV996,BD996,BE996,BF996,BG996,BH996,BI996)</f>
        <v>0.59625381861990412</v>
      </c>
      <c r="BM996" s="14">
        <f t="shared" ref="BM996:BM1044" si="1452">SUM(S996:BI996)</f>
        <v>0.37118875460670869</v>
      </c>
      <c r="BN996" s="14">
        <f t="shared" ref="BN996:BN1044" si="1453">SUM(M996:R996)</f>
        <v>0.62659616271289298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1.875</v>
      </c>
      <c r="F1000" s="10">
        <f>VLOOKUP(B1000,home!$B$2:$E$405,3,FALSE)</f>
        <v>0.65190000000000003</v>
      </c>
      <c r="G1000" s="10">
        <f>VLOOKUP(C1000,away!$B$2:$E$405,4,FALSE)</f>
        <v>1.3332999999999999</v>
      </c>
      <c r="H1000" s="10">
        <f>VLOOKUP(A1000,away!$A$2:$E$405,3,FALSE)</f>
        <v>1.2222</v>
      </c>
      <c r="I1000" s="10">
        <f>VLOOKUP(C1000,away!$B$2:$E$405,3,FALSE)</f>
        <v>1.125</v>
      </c>
      <c r="J1000" s="10">
        <f>VLOOKUP(B1000,home!$B$2:$E$405,4,FALSE)</f>
        <v>1.1818</v>
      </c>
      <c r="K1000" s="12">
        <f t="shared" si="1398"/>
        <v>1.6297092562500002</v>
      </c>
      <c r="L1000" s="12">
        <f t="shared" si="1399"/>
        <v>1.624945455</v>
      </c>
      <c r="M1000" s="13">
        <f t="shared" si="1400"/>
        <v>3.8594144486865663E-2</v>
      </c>
      <c r="N1000" s="13">
        <f t="shared" si="1401"/>
        <v>6.2897234507294883E-2</v>
      </c>
      <c r="O1000" s="13">
        <f t="shared" si="1402"/>
        <v>6.2713379673545677E-2</v>
      </c>
      <c r="P1000" s="13">
        <f t="shared" si="1403"/>
        <v>0.102204575344698</v>
      </c>
      <c r="Q1000" s="13">
        <f t="shared" si="1404"/>
        <v>5.1252102634532705E-2</v>
      </c>
      <c r="R1000" s="13">
        <f t="shared" si="1405"/>
        <v>5.0952910634108714E-2</v>
      </c>
      <c r="S1000" s="13">
        <f t="shared" si="1406"/>
        <v>6.766424907374842E-2</v>
      </c>
      <c r="T1000" s="13">
        <f t="shared" si="1407"/>
        <v>8.3281871235177454E-2</v>
      </c>
      <c r="U1000" s="13">
        <f t="shared" si="1408"/>
        <v>8.3038430093286042E-2</v>
      </c>
      <c r="V1000" s="13">
        <f t="shared" si="1409"/>
        <v>1.9909744037160993E-2</v>
      </c>
      <c r="W1000" s="13">
        <f t="shared" si="1410"/>
        <v>2.7842008688590991E-2</v>
      </c>
      <c r="X1000" s="13">
        <f t="shared" si="1411"/>
        <v>4.524174547659645E-2</v>
      </c>
      <c r="Y1000" s="13">
        <f t="shared" si="1412"/>
        <v>3.6757684344231108E-2</v>
      </c>
      <c r="Z1000" s="13">
        <f t="shared" si="1413"/>
        <v>2.7598566851305371E-2</v>
      </c>
      <c r="AA1000" s="13">
        <f t="shared" si="1414"/>
        <v>4.4977639856806785E-2</v>
      </c>
      <c r="AB1000" s="13">
        <f t="shared" si="1415"/>
        <v>3.6650237999458476E-2</v>
      </c>
      <c r="AC1000" s="13">
        <f t="shared" si="1416"/>
        <v>3.2952973851256436E-3</v>
      </c>
      <c r="AD1000" s="13">
        <f t="shared" si="1417"/>
        <v>1.1343594818097422E-2</v>
      </c>
      <c r="AE1000" s="13">
        <f t="shared" si="1418"/>
        <v>1.8432722843028958E-2</v>
      </c>
      <c r="AF1000" s="13">
        <f t="shared" si="1419"/>
        <v>1.4976084603527293E-2</v>
      </c>
      <c r="AG1000" s="13">
        <f t="shared" si="1420"/>
        <v>8.1117735367323817E-3</v>
      </c>
      <c r="AH1000" s="13">
        <f t="shared" si="1421"/>
        <v>1.1211541442385592E-2</v>
      </c>
      <c r="AI1000" s="13">
        <f t="shared" si="1422"/>
        <v>1.8271552865486276E-2</v>
      </c>
      <c r="AJ1000" s="13">
        <f t="shared" si="1423"/>
        <v>1.4888659415472103E-2</v>
      </c>
      <c r="AK1000" s="13">
        <f t="shared" si="1424"/>
        <v>8.0880620208495357E-3</v>
      </c>
      <c r="AL1000" s="13">
        <f t="shared" si="1425"/>
        <v>3.490627652035421E-4</v>
      </c>
      <c r="AM1000" s="13">
        <f t="shared" si="1426"/>
        <v>3.6973522948405757E-3</v>
      </c>
      <c r="AN1000" s="13">
        <f t="shared" si="1427"/>
        <v>6.0079958070350147E-3</v>
      </c>
      <c r="AO1000" s="13">
        <f t="shared" si="1428"/>
        <v>4.8813327401503017E-3</v>
      </c>
      <c r="AP1000" s="13">
        <f t="shared" si="1429"/>
        <v>2.6439664834833091E-3</v>
      </c>
      <c r="AQ1000" s="13">
        <f t="shared" si="1430"/>
        <v>1.0740753301271351E-3</v>
      </c>
      <c r="AR1000" s="13">
        <f t="shared" si="1431"/>
        <v>3.6436286620697179E-3</v>
      </c>
      <c r="AS1000" s="13">
        <f t="shared" si="1432"/>
        <v>5.9380553569128225E-3</v>
      </c>
      <c r="AT1000" s="13">
        <f t="shared" si="1433"/>
        <v>4.838651889642864E-3</v>
      </c>
      <c r="AU1000" s="13">
        <f t="shared" si="1434"/>
        <v>2.6285319241075101E-3</v>
      </c>
      <c r="AV1000" s="13">
        <f t="shared" si="1435"/>
        <v>1.0709357017666583E-3</v>
      </c>
      <c r="AW1000" s="13">
        <f t="shared" si="1436"/>
        <v>2.5677334793634918E-5</v>
      </c>
      <c r="AX1000" s="13">
        <f t="shared" si="1437"/>
        <v>1.0042682097531452E-3</v>
      </c>
      <c r="AY1000" s="13">
        <f t="shared" si="1438"/>
        <v>1.6318810630393601E-3</v>
      </c>
      <c r="AZ1000" s="13">
        <f t="shared" si="1439"/>
        <v>1.3258588582431884E-3</v>
      </c>
      <c r="BA1000" s="13">
        <f t="shared" si="1440"/>
        <v>7.1814944189125261E-4</v>
      </c>
      <c r="BB1000" s="13">
        <f t="shared" si="1441"/>
        <v>2.917384179029947E-4</v>
      </c>
      <c r="BC1000" s="13">
        <f t="shared" si="1442"/>
        <v>9.4811803244072246E-5</v>
      </c>
      <c r="BD1000" s="13">
        <f t="shared" si="1443"/>
        <v>9.8678297235632009E-4</v>
      </c>
      <c r="BE1000" s="13">
        <f t="shared" si="1444"/>
        <v>1.608169343958983E-3</v>
      </c>
      <c r="BF1000" s="13">
        <f t="shared" si="1445"/>
        <v>1.3104242327337226E-3</v>
      </c>
      <c r="BG1000" s="13">
        <f t="shared" si="1446"/>
        <v>7.1187016723348419E-4</v>
      </c>
      <c r="BH1000" s="13">
        <f t="shared" si="1447"/>
        <v>2.9003535019716127E-4</v>
      </c>
      <c r="BI1000" s="13">
        <f t="shared" si="1448"/>
        <v>9.4534658971204684E-5</v>
      </c>
      <c r="BJ1000" s="14">
        <f t="shared" si="1449"/>
        <v>0.38350825313751996</v>
      </c>
      <c r="BK1000" s="14">
        <f t="shared" si="1450"/>
        <v>0.23364895415584164</v>
      </c>
      <c r="BL1000" s="14">
        <f t="shared" si="1451"/>
        <v>0.35391403426134965</v>
      </c>
      <c r="BM1000" s="14">
        <f t="shared" si="1452"/>
        <v>0.62844925739672552</v>
      </c>
      <c r="BN1000" s="14">
        <f t="shared" si="1453"/>
        <v>0.3686143472810457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1.875</v>
      </c>
      <c r="F1001" s="10">
        <f>VLOOKUP(B1001,home!$B$2:$E$405,3,FALSE)</f>
        <v>0.65190000000000003</v>
      </c>
      <c r="G1001" s="10">
        <f>VLOOKUP(C1001,away!$B$2:$E$405,4,FALSE)</f>
        <v>0.8296</v>
      </c>
      <c r="H1001" s="10">
        <f>VLOOKUP(A1001,away!$A$2:$E$405,3,FALSE)</f>
        <v>1.2222</v>
      </c>
      <c r="I1001" s="10">
        <f>VLOOKUP(C1001,away!$B$2:$E$405,3,FALSE)</f>
        <v>1.2727999999999999</v>
      </c>
      <c r="J1001" s="10">
        <f>VLOOKUP(B1001,home!$B$2:$E$405,4,FALSE)</f>
        <v>0.54549999999999998</v>
      </c>
      <c r="K1001" s="12">
        <f t="shared" si="1398"/>
        <v>1.0140304500000001</v>
      </c>
      <c r="L1001" s="12">
        <f t="shared" si="1399"/>
        <v>0.84858861527999985</v>
      </c>
      <c r="M1001" s="13">
        <f t="shared" si="1400"/>
        <v>0.15526544703936979</v>
      </c>
      <c r="N1001" s="13">
        <f t="shared" si="1401"/>
        <v>0.1574438911307833</v>
      </c>
      <c r="O1001" s="13">
        <f t="shared" si="1402"/>
        <v>0.13175649070396891</v>
      </c>
      <c r="P1001" s="13">
        <f t="shared" si="1403"/>
        <v>0.13360509355896644</v>
      </c>
      <c r="Q1001" s="13">
        <f t="shared" si="1404"/>
        <v>7.9826449886549605E-2</v>
      </c>
      <c r="R1001" s="13">
        <f t="shared" si="1405"/>
        <v>5.5903529000316581E-2</v>
      </c>
      <c r="S1001" s="13">
        <f t="shared" si="1406"/>
        <v>2.8741618572054171E-2</v>
      </c>
      <c r="T1001" s="13">
        <f t="shared" si="1407"/>
        <v>6.7739816571945416E-2</v>
      </c>
      <c r="U1001" s="13">
        <f t="shared" si="1408"/>
        <v>5.668788066877907E-2</v>
      </c>
      <c r="V1001" s="13">
        <f t="shared" si="1409"/>
        <v>2.7480011465509662E-3</v>
      </c>
      <c r="W1001" s="13">
        <f t="shared" si="1410"/>
        <v>2.6982150300120127E-2</v>
      </c>
      <c r="X1001" s="13">
        <f t="shared" si="1411"/>
        <v>2.2896745560455765E-2</v>
      </c>
      <c r="Y1001" s="13">
        <f t="shared" si="1412"/>
        <v>9.7149588047828212E-3</v>
      </c>
      <c r="Z1001" s="13">
        <f t="shared" si="1413"/>
        <v>1.5813032754547991E-2</v>
      </c>
      <c r="AA1001" s="13">
        <f t="shared" si="1414"/>
        <v>1.603489671995904E-2</v>
      </c>
      <c r="AB1001" s="13">
        <f t="shared" si="1415"/>
        <v>8.1299367683217941E-3</v>
      </c>
      <c r="AC1001" s="13">
        <f t="shared" si="1416"/>
        <v>1.4779002560047751E-4</v>
      </c>
      <c r="AD1001" s="13">
        <f t="shared" si="1417"/>
        <v>6.8401805026996098E-3</v>
      </c>
      <c r="AE1001" s="13">
        <f t="shared" si="1418"/>
        <v>5.804499301051114E-3</v>
      </c>
      <c r="AF1001" s="13">
        <f t="shared" si="1419"/>
        <v>2.4628160121363458E-3</v>
      </c>
      <c r="AG1001" s="13">
        <f t="shared" si="1420"/>
        <v>6.9663920980939781E-4</v>
      </c>
      <c r="AH1001" s="13">
        <f t="shared" si="1421"/>
        <v>3.3546898921397897E-3</v>
      </c>
      <c r="AI1001" s="13">
        <f t="shared" si="1422"/>
        <v>3.4017577009369622E-3</v>
      </c>
      <c r="AJ1001" s="13">
        <f t="shared" si="1423"/>
        <v>1.7247429461360367E-3</v>
      </c>
      <c r="AK1001" s="13">
        <f t="shared" si="1424"/>
        <v>5.8298062193488389E-4</v>
      </c>
      <c r="AL1001" s="13">
        <f t="shared" si="1425"/>
        <v>5.0869013225916541E-6</v>
      </c>
      <c r="AM1001" s="13">
        <f t="shared" si="1426"/>
        <v>1.387230262646743E-3</v>
      </c>
      <c r="AN1001" s="13">
        <f t="shared" si="1427"/>
        <v>1.17718780765391E-3</v>
      </c>
      <c r="AO1001" s="13">
        <f t="shared" si="1428"/>
        <v>4.9947408581076515E-4</v>
      </c>
      <c r="AP1001" s="13">
        <f t="shared" si="1429"/>
        <v>1.4128267428213372E-4</v>
      </c>
      <c r="AQ1001" s="13">
        <f t="shared" si="1430"/>
        <v>2.9972717233032765E-5</v>
      </c>
      <c r="AR1001" s="13">
        <f t="shared" si="1431"/>
        <v>5.6935033005294335E-4</v>
      </c>
      <c r="AS1001" s="13">
        <f t="shared" si="1432"/>
        <v>5.7733857139123472E-4</v>
      </c>
      <c r="AT1001" s="13">
        <f t="shared" si="1433"/>
        <v>2.9271944567510548E-4</v>
      </c>
      <c r="AU1001" s="13">
        <f t="shared" si="1434"/>
        <v>9.894214374055928E-5</v>
      </c>
      <c r="AV1001" s="13">
        <f t="shared" si="1435"/>
        <v>2.5082586635300997E-5</v>
      </c>
      <c r="AW1001" s="13">
        <f t="shared" si="1436"/>
        <v>1.215903223389204E-7</v>
      </c>
      <c r="AX1001" s="13">
        <f t="shared" si="1437"/>
        <v>2.3444895458088244E-4</v>
      </c>
      <c r="AY1001" s="13">
        <f t="shared" si="1438"/>
        <v>1.9895071372163457E-4</v>
      </c>
      <c r="AZ1001" s="13">
        <f t="shared" si="1439"/>
        <v>8.4413655333004774E-5</v>
      </c>
      <c r="BA1001" s="13">
        <f t="shared" si="1440"/>
        <v>2.3877488963252573E-5</v>
      </c>
      <c r="BB1001" s="13">
        <f t="shared" si="1441"/>
        <v>5.0655413239224935E-6</v>
      </c>
      <c r="BC1001" s="13">
        <f t="shared" si="1442"/>
        <v>8.5971213954220145E-7</v>
      </c>
      <c r="BD1001" s="13">
        <f t="shared" si="1443"/>
        <v>8.0524034698139642E-5</v>
      </c>
      <c r="BE1001" s="13">
        <f t="shared" si="1444"/>
        <v>8.1653823140770158E-5</v>
      </c>
      <c r="BF1001" s="13">
        <f t="shared" si="1445"/>
        <v>4.1399731511827791E-5</v>
      </c>
      <c r="BG1001" s="13">
        <f t="shared" si="1446"/>
        <v>1.3993529458272645E-5</v>
      </c>
      <c r="BH1001" s="13">
        <f t="shared" si="1447"/>
        <v>3.5474662434151151E-6</v>
      </c>
      <c r="BI1001" s="13">
        <f t="shared" si="1448"/>
        <v>7.1944775823400817E-7</v>
      </c>
      <c r="BJ1001" s="14">
        <f t="shared" si="1449"/>
        <v>0.3841909108940223</v>
      </c>
      <c r="BK1001" s="14">
        <f t="shared" si="1450"/>
        <v>0.3207119879575861</v>
      </c>
      <c r="BL1001" s="14">
        <f t="shared" si="1451"/>
        <v>0.27936217613279907</v>
      </c>
      <c r="BM1001" s="14">
        <f t="shared" si="1452"/>
        <v>0.28607837729560148</v>
      </c>
      <c r="BN1001" s="14">
        <f t="shared" si="1453"/>
        <v>0.71380090131995466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1.875</v>
      </c>
      <c r="F1002" s="10">
        <f>VLOOKUP(B1002,home!$B$2:$E$405,3,FALSE)</f>
        <v>1.0074000000000001</v>
      </c>
      <c r="G1002" s="10">
        <f>VLOOKUP(C1002,away!$B$2:$E$405,4,FALSE)</f>
        <v>0.77039999999999997</v>
      </c>
      <c r="H1002" s="10">
        <f>VLOOKUP(A1002,away!$A$2:$E$405,3,FALSE)</f>
        <v>1.2222</v>
      </c>
      <c r="I1002" s="10">
        <f>VLOOKUP(C1002,away!$B$2:$E$405,3,FALSE)</f>
        <v>1.2727999999999999</v>
      </c>
      <c r="J1002" s="10">
        <f>VLOOKUP(B1002,home!$B$2:$E$405,4,FALSE)</f>
        <v>1</v>
      </c>
      <c r="K1002" s="12">
        <f t="shared" si="1398"/>
        <v>1.4551893</v>
      </c>
      <c r="L1002" s="12">
        <f t="shared" si="1399"/>
        <v>1.5556161599999998</v>
      </c>
      <c r="M1002" s="13">
        <f t="shared" si="1400"/>
        <v>4.9251992269973684E-2</v>
      </c>
      <c r="N1002" s="13">
        <f t="shared" si="1401"/>
        <v>7.1670972154948429E-2</v>
      </c>
      <c r="O1002" s="13">
        <f t="shared" si="1402"/>
        <v>7.6617195087366141E-2</v>
      </c>
      <c r="P1002" s="13">
        <f t="shared" si="1403"/>
        <v>0.11149252248714778</v>
      </c>
      <c r="Q1002" s="13">
        <f t="shared" si="1404"/>
        <v>5.2147415900239448E-2</v>
      </c>
      <c r="R1002" s="13">
        <f t="shared" si="1405"/>
        <v>5.9593473405889677E-2</v>
      </c>
      <c r="S1002" s="13">
        <f t="shared" si="1406"/>
        <v>6.3096851506073068E-2</v>
      </c>
      <c r="T1002" s="13">
        <f t="shared" si="1407"/>
        <v>8.1121362876653419E-2</v>
      </c>
      <c r="U1002" s="13">
        <f t="shared" si="1408"/>
        <v>8.6719784850085233E-2</v>
      </c>
      <c r="V1002" s="13">
        <f t="shared" si="1409"/>
        <v>1.5870372414689641E-2</v>
      </c>
      <c r="W1002" s="13">
        <f t="shared" si="1410"/>
        <v>2.529478721355944E-2</v>
      </c>
      <c r="X1002" s="13">
        <f t="shared" si="1411"/>
        <v>3.9348979753174439E-2</v>
      </c>
      <c r="Y1002" s="13">
        <f t="shared" si="1412"/>
        <v>3.0605954391775478E-2</v>
      </c>
      <c r="Z1002" s="13">
        <f t="shared" si="1413"/>
        <v>3.0901523420244086E-2</v>
      </c>
      <c r="AA1002" s="13">
        <f t="shared" si="1414"/>
        <v>4.4967566234838607E-2</v>
      </c>
      <c r="AB1002" s="13">
        <f t="shared" si="1415"/>
        <v>3.2718160615989214E-2</v>
      </c>
      <c r="AC1002" s="13">
        <f t="shared" si="1416"/>
        <v>2.2453759885807216E-3</v>
      </c>
      <c r="AD1002" s="13">
        <f t="shared" si="1417"/>
        <v>9.2021759247371323E-3</v>
      </c>
      <c r="AE1002" s="13">
        <f t="shared" si="1418"/>
        <v>1.4315053575684024E-2</v>
      </c>
      <c r="AF1002" s="13">
        <f t="shared" si="1419"/>
        <v>1.1134364336799924E-2</v>
      </c>
      <c r="AG1002" s="13">
        <f t="shared" si="1420"/>
        <v>5.7735990312178841E-3</v>
      </c>
      <c r="AH1002" s="13">
        <f t="shared" si="1421"/>
        <v>1.2017727300287545E-2</v>
      </c>
      <c r="AI1002" s="13">
        <f t="shared" si="1422"/>
        <v>1.7488068177696325E-2</v>
      </c>
      <c r="AJ1002" s="13">
        <f t="shared" si="1423"/>
        <v>1.2724224844927096E-2</v>
      </c>
      <c r="AK1002" s="13">
        <f t="shared" si="1424"/>
        <v>6.172051948377358E-3</v>
      </c>
      <c r="AL1002" s="13">
        <f t="shared" si="1425"/>
        <v>2.0331574124083344E-4</v>
      </c>
      <c r="AM1002" s="13">
        <f t="shared" si="1426"/>
        <v>2.6781815884790129E-3</v>
      </c>
      <c r="AN1002" s="13">
        <f t="shared" si="1427"/>
        <v>4.1662225584524221E-3</v>
      </c>
      <c r="AO1002" s="13">
        <f t="shared" si="1428"/>
        <v>3.2405215690425658E-3</v>
      </c>
      <c r="AP1002" s="13">
        <f t="shared" si="1429"/>
        <v>1.6803359065437242E-3</v>
      </c>
      <c r="AQ1002" s="13">
        <f t="shared" si="1430"/>
        <v>6.5348942261191686E-4</v>
      </c>
      <c r="AR1002" s="13">
        <f t="shared" si="1431"/>
        <v>3.7389941589600949E-3</v>
      </c>
      <c r="AS1002" s="13">
        <f t="shared" si="1432"/>
        <v>5.4409442928812302E-3</v>
      </c>
      <c r="AT1002" s="13">
        <f t="shared" si="1433"/>
        <v>3.9588019584484158E-3</v>
      </c>
      <c r="AU1002" s="13">
        <f t="shared" si="1434"/>
        <v>1.9202687502510604E-3</v>
      </c>
      <c r="AV1002" s="13">
        <f t="shared" si="1435"/>
        <v>6.9858863462242903E-4</v>
      </c>
      <c r="AW1002" s="13">
        <f t="shared" si="1436"/>
        <v>1.2784697073791909E-5</v>
      </c>
      <c r="AX1002" s="13">
        <f t="shared" si="1437"/>
        <v>6.4954353183527735E-4</v>
      </c>
      <c r="AY1002" s="13">
        <f t="shared" si="1438"/>
        <v>1.0104404147464317E-3</v>
      </c>
      <c r="AZ1002" s="13">
        <f t="shared" si="1439"/>
        <v>7.8592871894832565E-4</v>
      </c>
      <c r="BA1002" s="13">
        <f t="shared" si="1440"/>
        <v>4.0753447193470473E-4</v>
      </c>
      <c r="BB1002" s="13">
        <f t="shared" si="1441"/>
        <v>1.584918025746733E-4</v>
      </c>
      <c r="BC1002" s="13">
        <f t="shared" si="1442"/>
        <v>4.9310481862538268E-5</v>
      </c>
      <c r="BD1002" s="13">
        <f t="shared" si="1443"/>
        <v>9.6940662263732247E-4</v>
      </c>
      <c r="BE1002" s="13">
        <f t="shared" si="1444"/>
        <v>1.4106701446109696E-3</v>
      </c>
      <c r="BF1002" s="13">
        <f t="shared" si="1445"/>
        <v>1.0263960501336678E-3</v>
      </c>
      <c r="BG1002" s="13">
        <f t="shared" si="1446"/>
        <v>4.9786684990559243E-4</v>
      </c>
      <c r="BH1002" s="13">
        <f t="shared" si="1447"/>
        <v>1.8112262820183108E-4</v>
      </c>
      <c r="BI1002" s="13">
        <f t="shared" si="1448"/>
        <v>5.2713542109436512E-5</v>
      </c>
      <c r="BJ1002" s="14">
        <f t="shared" si="1449"/>
        <v>0.35609466562582115</v>
      </c>
      <c r="BK1002" s="14">
        <f t="shared" si="1450"/>
        <v>0.24317087082245212</v>
      </c>
      <c r="BL1002" s="14">
        <f t="shared" si="1451"/>
        <v>0.36891402609821927</v>
      </c>
      <c r="BM1002" s="14">
        <f t="shared" si="1452"/>
        <v>0.57730985894349884</v>
      </c>
      <c r="BN1002" s="14">
        <f t="shared" si="1453"/>
        <v>0.42077357130556514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1.875</v>
      </c>
      <c r="F1003" s="10">
        <f>VLOOKUP(B1003,home!$B$2:$E$405,3,FALSE)</f>
        <v>1.2444</v>
      </c>
      <c r="G1003" s="10">
        <f>VLOOKUP(C1003,away!$B$2:$E$405,4,FALSE)</f>
        <v>0.5333</v>
      </c>
      <c r="H1003" s="10">
        <f>VLOOKUP(A1003,away!$A$2:$E$405,3,FALSE)</f>
        <v>1.2222</v>
      </c>
      <c r="I1003" s="10">
        <f>VLOOKUP(C1003,away!$B$2:$E$405,3,FALSE)</f>
        <v>1.125</v>
      </c>
      <c r="J1003" s="10">
        <f>VLOOKUP(B1003,home!$B$2:$E$405,4,FALSE)</f>
        <v>1.1818</v>
      </c>
      <c r="K1003" s="12">
        <f t="shared" si="1398"/>
        <v>1.2443222250000001</v>
      </c>
      <c r="L1003" s="12">
        <f t="shared" si="1399"/>
        <v>1.624945455</v>
      </c>
      <c r="M1003" s="13">
        <f t="shared" si="1400"/>
        <v>5.6740463545078723E-2</v>
      </c>
      <c r="N1003" s="13">
        <f t="shared" si="1401"/>
        <v>7.0603419845943746E-2</v>
      </c>
      <c r="O1003" s="13">
        <f t="shared" si="1402"/>
        <v>9.2200158352168868E-2</v>
      </c>
      <c r="P1003" s="13">
        <f t="shared" si="1403"/>
        <v>0.1147267061861231</v>
      </c>
      <c r="Q1003" s="13">
        <f t="shared" si="1404"/>
        <v>4.3926702237656948E-2</v>
      </c>
      <c r="R1003" s="13">
        <f t="shared" si="1405"/>
        <v>7.4910114132318545E-2</v>
      </c>
      <c r="S1003" s="13">
        <f t="shared" si="1406"/>
        <v>5.7993080642793841E-2</v>
      </c>
      <c r="T1003" s="13">
        <f t="shared" si="1407"/>
        <v>7.1378495154218999E-2</v>
      </c>
      <c r="U1003" s="13">
        <f t="shared" si="1408"/>
        <v>9.3212319892130566E-2</v>
      </c>
      <c r="V1003" s="13">
        <f t="shared" si="1409"/>
        <v>1.3028826946885281E-2</v>
      </c>
      <c r="W1003" s="13">
        <f t="shared" si="1410"/>
        <v>1.8219657288424597E-2</v>
      </c>
      <c r="X1003" s="13">
        <f t="shared" si="1411"/>
        <v>2.9605949302483177E-2</v>
      </c>
      <c r="Y1003" s="13">
        <f t="shared" si="1412"/>
        <v>2.405402638001523E-2</v>
      </c>
      <c r="Z1003" s="13">
        <f t="shared" si="1413"/>
        <v>4.0574949830947428E-2</v>
      </c>
      <c r="AA1003" s="13">
        <f t="shared" si="1414"/>
        <v>5.048831185290787E-2</v>
      </c>
      <c r="AB1003" s="13">
        <f t="shared" si="1415"/>
        <v>3.1411864270652103E-2</v>
      </c>
      <c r="AC1003" s="13">
        <f t="shared" si="1416"/>
        <v>1.646481967733674E-3</v>
      </c>
      <c r="AD1003" s="13">
        <f t="shared" si="1417"/>
        <v>5.6677811239674893E-3</v>
      </c>
      <c r="AE1003" s="13">
        <f t="shared" si="1418"/>
        <v>9.2098351773257647E-3</v>
      </c>
      <c r="AF1003" s="13">
        <f t="shared" si="1419"/>
        <v>7.482739906347311E-3</v>
      </c>
      <c r="AG1003" s="13">
        <f t="shared" si="1420"/>
        <v>4.0530147339220618E-3</v>
      </c>
      <c r="AH1003" s="13">
        <f t="shared" si="1421"/>
        <v>1.6483020078662775E-2</v>
      </c>
      <c r="AI1003" s="13">
        <f t="shared" si="1422"/>
        <v>2.051018821900134E-2</v>
      </c>
      <c r="AJ1003" s="13">
        <f t="shared" si="1423"/>
        <v>1.276064151991827E-2</v>
      </c>
      <c r="AK1003" s="13">
        <f t="shared" si="1424"/>
        <v>5.2927832828306969E-3</v>
      </c>
      <c r="AL1003" s="13">
        <f t="shared" si="1425"/>
        <v>1.3316454688662075E-4</v>
      </c>
      <c r="AM1003" s="13">
        <f t="shared" si="1426"/>
        <v>1.4105092037976458E-3</v>
      </c>
      <c r="AN1003" s="13">
        <f t="shared" si="1427"/>
        <v>2.2920005199466532E-3</v>
      </c>
      <c r="AO1003" s="13">
        <f t="shared" si="1428"/>
        <v>1.8621879138724757E-3</v>
      </c>
      <c r="AP1003" s="13">
        <f t="shared" si="1429"/>
        <v>1.0086512623343367E-3</v>
      </c>
      <c r="AQ1003" s="13">
        <f t="shared" si="1430"/>
        <v>4.0975082110254876E-4</v>
      </c>
      <c r="AR1003" s="13">
        <f t="shared" si="1431"/>
        <v>5.3568017122993571E-3</v>
      </c>
      <c r="AS1003" s="13">
        <f t="shared" si="1432"/>
        <v>6.6655874255321457E-3</v>
      </c>
      <c r="AT1003" s="13">
        <f t="shared" si="1433"/>
        <v>4.1470692881350919E-3</v>
      </c>
      <c r="AU1003" s="13">
        <f t="shared" si="1434"/>
        <v>1.7200968279471418E-3</v>
      </c>
      <c r="AV1003" s="13">
        <f t="shared" si="1435"/>
        <v>5.350886780416574E-4</v>
      </c>
      <c r="AW1003" s="13">
        <f t="shared" si="1436"/>
        <v>7.4792450134383396E-6</v>
      </c>
      <c r="AX1003" s="13">
        <f t="shared" si="1437"/>
        <v>2.925213251420775E-4</v>
      </c>
      <c r="AY1003" s="13">
        <f t="shared" si="1438"/>
        <v>4.7533119778019609E-4</v>
      </c>
      <c r="AZ1003" s="13">
        <f t="shared" si="1439"/>
        <v>3.861936347263179E-4</v>
      </c>
      <c r="BA1003" s="13">
        <f t="shared" si="1440"/>
        <v>2.0918119716615343E-4</v>
      </c>
      <c r="BB1003" s="13">
        <f t="shared" si="1441"/>
        <v>8.497700890165007E-5</v>
      </c>
      <c r="BC1003" s="13">
        <f t="shared" si="1442"/>
        <v>2.7616600878846128E-5</v>
      </c>
      <c r="BD1003" s="13">
        <f t="shared" si="1443"/>
        <v>1.4507517659561769E-3</v>
      </c>
      <c r="BE1003" s="13">
        <f t="shared" si="1444"/>
        <v>1.8052026653372691E-3</v>
      </c>
      <c r="BF1003" s="13">
        <f t="shared" si="1445"/>
        <v>1.1231268985542008E-3</v>
      </c>
      <c r="BG1003" s="13">
        <f t="shared" si="1446"/>
        <v>4.6584392045543764E-4</v>
      </c>
      <c r="BH1003" s="13">
        <f t="shared" si="1447"/>
        <v>1.4491498590095829E-4</v>
      </c>
      <c r="BI1003" s="13">
        <f t="shared" si="1448"/>
        <v>3.6064187538424811E-5</v>
      </c>
      <c r="BJ1003" s="14">
        <f t="shared" si="1449"/>
        <v>0.29266054183595425</v>
      </c>
      <c r="BK1003" s="14">
        <f t="shared" si="1450"/>
        <v>0.24474405503328145</v>
      </c>
      <c r="BL1003" s="14">
        <f t="shared" si="1451"/>
        <v>0.42071994995628892</v>
      </c>
      <c r="BM1003" s="14">
        <f t="shared" si="1452"/>
        <v>0.54512408040441518</v>
      </c>
      <c r="BN1003" s="14">
        <f t="shared" si="1453"/>
        <v>0.45310756429928989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1.875</v>
      </c>
      <c r="F1004" s="10">
        <f>VLOOKUP(B1004,home!$B$2:$E$405,3,FALSE)</f>
        <v>0.6</v>
      </c>
      <c r="G1004" s="10">
        <f>VLOOKUP(C1004,away!$B$2:$E$405,4,FALSE)</f>
        <v>1.2444</v>
      </c>
      <c r="H1004" s="10">
        <f>VLOOKUP(A1004,away!$A$2:$E$405,3,FALSE)</f>
        <v>1.2222</v>
      </c>
      <c r="I1004" s="10">
        <f>VLOOKUP(C1004,away!$B$2:$E$405,3,FALSE)</f>
        <v>0.81820000000000004</v>
      </c>
      <c r="J1004" s="10">
        <f>VLOOKUP(B1004,home!$B$2:$E$405,4,FALSE)</f>
        <v>1.7386999999999999</v>
      </c>
      <c r="K1004" s="12">
        <f t="shared" si="1398"/>
        <v>1.39995</v>
      </c>
      <c r="L1004" s="12">
        <f t="shared" si="1399"/>
        <v>1.7387070243480001</v>
      </c>
      <c r="M1004" s="13">
        <f t="shared" si="1400"/>
        <v>4.3340964695249853E-2</v>
      </c>
      <c r="N1004" s="13">
        <f t="shared" si="1401"/>
        <v>6.0675183525115028E-2</v>
      </c>
      <c r="O1004" s="13">
        <f t="shared" si="1402"/>
        <v>7.5357239757649588E-2</v>
      </c>
      <c r="P1004" s="13">
        <f t="shared" si="1403"/>
        <v>0.10549636779872153</v>
      </c>
      <c r="Q1004" s="13">
        <f t="shared" si="1404"/>
        <v>4.2471111587992404E-2</v>
      </c>
      <c r="R1004" s="13">
        <f t="shared" si="1405"/>
        <v>6.5512081051050886E-2</v>
      </c>
      <c r="S1004" s="13">
        <f t="shared" si="1406"/>
        <v>6.4197253666246401E-2</v>
      </c>
      <c r="T1004" s="13">
        <f t="shared" si="1407"/>
        <v>7.3844820049910123E-2</v>
      </c>
      <c r="U1004" s="13">
        <f t="shared" si="1408"/>
        <v>9.1713637867418665E-2</v>
      </c>
      <c r="V1004" s="13">
        <f t="shared" si="1409"/>
        <v>1.7362524582211065E-2</v>
      </c>
      <c r="W1004" s="13">
        <f t="shared" si="1410"/>
        <v>1.9819144222536656E-2</v>
      </c>
      <c r="X1004" s="13">
        <f t="shared" si="1411"/>
        <v>3.4459685276290564E-2</v>
      </c>
      <c r="Y1004" s="13">
        <f t="shared" si="1412"/>
        <v>2.9957648423353887E-2</v>
      </c>
      <c r="Z1004" s="13">
        <f t="shared" si="1413"/>
        <v>3.7968771834372562E-2</v>
      </c>
      <c r="AA1004" s="13">
        <f t="shared" si="1414"/>
        <v>5.3154382129529859E-2</v>
      </c>
      <c r="AB1004" s="13">
        <f t="shared" si="1415"/>
        <v>3.7206738631117675E-2</v>
      </c>
      <c r="AC1004" s="13">
        <f t="shared" si="1416"/>
        <v>2.64138571343342E-3</v>
      </c>
      <c r="AD1004" s="13">
        <f t="shared" si="1417"/>
        <v>6.9364527385850491E-3</v>
      </c>
      <c r="AE1004" s="13">
        <f t="shared" si="1418"/>
        <v>1.2060459100635744E-2</v>
      </c>
      <c r="AF1004" s="13">
        <f t="shared" si="1419"/>
        <v>1.0484802477568569E-2</v>
      </c>
      <c r="AG1004" s="13">
        <f t="shared" si="1420"/>
        <v>6.0766665722165958E-3</v>
      </c>
      <c r="AH1004" s="13">
        <f t="shared" si="1421"/>
        <v>1.6504142573572522E-2</v>
      </c>
      <c r="AI1004" s="13">
        <f t="shared" si="1422"/>
        <v>2.3104974395872849E-2</v>
      </c>
      <c r="AJ1004" s="13">
        <f t="shared" si="1423"/>
        <v>1.6172904452751102E-2</v>
      </c>
      <c r="AK1004" s="13">
        <f t="shared" si="1424"/>
        <v>7.5470858628763019E-3</v>
      </c>
      <c r="AL1004" s="13">
        <f t="shared" si="1425"/>
        <v>2.5717618486992386E-4</v>
      </c>
      <c r="AM1004" s="13">
        <f t="shared" si="1426"/>
        <v>1.9421374022764273E-3</v>
      </c>
      <c r="AN1004" s="13">
        <f t="shared" si="1427"/>
        <v>3.376807943587001E-3</v>
      </c>
      <c r="AO1004" s="13">
        <f t="shared" si="1428"/>
        <v>2.9356398456944228E-3</v>
      </c>
      <c r="AP1004" s="13">
        <f t="shared" si="1429"/>
        <v>1.7014058735549239E-3</v>
      </c>
      <c r="AQ1004" s="13">
        <f t="shared" si="1430"/>
        <v>7.3956158590422305E-4</v>
      </c>
      <c r="AR1004" s="13">
        <f t="shared" si="1431"/>
        <v>5.7391737247022828E-3</v>
      </c>
      <c r="AS1004" s="13">
        <f t="shared" si="1432"/>
        <v>8.0345562558969599E-3</v>
      </c>
      <c r="AT1004" s="13">
        <f t="shared" si="1433"/>
        <v>5.6239885152214765E-3</v>
      </c>
      <c r="AU1004" s="13">
        <f t="shared" si="1434"/>
        <v>2.6244342406281022E-3</v>
      </c>
      <c r="AV1004" s="13">
        <f t="shared" si="1435"/>
        <v>9.1851917879182793E-4</v>
      </c>
      <c r="AW1004" s="13">
        <f t="shared" si="1436"/>
        <v>1.7388702696603969E-5</v>
      </c>
      <c r="AX1004" s="13">
        <f t="shared" si="1437"/>
        <v>4.5314920938614717E-4</v>
      </c>
      <c r="AY1004" s="13">
        <f t="shared" si="1438"/>
        <v>7.8789371343743664E-4</v>
      </c>
      <c r="AZ1004" s="13">
        <f t="shared" si="1439"/>
        <v>6.8495816699665093E-4</v>
      </c>
      <c r="BA1004" s="13">
        <f t="shared" si="1440"/>
        <v>3.9698052544720247E-4</v>
      </c>
      <c r="BB1004" s="13">
        <f t="shared" si="1441"/>
        <v>1.7255820703110278E-4</v>
      </c>
      <c r="BC1004" s="13">
        <f t="shared" si="1442"/>
        <v>6.000563333477495E-5</v>
      </c>
      <c r="BD1004" s="13">
        <f t="shared" si="1443"/>
        <v>1.6631236115155572E-3</v>
      </c>
      <c r="BE1004" s="13">
        <f t="shared" si="1444"/>
        <v>2.3282898999412039E-3</v>
      </c>
      <c r="BF1004" s="13">
        <f t="shared" si="1445"/>
        <v>1.6297447227113448E-3</v>
      </c>
      <c r="BG1004" s="13">
        <f t="shared" si="1446"/>
        <v>7.6052037485324902E-4</v>
      </c>
      <c r="BH1004" s="13">
        <f t="shared" si="1447"/>
        <v>2.6617262469395153E-4</v>
      </c>
      <c r="BI1004" s="13">
        <f t="shared" si="1448"/>
        <v>7.4525673188059464E-5</v>
      </c>
      <c r="BJ1004" s="14">
        <f t="shared" si="1449"/>
        <v>0.31003707208085507</v>
      </c>
      <c r="BK1004" s="14">
        <f t="shared" si="1450"/>
        <v>0.23408356635416963</v>
      </c>
      <c r="BL1004" s="14">
        <f t="shared" si="1451"/>
        <v>0.41593623554398335</v>
      </c>
      <c r="BM1004" s="14">
        <f t="shared" si="1452"/>
        <v>0.60440219238686077</v>
      </c>
      <c r="BN1004" s="14">
        <f t="shared" si="1453"/>
        <v>0.39285294841577928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1.4576</v>
      </c>
      <c r="F1005" s="10">
        <f>VLOOKUP(B1005,home!$B$2:$E$405,3,FALSE)</f>
        <v>0.91469999999999996</v>
      </c>
      <c r="G1005" s="10">
        <f>VLOOKUP(C1005,away!$B$2:$E$405,4,FALSE)</f>
        <v>1.2005999999999999</v>
      </c>
      <c r="H1005" s="10">
        <f>VLOOKUP(A1005,away!$A$2:$E$405,3,FALSE)</f>
        <v>1.1355999999999999</v>
      </c>
      <c r="I1005" s="10">
        <f>VLOOKUP(C1005,away!$B$2:$E$405,3,FALSE)</f>
        <v>1.3209</v>
      </c>
      <c r="J1005" s="10">
        <f>VLOOKUP(B1005,home!$B$2:$E$405,4,FALSE)</f>
        <v>0.88060000000000005</v>
      </c>
      <c r="K1005" s="12">
        <f t="shared" si="1398"/>
        <v>1.6007200240319996</v>
      </c>
      <c r="L1005" s="12">
        <f t="shared" si="1399"/>
        <v>1.3209123636240001</v>
      </c>
      <c r="M1005" s="13">
        <f t="shared" si="1400"/>
        <v>5.3845718434144166E-2</v>
      </c>
      <c r="N1005" s="13">
        <f t="shared" si="1401"/>
        <v>8.6191919705923534E-2</v>
      </c>
      <c r="O1005" s="13">
        <f t="shared" si="1402"/>
        <v>7.1125475207877764E-2</v>
      </c>
      <c r="P1005" s="13">
        <f t="shared" si="1403"/>
        <v>0.11385197238404147</v>
      </c>
      <c r="Q1005" s="13">
        <f t="shared" si="1404"/>
        <v>6.8984565891515054E-2</v>
      </c>
      <c r="R1005" s="13">
        <f t="shared" si="1405"/>
        <v>4.6975259785359033E-2</v>
      </c>
      <c r="S1005" s="13">
        <f t="shared" si="1406"/>
        <v>6.0182462007587548E-2</v>
      </c>
      <c r="T1005" s="13">
        <f t="shared" si="1407"/>
        <v>9.1122565985336718E-2</v>
      </c>
      <c r="U1005" s="13">
        <f t="shared" si="1408"/>
        <v>7.5194238972529331E-2</v>
      </c>
      <c r="V1005" s="13">
        <f t="shared" si="1409"/>
        <v>1.4138939097660969E-2</v>
      </c>
      <c r="W1005" s="13">
        <f t="shared" si="1410"/>
        <v>3.680832532390102E-2</v>
      </c>
      <c r="X1005" s="13">
        <f t="shared" si="1411"/>
        <v>4.862057200463523E-2</v>
      </c>
      <c r="Y1005" s="13">
        <f t="shared" si="1412"/>
        <v>3.2111757343696819E-2</v>
      </c>
      <c r="Z1005" s="13">
        <f t="shared" si="1413"/>
        <v>2.0683400478310011E-2</v>
      </c>
      <c r="AA1005" s="13">
        <f t="shared" si="1414"/>
        <v>3.3108333310703876E-2</v>
      </c>
      <c r="AB1005" s="13">
        <f t="shared" si="1415"/>
        <v>2.6498586046384682E-2</v>
      </c>
      <c r="AC1005" s="13">
        <f t="shared" si="1416"/>
        <v>1.8684704077903337E-3</v>
      </c>
      <c r="AD1005" s="13">
        <f t="shared" si="1417"/>
        <v>1.472995584926313E-2</v>
      </c>
      <c r="AE1005" s="13">
        <f t="shared" si="1418"/>
        <v>1.9456980796927325E-2</v>
      </c>
      <c r="AF1005" s="13">
        <f t="shared" si="1419"/>
        <v>1.2850483246728031E-2</v>
      </c>
      <c r="AG1005" s="13">
        <f t="shared" si="1420"/>
        <v>5.6581207330487129E-3</v>
      </c>
      <c r="AH1005" s="13">
        <f t="shared" si="1421"/>
        <v>6.8302398533965627E-3</v>
      </c>
      <c r="AI1005" s="13">
        <f t="shared" si="1422"/>
        <v>1.0933301702273267E-2</v>
      </c>
      <c r="AJ1005" s="13">
        <f t="shared" si="1423"/>
        <v>8.7505774818059847E-3</v>
      </c>
      <c r="AK1005" s="13">
        <f t="shared" si="1424"/>
        <v>4.6690748656567846E-3</v>
      </c>
      <c r="AL1005" s="13">
        <f t="shared" si="1425"/>
        <v>1.5802856565342059E-4</v>
      </c>
      <c r="AM1005" s="13">
        <f t="shared" si="1426"/>
        <v>4.7157070562045527E-3</v>
      </c>
      <c r="AN1005" s="13">
        <f t="shared" si="1427"/>
        <v>6.2290357537695311E-3</v>
      </c>
      <c r="AO1005" s="13">
        <f t="shared" si="1428"/>
        <v>4.1140051703050596E-3</v>
      </c>
      <c r="AP1005" s="13">
        <f t="shared" si="1429"/>
        <v>1.8114134311563378E-3</v>
      </c>
      <c r="AQ1005" s="13">
        <f t="shared" si="1430"/>
        <v>5.981795992122445E-4</v>
      </c>
      <c r="AR1005" s="13">
        <f t="shared" si="1431"/>
        <v>1.8044296537737797E-3</v>
      </c>
      <c r="AS1005" s="13">
        <f t="shared" si="1432"/>
        <v>2.8883866787528171E-3</v>
      </c>
      <c r="AT1005" s="13">
        <f t="shared" si="1433"/>
        <v>2.3117491969134587E-3</v>
      </c>
      <c r="AU1005" s="13">
        <f t="shared" si="1434"/>
        <v>1.2334877433464227E-3</v>
      </c>
      <c r="AV1005" s="13">
        <f t="shared" si="1435"/>
        <v>4.936171325431658E-4</v>
      </c>
      <c r="AW1005" s="13">
        <f t="shared" si="1436"/>
        <v>9.2815921405090415E-6</v>
      </c>
      <c r="AX1005" s="13">
        <f t="shared" si="1437"/>
        <v>1.2580877853892707E-3</v>
      </c>
      <c r="AY1005" s="13">
        <f t="shared" si="1438"/>
        <v>1.6618237102450253E-3</v>
      </c>
      <c r="AZ1005" s="13">
        <f t="shared" si="1439"/>
        <v>1.0975617425130813E-3</v>
      </c>
      <c r="BA1005" s="13">
        <f t="shared" si="1440"/>
        <v>4.8326095850874346E-4</v>
      </c>
      <c r="BB1005" s="13">
        <f t="shared" si="1441"/>
        <v>1.5958634373774603E-4</v>
      </c>
      <c r="BC1005" s="13">
        <f t="shared" si="1442"/>
        <v>4.2159914901747651E-5</v>
      </c>
      <c r="BD1005" s="13">
        <f t="shared" si="1443"/>
        <v>3.9724890649326029E-4</v>
      </c>
      <c r="BE1005" s="13">
        <f t="shared" si="1444"/>
        <v>6.3588427914857716E-4</v>
      </c>
      <c r="BF1005" s="13">
        <f t="shared" si="1445"/>
        <v>5.0893634930014066E-4</v>
      </c>
      <c r="BG1005" s="13">
        <f t="shared" si="1446"/>
        <v>2.7155486842749313E-4</v>
      </c>
      <c r="BH1005" s="13">
        <f t="shared" si="1447"/>
        <v>1.0867082887881586E-4</v>
      </c>
      <c r="BI1005" s="13">
        <f t="shared" si="1448"/>
        <v>3.4790314362895081E-5</v>
      </c>
      <c r="BJ1005" s="14">
        <f t="shared" si="1449"/>
        <v>0.43870606834691894</v>
      </c>
      <c r="BK1005" s="14">
        <f t="shared" si="1450"/>
        <v>0.24570741460712295</v>
      </c>
      <c r="BL1005" s="14">
        <f t="shared" si="1451"/>
        <v>0.29477384317792799</v>
      </c>
      <c r="BM1005" s="14">
        <f t="shared" si="1452"/>
        <v>0.55724327308331423</v>
      </c>
      <c r="BN1005" s="14">
        <f t="shared" si="1453"/>
        <v>0.44097491140886108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1.4576</v>
      </c>
      <c r="F1006" s="10">
        <f>VLOOKUP(B1006,home!$B$2:$E$405,3,FALSE)</f>
        <v>0.45739999999999997</v>
      </c>
      <c r="G1006" s="10">
        <f>VLOOKUP(C1006,away!$B$2:$E$405,4,FALSE)</f>
        <v>0.68610000000000004</v>
      </c>
      <c r="H1006" s="10">
        <f>VLOOKUP(A1006,away!$A$2:$E$405,3,FALSE)</f>
        <v>1.1355999999999999</v>
      </c>
      <c r="I1006" s="10">
        <f>VLOOKUP(C1006,away!$B$2:$E$405,3,FALSE)</f>
        <v>1.7612000000000001</v>
      </c>
      <c r="J1006" s="10">
        <f>VLOOKUP(B1006,home!$B$2:$E$405,4,FALSE)</f>
        <v>1.1740999999999999</v>
      </c>
      <c r="K1006" s="12">
        <f t="shared" si="1398"/>
        <v>0.45742715126400002</v>
      </c>
      <c r="L1006" s="12">
        <f t="shared" si="1399"/>
        <v>2.3482219791519996</v>
      </c>
      <c r="M1006" s="13">
        <f t="shared" si="1400"/>
        <v>6.0467507132158517E-2</v>
      </c>
      <c r="N1006" s="13">
        <f t="shared" si="1401"/>
        <v>2.7659479531498873E-2</v>
      </c>
      <c r="O1006" s="13">
        <f t="shared" si="1402"/>
        <v>0.14199112927226493</v>
      </c>
      <c r="P1006" s="13">
        <f t="shared" si="1403"/>
        <v>6.4950597767770513E-2</v>
      </c>
      <c r="Q1006" s="13">
        <f t="shared" si="1404"/>
        <v>6.326098463769224E-3</v>
      </c>
      <c r="R1006" s="13">
        <f t="shared" si="1405"/>
        <v>0.1667133453008727</v>
      </c>
      <c r="S1006" s="13">
        <f t="shared" si="1406"/>
        <v>1.7441516735469745E-2</v>
      </c>
      <c r="T1006" s="13">
        <f t="shared" si="1407"/>
        <v>1.4855083454902593E-2</v>
      </c>
      <c r="U1006" s="13">
        <f t="shared" si="1408"/>
        <v>7.6259210618669762E-2</v>
      </c>
      <c r="V1006" s="13">
        <f t="shared" si="1409"/>
        <v>2.0816265933985036E-3</v>
      </c>
      <c r="W1006" s="13">
        <f t="shared" si="1410"/>
        <v>9.6457639963250794E-4</v>
      </c>
      <c r="X1006" s="13">
        <f t="shared" si="1411"/>
        <v>2.2650395021883581E-3</v>
      </c>
      <c r="Y1006" s="13">
        <f t="shared" si="1412"/>
        <v>2.659407771343103E-3</v>
      </c>
      <c r="Z1006" s="13">
        <f t="shared" si="1413"/>
        <v>0.13049331388448868</v>
      </c>
      <c r="AA1006" s="13">
        <f t="shared" si="1414"/>
        <v>5.9691184829180635E-2</v>
      </c>
      <c r="AB1006" s="13">
        <f t="shared" si="1415"/>
        <v>1.3652184315992497E-2</v>
      </c>
      <c r="AC1006" s="13">
        <f t="shared" si="1416"/>
        <v>1.3974746312409928E-4</v>
      </c>
      <c r="AD1006" s="13">
        <f t="shared" si="1417"/>
        <v>1.103058586650959E-4</v>
      </c>
      <c r="AE1006" s="13">
        <f t="shared" si="1418"/>
        <v>2.5902264174661226E-4</v>
      </c>
      <c r="AF1006" s="13">
        <f t="shared" si="1419"/>
        <v>3.0412133022370458E-4</v>
      </c>
      <c r="AG1006" s="13">
        <f t="shared" si="1420"/>
        <v>2.380481306534155E-4</v>
      </c>
      <c r="AH1006" s="13">
        <f t="shared" si="1421"/>
        <v>7.6606816948984274E-2</v>
      </c>
      <c r="AI1006" s="13">
        <f t="shared" si="1422"/>
        <v>3.504203804437659E-2</v>
      </c>
      <c r="AJ1006" s="13">
        <f t="shared" si="1423"/>
        <v>8.0145898185619464E-3</v>
      </c>
      <c r="AK1006" s="13">
        <f t="shared" si="1424"/>
        <v>1.222030329751417E-3</v>
      </c>
      <c r="AL1006" s="13">
        <f t="shared" si="1425"/>
        <v>6.0043363432209024E-6</v>
      </c>
      <c r="AM1006" s="13">
        <f t="shared" si="1426"/>
        <v>1.0091378939380846E-5</v>
      </c>
      <c r="AN1006" s="13">
        <f t="shared" si="1427"/>
        <v>2.3696797825405701E-5</v>
      </c>
      <c r="AO1006" s="13">
        <f t="shared" si="1428"/>
        <v>2.7822670744569488E-5</v>
      </c>
      <c r="AP1006" s="13">
        <f t="shared" si="1429"/>
        <v>2.1777935653702467E-5</v>
      </c>
      <c r="AQ1006" s="13">
        <f t="shared" si="1430"/>
        <v>1.2784856790645525E-5</v>
      </c>
      <c r="AR1006" s="13">
        <f t="shared" si="1431"/>
        <v>3.5977962262495757E-2</v>
      </c>
      <c r="AS1006" s="13">
        <f t="shared" si="1432"/>
        <v>1.645729678601713E-2</v>
      </c>
      <c r="AT1006" s="13">
        <f t="shared" si="1433"/>
        <v>3.7640071931669995E-3</v>
      </c>
      <c r="AU1006" s="13">
        <f t="shared" si="1434"/>
        <v>5.7391969590252863E-4</v>
      </c>
      <c r="AV1006" s="13">
        <f t="shared" si="1435"/>
        <v>6.5631612887748686E-5</v>
      </c>
      <c r="AW1006" s="13">
        <f t="shared" si="1436"/>
        <v>1.7915279957189357E-7</v>
      </c>
      <c r="AX1006" s="13">
        <f t="shared" si="1437"/>
        <v>7.693451200944181E-7</v>
      </c>
      <c r="AY1006" s="13">
        <f t="shared" si="1438"/>
        <v>1.8065931205590473E-6</v>
      </c>
      <c r="AZ1006" s="13">
        <f t="shared" si="1439"/>
        <v>2.1211408365407766E-6</v>
      </c>
      <c r="BA1006" s="13">
        <f t="shared" si="1440"/>
        <v>1.6603031777473037E-6</v>
      </c>
      <c r="BB1006" s="13">
        <f t="shared" si="1441"/>
        <v>9.7469010351053191E-7</v>
      </c>
      <c r="BC1006" s="13">
        <f t="shared" si="1442"/>
        <v>4.5775774478507361E-7</v>
      </c>
      <c r="BD1006" s="13">
        <f t="shared" si="1443"/>
        <v>1.408070695831562E-2</v>
      </c>
      <c r="BE1006" s="13">
        <f t="shared" si="1444"/>
        <v>6.4408976717254965E-3</v>
      </c>
      <c r="BF1006" s="13">
        <f t="shared" si="1445"/>
        <v>1.4731207367801621E-3</v>
      </c>
      <c r="BG1006" s="13">
        <f t="shared" si="1446"/>
        <v>2.2461514069775822E-4</v>
      </c>
      <c r="BH1006" s="13">
        <f t="shared" si="1447"/>
        <v>2.5686265985034512E-5</v>
      </c>
      <c r="BI1006" s="13">
        <f t="shared" si="1448"/>
        <v>2.3499190952287443E-6</v>
      </c>
      <c r="BJ1006" s="14">
        <f t="shared" si="1449"/>
        <v>5.5745146554680436E-2</v>
      </c>
      <c r="BK1006" s="14">
        <f t="shared" si="1450"/>
        <v>0.14508880662138512</v>
      </c>
      <c r="BL1006" s="14">
        <f t="shared" si="1451"/>
        <v>0.65827872372172413</v>
      </c>
      <c r="BM1006" s="14">
        <f t="shared" si="1452"/>
        <v>0.52149620587362278</v>
      </c>
      <c r="BN1006" s="14">
        <f t="shared" si="1453"/>
        <v>0.46810815746833478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1.4576</v>
      </c>
      <c r="F1007" s="10">
        <f>VLOOKUP(B1007,home!$B$2:$E$405,3,FALSE)</f>
        <v>0.68610000000000004</v>
      </c>
      <c r="G1007" s="10">
        <f>VLOOKUP(C1007,away!$B$2:$E$405,4,FALSE)</f>
        <v>1.1434</v>
      </c>
      <c r="H1007" s="10">
        <f>VLOOKUP(A1007,away!$A$2:$E$405,3,FALSE)</f>
        <v>1.1355999999999999</v>
      </c>
      <c r="I1007" s="10">
        <f>VLOOKUP(C1007,away!$B$2:$E$405,3,FALSE)</f>
        <v>0.29349999999999998</v>
      </c>
      <c r="J1007" s="10">
        <f>VLOOKUP(B1007,home!$B$2:$E$405,4,FALSE)</f>
        <v>0</v>
      </c>
      <c r="K1007" s="12">
        <f t="shared" si="1398"/>
        <v>1.1434678722240001</v>
      </c>
      <c r="L1007" s="12">
        <f t="shared" si="1399"/>
        <v>0</v>
      </c>
      <c r="M1007" s="13">
        <f t="shared" si="1400"/>
        <v>0.31871185118655926</v>
      </c>
      <c r="N1007" s="13">
        <f t="shared" si="1401"/>
        <v>0.36443676232886713</v>
      </c>
      <c r="O1007" s="13">
        <f t="shared" si="1402"/>
        <v>0</v>
      </c>
      <c r="P1007" s="13">
        <f t="shared" si="1403"/>
        <v>0</v>
      </c>
      <c r="Q1007" s="13">
        <f t="shared" si="1404"/>
        <v>0.20836086459019673</v>
      </c>
      <c r="R1007" s="13">
        <f t="shared" si="1405"/>
        <v>0</v>
      </c>
      <c r="S1007" s="13">
        <f t="shared" si="1406"/>
        <v>0</v>
      </c>
      <c r="T1007" s="13">
        <f t="shared" si="1407"/>
        <v>0</v>
      </c>
      <c r="U1007" s="13">
        <f t="shared" si="1408"/>
        <v>0</v>
      </c>
      <c r="V1007" s="13">
        <f t="shared" si="1409"/>
        <v>0</v>
      </c>
      <c r="W1007" s="13">
        <f t="shared" si="1410"/>
        <v>7.941798482923508E-2</v>
      </c>
      <c r="X1007" s="13">
        <f t="shared" si="1411"/>
        <v>0</v>
      </c>
      <c r="Y1007" s="13">
        <f t="shared" si="1412"/>
        <v>0</v>
      </c>
      <c r="Z1007" s="13">
        <f t="shared" si="1413"/>
        <v>0</v>
      </c>
      <c r="AA1007" s="13">
        <f t="shared" si="1414"/>
        <v>0</v>
      </c>
      <c r="AB1007" s="13">
        <f t="shared" si="1415"/>
        <v>0</v>
      </c>
      <c r="AC1007" s="13">
        <f t="shared" si="1416"/>
        <v>0</v>
      </c>
      <c r="AD1007" s="13">
        <f t="shared" si="1417"/>
        <v>2.2702978532250843E-2</v>
      </c>
      <c r="AE1007" s="13">
        <f t="shared" si="1418"/>
        <v>0</v>
      </c>
      <c r="AF1007" s="13">
        <f t="shared" si="1419"/>
        <v>0</v>
      </c>
      <c r="AG1007" s="13">
        <f t="shared" si="1420"/>
        <v>0</v>
      </c>
      <c r="AH1007" s="13">
        <f t="shared" si="1421"/>
        <v>0</v>
      </c>
      <c r="AI1007" s="13">
        <f t="shared" si="1422"/>
        <v>0</v>
      </c>
      <c r="AJ1007" s="13">
        <f t="shared" si="1423"/>
        <v>0</v>
      </c>
      <c r="AK1007" s="13">
        <f t="shared" si="1424"/>
        <v>0</v>
      </c>
      <c r="AL1007" s="13">
        <f t="shared" si="1425"/>
        <v>0</v>
      </c>
      <c r="AM1007" s="13">
        <f t="shared" si="1426"/>
        <v>5.1920253110840035E-3</v>
      </c>
      <c r="AN1007" s="13">
        <f t="shared" si="1427"/>
        <v>0</v>
      </c>
      <c r="AO1007" s="13">
        <f t="shared" si="1428"/>
        <v>0</v>
      </c>
      <c r="AP1007" s="13">
        <f t="shared" si="1429"/>
        <v>0</v>
      </c>
      <c r="AQ1007" s="13">
        <f t="shared" si="1430"/>
        <v>0</v>
      </c>
      <c r="AR1007" s="13">
        <f t="shared" si="1431"/>
        <v>0</v>
      </c>
      <c r="AS1007" s="13">
        <f t="shared" si="1432"/>
        <v>0</v>
      </c>
      <c r="AT1007" s="13">
        <f t="shared" si="1433"/>
        <v>0</v>
      </c>
      <c r="AU1007" s="13">
        <f t="shared" si="1434"/>
        <v>0</v>
      </c>
      <c r="AV1007" s="13">
        <f t="shared" si="1435"/>
        <v>0</v>
      </c>
      <c r="AW1007" s="13">
        <f t="shared" si="1436"/>
        <v>0</v>
      </c>
      <c r="AX1007" s="13">
        <f t="shared" si="1437"/>
        <v>9.8948568916639671E-4</v>
      </c>
      <c r="AY1007" s="13">
        <f t="shared" si="1438"/>
        <v>0</v>
      </c>
      <c r="AZ1007" s="13">
        <f t="shared" si="1439"/>
        <v>0</v>
      </c>
      <c r="BA1007" s="13">
        <f t="shared" si="1440"/>
        <v>0</v>
      </c>
      <c r="BB1007" s="13">
        <f t="shared" si="1441"/>
        <v>0</v>
      </c>
      <c r="BC1007" s="13">
        <f t="shared" si="1442"/>
        <v>0</v>
      </c>
      <c r="BD1007" s="13">
        <f t="shared" si="1443"/>
        <v>0</v>
      </c>
      <c r="BE1007" s="13">
        <f t="shared" si="1444"/>
        <v>0</v>
      </c>
      <c r="BF1007" s="13">
        <f t="shared" si="1445"/>
        <v>0</v>
      </c>
      <c r="BG1007" s="13">
        <f t="shared" si="1446"/>
        <v>0</v>
      </c>
      <c r="BH1007" s="13">
        <f t="shared" si="1447"/>
        <v>0</v>
      </c>
      <c r="BI1007" s="13">
        <f t="shared" si="1448"/>
        <v>0</v>
      </c>
      <c r="BJ1007" s="14">
        <f t="shared" si="1449"/>
        <v>0.68110010128080023</v>
      </c>
      <c r="BK1007" s="14">
        <f t="shared" si="1450"/>
        <v>0.31871185118655926</v>
      </c>
      <c r="BL1007" s="14">
        <f t="shared" si="1451"/>
        <v>0</v>
      </c>
      <c r="BM1007" s="14">
        <f t="shared" si="1452"/>
        <v>0.10830247436173633</v>
      </c>
      <c r="BN1007" s="14">
        <f t="shared" si="1453"/>
        <v>0.89150947810562309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1.2811999999999999</v>
      </c>
      <c r="F1008" s="10">
        <f>VLOOKUP(B1008,home!$B$2:$E$405,3,FALSE)</f>
        <v>0.78049999999999997</v>
      </c>
      <c r="G1008" s="10">
        <f>VLOOKUP(C1008,away!$B$2:$E$405,4,FALSE)</f>
        <v>0.58540000000000003</v>
      </c>
      <c r="H1008" s="10">
        <f>VLOOKUP(A1008,away!$A$2:$E$405,3,FALSE)</f>
        <v>0.82809999999999995</v>
      </c>
      <c r="I1008" s="10">
        <f>VLOOKUP(C1008,away!$B$2:$E$405,3,FALSE)</f>
        <v>1.8113999999999999</v>
      </c>
      <c r="J1008" s="10">
        <f>VLOOKUP(B1008,home!$B$2:$E$405,4,FALSE)</f>
        <v>2.0125999999999999</v>
      </c>
      <c r="K1008" s="12">
        <f t="shared" si="1398"/>
        <v>0.58538630163999994</v>
      </c>
      <c r="L1008" s="12">
        <f t="shared" si="1399"/>
        <v>3.0189409362839994</v>
      </c>
      <c r="M1008" s="13">
        <f t="shared" si="1400"/>
        <v>2.7205741648885423E-2</v>
      </c>
      <c r="N1008" s="13">
        <f t="shared" si="1401"/>
        <v>1.5925868487214351E-2</v>
      </c>
      <c r="O1008" s="13">
        <f t="shared" si="1402"/>
        <v>8.2132527165786756E-2</v>
      </c>
      <c r="P1008" s="13">
        <f t="shared" si="1403"/>
        <v>4.8079256321926736E-2</v>
      </c>
      <c r="Q1008" s="13">
        <f t="shared" si="1404"/>
        <v>4.661392627067714E-3</v>
      </c>
      <c r="R1008" s="13">
        <f t="shared" si="1405"/>
        <v>0.12397662423062566</v>
      </c>
      <c r="S1008" s="13">
        <f t="shared" si="1406"/>
        <v>2.1241976402472336E-2</v>
      </c>
      <c r="T1008" s="13">
        <f t="shared" si="1407"/>
        <v>1.4072469021947137E-2</v>
      </c>
      <c r="U1008" s="13">
        <f t="shared" si="1408"/>
        <v>7.2574217548177958E-2</v>
      </c>
      <c r="V1008" s="13">
        <f t="shared" si="1409"/>
        <v>4.171090228017804E-3</v>
      </c>
      <c r="W1008" s="13">
        <f t="shared" si="1410"/>
        <v>9.0957179681704428E-4</v>
      </c>
      <c r="X1008" s="13">
        <f t="shared" si="1411"/>
        <v>2.7459435319003673E-3</v>
      </c>
      <c r="Y1008" s="13">
        <f t="shared" si="1412"/>
        <v>4.1449206685891448E-3</v>
      </c>
      <c r="Z1008" s="13">
        <f t="shared" si="1413"/>
        <v>0.12475936867737819</v>
      </c>
      <c r="AA1008" s="13">
        <f t="shared" si="1414"/>
        <v>7.3032425424991679E-2</v>
      </c>
      <c r="AB1008" s="13">
        <f t="shared" si="1415"/>
        <v>2.1376090709667485E-2</v>
      </c>
      <c r="AC1008" s="13">
        <f t="shared" si="1416"/>
        <v>4.6070908211890207E-4</v>
      </c>
      <c r="AD1008" s="13">
        <f t="shared" si="1417"/>
        <v>1.3311271755369475E-4</v>
      </c>
      <c r="AE1008" s="13">
        <f t="shared" si="1418"/>
        <v>4.0185943216285879E-4</v>
      </c>
      <c r="AF1008" s="13">
        <f t="shared" si="1419"/>
        <v>6.0659494519414877E-4</v>
      </c>
      <c r="AG1008" s="13">
        <f t="shared" si="1420"/>
        <v>6.1042477059652153E-4</v>
      </c>
      <c r="AH1008" s="13">
        <f t="shared" si="1421"/>
        <v>9.4160291321271197E-2</v>
      </c>
      <c r="AI1008" s="13">
        <f t="shared" si="1422"/>
        <v>5.5120144697903932E-2</v>
      </c>
      <c r="AJ1008" s="13">
        <f t="shared" si="1423"/>
        <v>1.6133288825283816E-2</v>
      </c>
      <c r="AK1008" s="13">
        <f t="shared" si="1424"/>
        <v>3.1480687595742776E-3</v>
      </c>
      <c r="AL1008" s="13">
        <f t="shared" si="1425"/>
        <v>3.2567463640443361E-5</v>
      </c>
      <c r="AM1008" s="13">
        <f t="shared" si="1426"/>
        <v>1.5584472286001464E-5</v>
      </c>
      <c r="AN1008" s="13">
        <f t="shared" si="1427"/>
        <v>4.7048601354593299E-5</v>
      </c>
      <c r="AO1008" s="13">
        <f t="shared" si="1428"/>
        <v>7.1018474312144279E-5</v>
      </c>
      <c r="AP1008" s="13">
        <f t="shared" si="1429"/>
        <v>7.1466859777788661E-5</v>
      </c>
      <c r="AQ1008" s="13">
        <f t="shared" si="1430"/>
        <v>5.3938557142708654E-5</v>
      </c>
      <c r="AR1008" s="13">
        <f t="shared" si="1431"/>
        <v>5.6852871608442511E-2</v>
      </c>
      <c r="AS1008" s="13">
        <f t="shared" si="1432"/>
        <v>3.3280892248479917E-2</v>
      </c>
      <c r="AT1008" s="13">
        <f t="shared" si="1433"/>
        <v>9.7410892143084977E-3</v>
      </c>
      <c r="AU1008" s="13">
        <f t="shared" si="1434"/>
        <v>1.9007667297031151E-3</v>
      </c>
      <c r="AV1008" s="13">
        <f t="shared" si="1435"/>
        <v>2.7817070154531598E-4</v>
      </c>
      <c r="AW1008" s="13">
        <f t="shared" si="1436"/>
        <v>1.5987428237394134E-6</v>
      </c>
      <c r="AX1008" s="13">
        <f t="shared" si="1437"/>
        <v>1.5204894324189106E-6</v>
      </c>
      <c r="AY1008" s="13">
        <f t="shared" si="1438"/>
        <v>4.5902677907166731E-6</v>
      </c>
      <c r="AZ1008" s="13">
        <f t="shared" si="1439"/>
        <v>6.9288736709502399E-6</v>
      </c>
      <c r="BA1008" s="13">
        <f t="shared" si="1440"/>
        <v>6.9726201225240228E-6</v>
      </c>
      <c r="BB1008" s="13">
        <f t="shared" si="1441"/>
        <v>5.2624820802613328E-6</v>
      </c>
      <c r="BC1008" s="13">
        <f t="shared" si="1442"/>
        <v>3.1774245157123822E-6</v>
      </c>
      <c r="BD1008" s="13">
        <f t="shared" si="1443"/>
        <v>2.8605910240670929E-2</v>
      </c>
      <c r="BE1008" s="13">
        <f t="shared" si="1444"/>
        <v>1.6745508000832156E-2</v>
      </c>
      <c r="BF1008" s="13">
        <f t="shared" si="1445"/>
        <v>4.9012954988450815E-3</v>
      </c>
      <c r="BG1008" s="13">
        <f t="shared" si="1446"/>
        <v>9.5638374843790041E-4</v>
      </c>
      <c r="BH1008" s="13">
        <f t="shared" si="1447"/>
        <v>1.3996348636166562E-4</v>
      </c>
      <c r="BI1008" s="13">
        <f t="shared" si="1448"/>
        <v>1.6386541529179211E-5</v>
      </c>
      <c r="BJ1008" s="14">
        <f t="shared" si="1449"/>
        <v>4.4499667121528808E-2</v>
      </c>
      <c r="BK1008" s="14">
        <f t="shared" si="1450"/>
        <v>0.10119593141485236</v>
      </c>
      <c r="BL1008" s="14">
        <f t="shared" si="1451"/>
        <v>0.6950729167024392</v>
      </c>
      <c r="BM1008" s="14">
        <f t="shared" si="1452"/>
        <v>0.66354348190972501</v>
      </c>
      <c r="BN1008" s="14">
        <f t="shared" si="1453"/>
        <v>0.30198141048150662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1.2811999999999999</v>
      </c>
      <c r="F1009" s="10">
        <f>VLOOKUP(B1009,home!$B$2:$E$405,3,FALSE)</f>
        <v>0.78049999999999997</v>
      </c>
      <c r="G1009" s="10">
        <f>VLOOKUP(C1009,away!$B$2:$E$405,4,FALSE)</f>
        <v>0.52029999999999998</v>
      </c>
      <c r="H1009" s="10">
        <f>VLOOKUP(A1009,away!$A$2:$E$405,3,FALSE)</f>
        <v>0.82809999999999995</v>
      </c>
      <c r="I1009" s="10">
        <f>VLOOKUP(C1009,away!$B$2:$E$405,3,FALSE)</f>
        <v>1.2076</v>
      </c>
      <c r="J1009" s="10">
        <f>VLOOKUP(B1009,home!$B$2:$E$405,4,FALSE)</f>
        <v>1.5095000000000001</v>
      </c>
      <c r="K1009" s="12">
        <f t="shared" si="1398"/>
        <v>0.52028782497999992</v>
      </c>
      <c r="L1009" s="12">
        <f t="shared" si="1399"/>
        <v>1.5095204688199999</v>
      </c>
      <c r="M1009" s="13">
        <f t="shared" si="1400"/>
        <v>0.13136070139570513</v>
      </c>
      <c r="N1009" s="13">
        <f t="shared" si="1401"/>
        <v>6.8345373617018659E-2</v>
      </c>
      <c r="O1009" s="13">
        <f t="shared" si="1402"/>
        <v>0.19829166755536884</v>
      </c>
      <c r="P1009" s="13">
        <f t="shared" si="1403"/>
        <v>0.10316874042404006</v>
      </c>
      <c r="Q1009" s="13">
        <f t="shared" si="1404"/>
        <v>1.7779632893322052E-2</v>
      </c>
      <c r="R1009" s="13">
        <f t="shared" si="1405"/>
        <v>0.14966266548563997</v>
      </c>
      <c r="S1009" s="13">
        <f t="shared" si="1406"/>
        <v>2.0256798432851088E-2</v>
      </c>
      <c r="T1009" s="13">
        <f t="shared" si="1407"/>
        <v>2.6838719780574997E-2</v>
      </c>
      <c r="U1009" s="13">
        <f t="shared" si="1408"/>
        <v>7.7867662706232924E-2</v>
      </c>
      <c r="V1009" s="13">
        <f t="shared" si="1409"/>
        <v>1.7677097886761002E-3</v>
      </c>
      <c r="W1009" s="13">
        <f t="shared" si="1410"/>
        <v>3.0835088423364653E-3</v>
      </c>
      <c r="X1009" s="13">
        <f t="shared" si="1411"/>
        <v>4.6546197132943563E-3</v>
      </c>
      <c r="Y1009" s="13">
        <f t="shared" si="1412"/>
        <v>3.5131218658954553E-3</v>
      </c>
      <c r="Z1009" s="13">
        <f t="shared" si="1413"/>
        <v>7.5306285656244698E-2</v>
      </c>
      <c r="AA1009" s="13">
        <f t="shared" si="1414"/>
        <v>3.9180943571410116E-2</v>
      </c>
      <c r="AB1009" s="13">
        <f t="shared" si="1415"/>
        <v>1.0192683955716538E-2</v>
      </c>
      <c r="AC1009" s="13">
        <f t="shared" si="1416"/>
        <v>8.6770810445616417E-5</v>
      </c>
      <c r="AD1009" s="13">
        <f t="shared" si="1417"/>
        <v>4.0107802722145911E-4</v>
      </c>
      <c r="AE1009" s="13">
        <f t="shared" si="1418"/>
        <v>6.0543549168473772E-4</v>
      </c>
      <c r="AF1009" s="13">
        <f t="shared" si="1419"/>
        <v>4.5695863362410624E-4</v>
      </c>
      <c r="AG1009" s="13">
        <f t="shared" si="1420"/>
        <v>2.2992947028653582E-4</v>
      </c>
      <c r="AH1009" s="13">
        <f t="shared" si="1421"/>
        <v>2.8419094907226827E-2</v>
      </c>
      <c r="AI1009" s="13">
        <f t="shared" si="1422"/>
        <v>1.4786109077181236E-2</v>
      </c>
      <c r="AJ1009" s="13">
        <f t="shared" si="1423"/>
        <v>3.8465162658418289E-3</v>
      </c>
      <c r="AK1009" s="13">
        <f t="shared" si="1424"/>
        <v>6.6709852723501235E-4</v>
      </c>
      <c r="AL1009" s="13">
        <f t="shared" si="1425"/>
        <v>2.7259401401278083E-6</v>
      </c>
      <c r="AM1009" s="13">
        <f t="shared" si="1426"/>
        <v>4.1735202886064434E-5</v>
      </c>
      <c r="AN1009" s="13">
        <f t="shared" si="1427"/>
        <v>6.3000143026869807E-5</v>
      </c>
      <c r="AO1009" s="13">
        <f t="shared" si="1428"/>
        <v>4.755000271882378E-5</v>
      </c>
      <c r="AP1009" s="13">
        <f t="shared" si="1429"/>
        <v>2.3925900798837048E-5</v>
      </c>
      <c r="AQ1009" s="13">
        <f t="shared" si="1430"/>
        <v>9.029159247700326E-6</v>
      </c>
      <c r="AR1009" s="13">
        <f t="shared" si="1431"/>
        <v>8.5798410935594271E-3</v>
      </c>
      <c r="AS1009" s="13">
        <f t="shared" si="1432"/>
        <v>4.4639868612420574E-3</v>
      </c>
      <c r="AT1009" s="13">
        <f t="shared" si="1433"/>
        <v>1.1612790073874633E-3</v>
      </c>
      <c r="AU1009" s="13">
        <f t="shared" si="1434"/>
        <v>2.0139977631618557E-4</v>
      </c>
      <c r="AV1009" s="13">
        <f t="shared" si="1435"/>
        <v>2.6196462892751664E-5</v>
      </c>
      <c r="AW1009" s="13">
        <f t="shared" si="1436"/>
        <v>5.946980078098661E-8</v>
      </c>
      <c r="AX1009" s="13">
        <f t="shared" si="1437"/>
        <v>3.619052989114913E-6</v>
      </c>
      <c r="AY1009" s="13">
        <f t="shared" si="1438"/>
        <v>5.4630345648131657E-6</v>
      </c>
      <c r="AZ1009" s="13">
        <f t="shared" si="1439"/>
        <v>4.1232812487283176E-6</v>
      </c>
      <c r="BA1009" s="13">
        <f t="shared" si="1440"/>
        <v>2.0747258145523617E-6</v>
      </c>
      <c r="BB1009" s="13">
        <f t="shared" si="1441"/>
        <v>7.8296027106400906E-7</v>
      </c>
      <c r="BC1009" s="13">
        <f t="shared" si="1442"/>
        <v>2.3637891108879557E-7</v>
      </c>
      <c r="BD1009" s="13">
        <f t="shared" si="1443"/>
        <v>2.1585742916584872E-3</v>
      </c>
      <c r="BE1009" s="13">
        <f t="shared" si="1444"/>
        <v>1.1230799232647382E-3</v>
      </c>
      <c r="BF1009" s="13">
        <f t="shared" si="1445"/>
        <v>2.921624052770579E-4</v>
      </c>
      <c r="BG1009" s="13">
        <f t="shared" si="1446"/>
        <v>5.0669514127508577E-5</v>
      </c>
      <c r="BH1009" s="13">
        <f t="shared" si="1447"/>
        <v>6.5906828245487027E-6</v>
      </c>
      <c r="BI1009" s="13">
        <f t="shared" si="1448"/>
        <v>6.8581040638349736E-7</v>
      </c>
      <c r="BJ1009" s="14">
        <f t="shared" si="1449"/>
        <v>0.12610991817773654</v>
      </c>
      <c r="BK1009" s="14">
        <f t="shared" si="1450"/>
        <v>0.25664890982642291</v>
      </c>
      <c r="BL1009" s="14">
        <f t="shared" si="1451"/>
        <v>0.54097890788080993</v>
      </c>
      <c r="BM1009" s="14">
        <f t="shared" si="1452"/>
        <v>0.33042983660535535</v>
      </c>
      <c r="BN1009" s="14">
        <f t="shared" si="1453"/>
        <v>0.66860878137109481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1.2811999999999999</v>
      </c>
      <c r="F1010" s="10">
        <f>VLOOKUP(B1010,home!$B$2:$E$405,3,FALSE)</f>
        <v>1.1708000000000001</v>
      </c>
      <c r="G1010" s="10">
        <f>VLOOKUP(C1010,away!$B$2:$E$405,4,FALSE)</f>
        <v>0.39029999999999998</v>
      </c>
      <c r="H1010" s="10">
        <f>VLOOKUP(A1010,away!$A$2:$E$405,3,FALSE)</f>
        <v>0.82809999999999995</v>
      </c>
      <c r="I1010" s="10">
        <f>VLOOKUP(C1010,away!$B$2:$E$405,3,FALSE)</f>
        <v>1.5095000000000001</v>
      </c>
      <c r="J1010" s="10">
        <f>VLOOKUP(B1010,home!$B$2:$E$405,4,FALSE)</f>
        <v>1.8113999999999999</v>
      </c>
      <c r="K1010" s="12">
        <f t="shared" si="1398"/>
        <v>0.58546130308799993</v>
      </c>
      <c r="L1010" s="12">
        <f t="shared" si="1399"/>
        <v>2.2642807032299999</v>
      </c>
      <c r="M1010" s="13">
        <f t="shared" si="1400"/>
        <v>5.785924626940972E-2</v>
      </c>
      <c r="N1010" s="13">
        <f t="shared" si="1401"/>
        <v>3.3874349716578114E-2</v>
      </c>
      <c r="O1010" s="13">
        <f t="shared" si="1402"/>
        <v>0.1310095748312568</v>
      </c>
      <c r="P1010" s="13">
        <f t="shared" si="1403"/>
        <v>7.6701036397712447E-2</v>
      </c>
      <c r="Q1010" s="13">
        <f t="shared" si="1404"/>
        <v>9.9160604631632222E-3</v>
      </c>
      <c r="R1010" s="13">
        <f t="shared" si="1405"/>
        <v>0.14832122611439075</v>
      </c>
      <c r="S1010" s="13">
        <f t="shared" si="1406"/>
        <v>2.5419657893096283E-2</v>
      </c>
      <c r="T1010" s="13">
        <f t="shared" si="1407"/>
        <v>2.2452744358802419E-2</v>
      </c>
      <c r="U1010" s="13">
        <f t="shared" si="1408"/>
        <v>8.6836338316541098E-2</v>
      </c>
      <c r="V1010" s="13">
        <f t="shared" si="1409"/>
        <v>3.7441708033575374E-3</v>
      </c>
      <c r="W1010" s="13">
        <f t="shared" si="1410"/>
        <v>1.9351565600876457E-3</v>
      </c>
      <c r="X1010" s="13">
        <f t="shared" si="1411"/>
        <v>4.3817376567354023E-3</v>
      </c>
      <c r="Y1010" s="13">
        <f t="shared" si="1412"/>
        <v>4.9607420113811059E-3</v>
      </c>
      <c r="Z1010" s="13">
        <f t="shared" si="1413"/>
        <v>0.11194696339007615</v>
      </c>
      <c r="AA1010" s="13">
        <f t="shared" si="1414"/>
        <v>6.5540615063098606E-2</v>
      </c>
      <c r="AB1010" s="13">
        <f t="shared" si="1415"/>
        <v>1.9185746950015355E-2</v>
      </c>
      <c r="AC1010" s="13">
        <f t="shared" si="1416"/>
        <v>3.1021595464877759E-4</v>
      </c>
      <c r="AD1010" s="13">
        <f t="shared" si="1417"/>
        <v>2.8323982033705107E-4</v>
      </c>
      <c r="AE1010" s="13">
        <f t="shared" si="1418"/>
        <v>6.4133445957551688E-4</v>
      </c>
      <c r="AF1010" s="13">
        <f t="shared" si="1419"/>
        <v>7.2608062056664184E-4</v>
      </c>
      <c r="AG1010" s="13">
        <f t="shared" si="1420"/>
        <v>5.4801677937943677E-4</v>
      </c>
      <c r="AH1010" s="13">
        <f t="shared" si="1421"/>
        <v>6.336983724733615E-2</v>
      </c>
      <c r="AI1010" s="13">
        <f t="shared" si="1422"/>
        <v>3.7100587491299901E-2</v>
      </c>
      <c r="AJ1010" s="13">
        <f t="shared" si="1423"/>
        <v>1.0860479148993393E-2</v>
      </c>
      <c r="AK1010" s="13">
        <f t="shared" si="1424"/>
        <v>2.1194634249099087E-3</v>
      </c>
      <c r="AL1010" s="13">
        <f t="shared" si="1425"/>
        <v>1.644949546551345E-5</v>
      </c>
      <c r="AM1010" s="13">
        <f t="shared" si="1426"/>
        <v>3.3165190860188201E-5</v>
      </c>
      <c r="AN1010" s="13">
        <f t="shared" si="1427"/>
        <v>7.5095301683664105E-5</v>
      </c>
      <c r="AO1010" s="13">
        <f t="shared" si="1428"/>
        <v>8.5018421252777999E-5</v>
      </c>
      <c r="AP1010" s="13">
        <f t="shared" si="1429"/>
        <v>6.4168523553914835E-5</v>
      </c>
      <c r="AQ1010" s="13">
        <f t="shared" si="1430"/>
        <v>3.6323887409472258E-5</v>
      </c>
      <c r="AR1010" s="13">
        <f t="shared" si="1431"/>
        <v>2.869741992919381E-2</v>
      </c>
      <c r="AS1010" s="13">
        <f t="shared" si="1432"/>
        <v>1.6801228867009348E-2</v>
      </c>
      <c r="AT1010" s="13">
        <f t="shared" si="1433"/>
        <v>4.9182346729795068E-3</v>
      </c>
      <c r="AU1010" s="13">
        <f t="shared" si="1434"/>
        <v>9.5981202684505525E-4</v>
      </c>
      <c r="AV1010" s="13">
        <f t="shared" si="1435"/>
        <v>1.4048319998906009E-4</v>
      </c>
      <c r="AW1010" s="13">
        <f t="shared" si="1436"/>
        <v>6.0572924418334427E-7</v>
      </c>
      <c r="AX1010" s="13">
        <f t="shared" si="1437"/>
        <v>3.2361559763613328E-6</v>
      </c>
      <c r="AY1010" s="13">
        <f t="shared" si="1438"/>
        <v>7.3275655299174067E-6</v>
      </c>
      <c r="AZ1010" s="13">
        <f t="shared" si="1439"/>
        <v>8.2958326155226478E-6</v>
      </c>
      <c r="BA1010" s="13">
        <f t="shared" si="1440"/>
        <v>6.2613645695179958E-6</v>
      </c>
      <c r="BB1010" s="13">
        <f t="shared" si="1441"/>
        <v>3.5443717426619017E-6</v>
      </c>
      <c r="BC1010" s="13">
        <f t="shared" si="1442"/>
        <v>1.6050905083966077E-6</v>
      </c>
      <c r="BD1010" s="13">
        <f t="shared" si="1443"/>
        <v>1.0829835696360252E-2</v>
      </c>
      <c r="BE1010" s="13">
        <f t="shared" si="1444"/>
        <v>6.3404497190200108E-3</v>
      </c>
      <c r="BF1010" s="13">
        <f t="shared" si="1445"/>
        <v>1.8560439773306992E-3</v>
      </c>
      <c r="BG1010" s="13">
        <f t="shared" si="1446"/>
        <v>3.622139751855552E-4</v>
      </c>
      <c r="BH1010" s="13">
        <f t="shared" si="1447"/>
        <v>5.3015566477204899E-5</v>
      </c>
      <c r="BI1010" s="13">
        <f t="shared" si="1448"/>
        <v>6.2077125267385761E-6</v>
      </c>
      <c r="BJ1010" s="14">
        <f t="shared" si="1449"/>
        <v>8.0043504152308931E-2</v>
      </c>
      <c r="BK1010" s="14">
        <f t="shared" si="1450"/>
        <v>0.16405810437922019</v>
      </c>
      <c r="BL1010" s="14">
        <f t="shared" si="1451"/>
        <v>0.63530881393075889</v>
      </c>
      <c r="BM1010" s="14">
        <f t="shared" si="1452"/>
        <v>0.53366917022356763</v>
      </c>
      <c r="BN1010" s="14">
        <f t="shared" si="1453"/>
        <v>0.45768149379251111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1.4286000000000001</v>
      </c>
      <c r="F1011" s="10">
        <f>VLOOKUP(B1011,home!$B$2:$E$405,3,FALSE)</f>
        <v>0.7</v>
      </c>
      <c r="G1011" s="10">
        <f>VLOOKUP(C1011,away!$B$2:$E$405,4,FALSE)</f>
        <v>1.8666</v>
      </c>
      <c r="H1011" s="10">
        <f>VLOOKUP(A1011,away!$A$2:$E$405,3,FALSE)</f>
        <v>1.25</v>
      </c>
      <c r="I1011" s="10">
        <f>VLOOKUP(C1011,away!$B$2:$E$405,3,FALSE)</f>
        <v>1.0667</v>
      </c>
      <c r="J1011" s="10">
        <f>VLOOKUP(B1011,home!$B$2:$E$405,4,FALSE)</f>
        <v>1.0667</v>
      </c>
      <c r="K1011" s="12">
        <f t="shared" si="1398"/>
        <v>1.8666373319999998</v>
      </c>
      <c r="L1011" s="12">
        <f t="shared" si="1399"/>
        <v>1.4223111124999999</v>
      </c>
      <c r="M1011" s="13">
        <f t="shared" si="1400"/>
        <v>3.7293044490741466E-2</v>
      </c>
      <c r="N1011" s="13">
        <f t="shared" si="1401"/>
        <v>6.9612589070354947E-2</v>
      </c>
      <c r="O1011" s="13">
        <f t="shared" si="1402"/>
        <v>5.3042311598138478E-2</v>
      </c>
      <c r="P1011" s="13">
        <f t="shared" si="1403"/>
        <v>9.9010759004661858E-2</v>
      </c>
      <c r="Q1011" s="13">
        <f t="shared" si="1404"/>
        <v>6.4970728767949862E-2</v>
      </c>
      <c r="R1011" s="13">
        <f t="shared" si="1405"/>
        <v>3.7721334609360009E-2</v>
      </c>
      <c r="S1011" s="13">
        <f t="shared" si="1406"/>
        <v>6.5716881878020203E-2</v>
      </c>
      <c r="T1011" s="13">
        <f t="shared" si="1407"/>
        <v>9.2408589513878495E-2</v>
      </c>
      <c r="U1011" s="13">
        <f t="shared" si="1408"/>
        <v>7.041205139469503E-2</v>
      </c>
      <c r="V1011" s="13">
        <f t="shared" si="1409"/>
        <v>1.9386034887902387E-2</v>
      </c>
      <c r="W1011" s="13">
        <f t="shared" si="1410"/>
        <v>4.0425595935167188E-2</v>
      </c>
      <c r="X1011" s="13">
        <f t="shared" si="1411"/>
        <v>5.749777432802311E-2</v>
      </c>
      <c r="Y1011" s="13">
        <f t="shared" si="1412"/>
        <v>4.0889861685382257E-2</v>
      </c>
      <c r="Z1011" s="13">
        <f t="shared" si="1413"/>
        <v>1.7883824464407862E-2</v>
      </c>
      <c r="AA1011" s="13">
        <f t="shared" si="1414"/>
        <v>3.3382614384198615E-2</v>
      </c>
      <c r="AB1011" s="13">
        <f t="shared" si="1415"/>
        <v>3.1156617124652668E-2</v>
      </c>
      <c r="AC1011" s="13">
        <f t="shared" si="1416"/>
        <v>3.216796279562591E-3</v>
      </c>
      <c r="AD1011" s="13">
        <f t="shared" si="1417"/>
        <v>1.886498163523263E-2</v>
      </c>
      <c r="AE1011" s="13">
        <f t="shared" si="1418"/>
        <v>2.6831873016899783E-2</v>
      </c>
      <c r="AF1011" s="13">
        <f t="shared" si="1419"/>
        <v>1.9081635580562736E-2</v>
      </c>
      <c r="AG1011" s="13">
        <f t="shared" si="1420"/>
        <v>9.0466741103032555E-3</v>
      </c>
      <c r="AH1011" s="13">
        <f t="shared" si="1421"/>
        <v>6.359090567431662E-3</v>
      </c>
      <c r="AI1011" s="13">
        <f t="shared" si="1422"/>
        <v>1.1870115850737002E-2</v>
      </c>
      <c r="AJ1011" s="13">
        <f t="shared" si="1423"/>
        <v>1.1078600691075314E-2</v>
      </c>
      <c r="AK1011" s="13">
        <f t="shared" si="1424"/>
        <v>6.8932432120940605E-3</v>
      </c>
      <c r="AL1011" s="13">
        <f t="shared" si="1425"/>
        <v>3.4161591852007253E-4</v>
      </c>
      <c r="AM1011" s="13">
        <f t="shared" si="1426"/>
        <v>7.0428157975639238E-3</v>
      </c>
      <c r="AN1011" s="13">
        <f t="shared" si="1427"/>
        <v>1.0017075172165716E-2</v>
      </c>
      <c r="AO1011" s="13">
        <f t="shared" si="1428"/>
        <v>7.1236986660595768E-3</v>
      </c>
      <c r="AP1011" s="13">
        <f t="shared" si="1429"/>
        <v>3.3773719249459875E-3</v>
      </c>
      <c r="AQ1011" s="13">
        <f t="shared" si="1430"/>
        <v>1.2009184049740478E-3</v>
      </c>
      <c r="AR1011" s="13">
        <f t="shared" si="1431"/>
        <v>1.8089210358903959E-3</v>
      </c>
      <c r="AS1011" s="13">
        <f t="shared" si="1432"/>
        <v>3.3765995362331244E-3</v>
      </c>
      <c r="AT1011" s="13">
        <f t="shared" si="1433"/>
        <v>3.1514433747733181E-3</v>
      </c>
      <c r="AU1011" s="13">
        <f t="shared" si="1434"/>
        <v>1.9608672843453145E-3</v>
      </c>
      <c r="AV1011" s="13">
        <f t="shared" si="1435"/>
        <v>9.1505701901410555E-4</v>
      </c>
      <c r="AW1011" s="13">
        <f t="shared" si="1436"/>
        <v>2.5193595334397422E-5</v>
      </c>
      <c r="AX1011" s="13">
        <f t="shared" si="1437"/>
        <v>2.1910638150220312E-3</v>
      </c>
      <c r="AY1011" s="13">
        <f t="shared" si="1438"/>
        <v>3.1163744123024785E-3</v>
      </c>
      <c r="AZ1011" s="13">
        <f t="shared" si="1439"/>
        <v>2.2162269786642368E-3</v>
      </c>
      <c r="BA1011" s="13">
        <f t="shared" si="1440"/>
        <v>1.0507214198588147E-3</v>
      </c>
      <c r="BB1011" s="13">
        <f t="shared" si="1441"/>
        <v>3.7361318790174236E-4</v>
      </c>
      <c r="BC1011" s="13">
        <f t="shared" si="1442"/>
        <v>1.062788377858397E-4</v>
      </c>
      <c r="BD1011" s="13">
        <f t="shared" si="1443"/>
        <v>4.2880808183031973E-4</v>
      </c>
      <c r="BE1011" s="13">
        <f t="shared" si="1444"/>
        <v>8.0042917380778562E-4</v>
      </c>
      <c r="BF1011" s="13">
        <f t="shared" si="1445"/>
        <v>7.4705548872576466E-4</v>
      </c>
      <c r="BG1011" s="13">
        <f t="shared" si="1446"/>
        <v>4.6482722144367244E-4</v>
      </c>
      <c r="BH1011" s="13">
        <f t="shared" si="1447"/>
        <v>2.1691596111914744E-4</v>
      </c>
      <c r="BI1011" s="13">
        <f t="shared" si="1448"/>
        <v>8.0980686186332189E-5</v>
      </c>
      <c r="BJ1011" s="14">
        <f t="shared" si="1449"/>
        <v>0.47744646226099868</v>
      </c>
      <c r="BK1011" s="14">
        <f t="shared" si="1450"/>
        <v>0.22808150687171108</v>
      </c>
      <c r="BL1011" s="14">
        <f t="shared" si="1451"/>
        <v>0.27586788429575226</v>
      </c>
      <c r="BM1011" s="14">
        <f t="shared" si="1452"/>
        <v>0.63453772953469512</v>
      </c>
      <c r="BN1011" s="14">
        <f t="shared" si="1453"/>
        <v>0.36165076754120662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1.4286000000000001</v>
      </c>
      <c r="F1012" s="10">
        <f>VLOOKUP(B1012,home!$B$2:$E$405,3,FALSE)</f>
        <v>1.8666</v>
      </c>
      <c r="G1012" s="10">
        <f>VLOOKUP(C1012,away!$B$2:$E$405,4,FALSE)</f>
        <v>0.7</v>
      </c>
      <c r="H1012" s="10">
        <f>VLOOKUP(A1012,away!$A$2:$E$405,3,FALSE)</f>
        <v>1.25</v>
      </c>
      <c r="I1012" s="10">
        <f>VLOOKUP(C1012,away!$B$2:$E$405,3,FALSE)</f>
        <v>1.4</v>
      </c>
      <c r="J1012" s="10">
        <f>VLOOKUP(B1012,home!$B$2:$E$405,4,FALSE)</f>
        <v>0.26669999999999999</v>
      </c>
      <c r="K1012" s="12">
        <f t="shared" si="1398"/>
        <v>1.866637332</v>
      </c>
      <c r="L1012" s="12">
        <f t="shared" si="1399"/>
        <v>0.466725</v>
      </c>
      <c r="M1012" s="13">
        <f t="shared" si="1400"/>
        <v>9.6969155847405522E-2</v>
      </c>
      <c r="N1012" s="13">
        <f t="shared" si="1401"/>
        <v>0.18100624635729323</v>
      </c>
      <c r="O1012" s="13">
        <f t="shared" si="1402"/>
        <v>4.5257929262880345E-2</v>
      </c>
      <c r="P1012" s="13">
        <f t="shared" si="1403"/>
        <v>8.4480140331107692E-2</v>
      </c>
      <c r="Q1012" s="13">
        <f t="shared" si="1404"/>
        <v>0.16893650838785632</v>
      </c>
      <c r="R1012" s="13">
        <f t="shared" si="1405"/>
        <v>1.0561503517608912E-2</v>
      </c>
      <c r="S1012" s="13">
        <f t="shared" si="1406"/>
        <v>1.8399907805721608E-2</v>
      </c>
      <c r="T1012" s="13">
        <f t="shared" si="1407"/>
        <v>7.8846891877322245E-2</v>
      </c>
      <c r="U1012" s="13">
        <f t="shared" si="1408"/>
        <v>1.9714496748018114E-2</v>
      </c>
      <c r="V1012" s="13">
        <f t="shared" si="1409"/>
        <v>1.7811239734747465E-3</v>
      </c>
      <c r="W1012" s="13">
        <f t="shared" si="1410"/>
        <v>0.10511439776483457</v>
      </c>
      <c r="X1012" s="13">
        <f t="shared" si="1411"/>
        <v>4.9059517296792421E-2</v>
      </c>
      <c r="Y1012" s="13">
        <f t="shared" si="1412"/>
        <v>1.1448651605172718E-2</v>
      </c>
      <c r="Z1012" s="13">
        <f t="shared" si="1413"/>
        <v>1.6431059097520072E-3</v>
      </c>
      <c r="AA1012" s="13">
        <f t="shared" si="1414"/>
        <v>3.0670828315729191E-3</v>
      </c>
      <c r="AB1012" s="13">
        <f t="shared" si="1415"/>
        <v>2.8625656568751403E-3</v>
      </c>
      <c r="AC1012" s="13">
        <f t="shared" si="1416"/>
        <v>9.6982902650400227E-5</v>
      </c>
      <c r="AD1012" s="13">
        <f t="shared" si="1417"/>
        <v>4.9052614749634398E-2</v>
      </c>
      <c r="AE1012" s="13">
        <f t="shared" si="1418"/>
        <v>2.2894081619023118E-2</v>
      </c>
      <c r="AF1012" s="13">
        <f t="shared" si="1419"/>
        <v>5.3426201218192805E-3</v>
      </c>
      <c r="AG1012" s="13">
        <f t="shared" si="1420"/>
        <v>8.3117812545203495E-4</v>
      </c>
      <c r="AH1012" s="13">
        <f t="shared" si="1421"/>
        <v>1.9171965143225135E-4</v>
      </c>
      <c r="AI1012" s="13">
        <f t="shared" si="1422"/>
        <v>3.5787105864146761E-4</v>
      </c>
      <c r="AJ1012" s="13">
        <f t="shared" si="1423"/>
        <v>3.340077390512624E-4</v>
      </c>
      <c r="AK1012" s="13">
        <f t="shared" si="1424"/>
        <v>2.078237716300002E-4</v>
      </c>
      <c r="AL1012" s="13">
        <f t="shared" si="1425"/>
        <v>3.3796846653040892E-6</v>
      </c>
      <c r="AM1012" s="13">
        <f t="shared" si="1426"/>
        <v>1.8312688384776284E-2</v>
      </c>
      <c r="AN1012" s="13">
        <f t="shared" si="1427"/>
        <v>8.5469894863847116E-3</v>
      </c>
      <c r="AO1012" s="13">
        <f t="shared" si="1428"/>
        <v>1.9945468340164516E-3</v>
      </c>
      <c r="AP1012" s="13">
        <f t="shared" si="1429"/>
        <v>3.1030162370210962E-4</v>
      </c>
      <c r="AQ1012" s="13">
        <f t="shared" si="1430"/>
        <v>3.620638133059177E-5</v>
      </c>
      <c r="AR1012" s="13">
        <f t="shared" si="1431"/>
        <v>1.7896070862943507E-5</v>
      </c>
      <c r="AS1012" s="13">
        <f t="shared" si="1432"/>
        <v>3.3405473968887795E-5</v>
      </c>
      <c r="AT1012" s="13">
        <f t="shared" si="1433"/>
        <v>3.1177952401740091E-5</v>
      </c>
      <c r="AU1012" s="13">
        <f t="shared" si="1434"/>
        <v>1.9399309962802372E-5</v>
      </c>
      <c r="AV1012" s="13">
        <f t="shared" si="1435"/>
        <v>9.0528690479016118E-6</v>
      </c>
      <c r="AW1012" s="13">
        <f t="shared" si="1436"/>
        <v>8.1788961169227001E-8</v>
      </c>
      <c r="AX1012" s="13">
        <f t="shared" si="1437"/>
        <v>5.6971912980510325E-3</v>
      </c>
      <c r="AY1012" s="13">
        <f t="shared" si="1438"/>
        <v>2.6590216085828683E-3</v>
      </c>
      <c r="AZ1012" s="13">
        <f t="shared" si="1439"/>
        <v>6.2051593013291945E-4</v>
      </c>
      <c r="BA1012" s="13">
        <f t="shared" si="1440"/>
        <v>9.6536765830428992E-5</v>
      </c>
      <c r="BB1012" s="13">
        <f t="shared" si="1441"/>
        <v>1.126403050805174E-5</v>
      </c>
      <c r="BC1012" s="13">
        <f t="shared" si="1442"/>
        <v>1.0514409277740898E-6</v>
      </c>
      <c r="BD1012" s="13">
        <f t="shared" si="1443"/>
        <v>1.3920906122512179E-6</v>
      </c>
      <c r="BE1012" s="13">
        <f t="shared" si="1444"/>
        <v>2.5985283063548595E-6</v>
      </c>
      <c r="BF1012" s="13">
        <f t="shared" si="1445"/>
        <v>2.4252549724503573E-6</v>
      </c>
      <c r="BG1012" s="13">
        <f t="shared" si="1446"/>
        <v>1.5090238237314894E-6</v>
      </c>
      <c r="BH1012" s="13">
        <f t="shared" si="1447"/>
        <v>7.0420005106364652E-7</v>
      </c>
      <c r="BI1012" s="13">
        <f t="shared" si="1448"/>
        <v>2.628972209023418E-7</v>
      </c>
      <c r="BJ1012" s="14">
        <f t="shared" si="1449"/>
        <v>0.71081902168944378</v>
      </c>
      <c r="BK1012" s="14">
        <f t="shared" si="1450"/>
        <v>0.20438971215360813</v>
      </c>
      <c r="BL1012" s="14">
        <f t="shared" si="1451"/>
        <v>8.2674823908941431E-2</v>
      </c>
      <c r="BM1012" s="14">
        <f t="shared" si="1452"/>
        <v>0.40965624013797153</v>
      </c>
      <c r="BN1012" s="14">
        <f t="shared" si="1453"/>
        <v>0.58721148370415199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1.4861</v>
      </c>
      <c r="F1013" s="10">
        <f>VLOOKUP(B1013,home!$B$2:$E$405,3,FALSE)</f>
        <v>1.0934999999999999</v>
      </c>
      <c r="G1013" s="10">
        <f>VLOOKUP(C1013,away!$B$2:$E$405,4,FALSE)</f>
        <v>1.4953000000000001</v>
      </c>
      <c r="H1013" s="10">
        <f>VLOOKUP(A1013,away!$A$2:$E$405,3,FALSE)</f>
        <v>1.0625</v>
      </c>
      <c r="I1013" s="10">
        <f>VLOOKUP(C1013,away!$B$2:$E$405,3,FALSE)</f>
        <v>0.62749999999999995</v>
      </c>
      <c r="J1013" s="10">
        <f>VLOOKUP(B1013,home!$B$2:$E$405,4,FALSE)</f>
        <v>0.94120000000000004</v>
      </c>
      <c r="K1013" s="12">
        <f t="shared" si="1398"/>
        <v>2.4299377883549997</v>
      </c>
      <c r="L1013" s="12">
        <f t="shared" si="1399"/>
        <v>0.62751568749999997</v>
      </c>
      <c r="M1013" s="13">
        <f t="shared" si="1400"/>
        <v>4.7007248025416233E-2</v>
      </c>
      <c r="N1013" s="13">
        <f t="shared" si="1401"/>
        <v>0.11422468830353484</v>
      </c>
      <c r="O1013" s="13">
        <f t="shared" si="1402"/>
        <v>2.9497785562152084E-2</v>
      </c>
      <c r="P1013" s="13">
        <f t="shared" si="1403"/>
        <v>7.1677783810265877E-2</v>
      </c>
      <c r="Q1013" s="13">
        <f t="shared" si="1404"/>
        <v>0.13877944323591537</v>
      </c>
      <c r="R1013" s="13">
        <f t="shared" si="1405"/>
        <v>9.2551615933807174E-3</v>
      </c>
      <c r="S1013" s="13">
        <f t="shared" si="1406"/>
        <v>2.7324002721736233E-2</v>
      </c>
      <c r="T1013" s="13">
        <f t="shared" si="1407"/>
        <v>8.708627773305265E-2</v>
      </c>
      <c r="U1013" s="13">
        <f t="shared" si="1408"/>
        <v>2.2489466893087676E-2</v>
      </c>
      <c r="V1013" s="13">
        <f t="shared" si="1409"/>
        <v>4.629366373601642E-3</v>
      </c>
      <c r="W1013" s="13">
        <f t="shared" si="1410"/>
        <v>0.11240847112193948</v>
      </c>
      <c r="X1013" s="13">
        <f t="shared" si="1411"/>
        <v>7.0538079036907744E-2</v>
      </c>
      <c r="Y1013" s="13">
        <f t="shared" si="1412"/>
        <v>2.2131875580887247E-2</v>
      </c>
      <c r="Z1013" s="13">
        <f t="shared" si="1413"/>
        <v>1.9359196967312991E-3</v>
      </c>
      <c r="AA1013" s="13">
        <f t="shared" si="1414"/>
        <v>4.7041644263081349E-3</v>
      </c>
      <c r="AB1013" s="13">
        <f t="shared" si="1415"/>
        <v>5.7154134510607286E-3</v>
      </c>
      <c r="AC1013" s="13">
        <f t="shared" si="1416"/>
        <v>4.4118558313353129E-4</v>
      </c>
      <c r="AD1013" s="13">
        <f t="shared" si="1417"/>
        <v>6.8286397927603104E-2</v>
      </c>
      <c r="AE1013" s="13">
        <f t="shared" si="1418"/>
        <v>4.2850785942438435E-2</v>
      </c>
      <c r="AF1013" s="13">
        <f t="shared" si="1419"/>
        <v>1.3444770200292291E-2</v>
      </c>
      <c r="AG1013" s="13">
        <f t="shared" si="1420"/>
        <v>2.8122680718386437E-3</v>
      </c>
      <c r="AH1013" s="13">
        <f t="shared" si="1421"/>
        <v>3.0370499485978301E-4</v>
      </c>
      <c r="AI1013" s="13">
        <f t="shared" si="1422"/>
        <v>7.3798424352194774E-4</v>
      </c>
      <c r="AJ1013" s="13">
        <f t="shared" si="1423"/>
        <v>8.9662790027227979E-4</v>
      </c>
      <c r="AK1013" s="13">
        <f t="shared" si="1424"/>
        <v>7.2625000565500371E-4</v>
      </c>
      <c r="AL1013" s="13">
        <f t="shared" si="1425"/>
        <v>2.6909216068937345E-5</v>
      </c>
      <c r="AM1013" s="13">
        <f t="shared" si="1426"/>
        <v>3.3186339750985852E-2</v>
      </c>
      <c r="AN1013" s="13">
        <f t="shared" si="1427"/>
        <v>2.0824948804448466E-2</v>
      </c>
      <c r="AO1013" s="13">
        <f t="shared" si="1428"/>
        <v>6.5339910330878895E-3</v>
      </c>
      <c r="AP1013" s="13">
        <f t="shared" si="1429"/>
        <v>1.3667272917489942E-3</v>
      </c>
      <c r="AQ1013" s="13">
        <f t="shared" si="1430"/>
        <v>2.1441070402672071E-4</v>
      </c>
      <c r="AR1013" s="13">
        <f t="shared" si="1431"/>
        <v>3.8115929729324158E-5</v>
      </c>
      <c r="AS1013" s="13">
        <f t="shared" si="1432"/>
        <v>9.2619337987568531E-5</v>
      </c>
      <c r="AT1013" s="13">
        <f t="shared" si="1433"/>
        <v>1.1252961465420826E-4</v>
      </c>
      <c r="AU1013" s="13">
        <f t="shared" si="1434"/>
        <v>9.1146654319095743E-5</v>
      </c>
      <c r="AV1013" s="13">
        <f t="shared" si="1435"/>
        <v>5.5370174903025284E-5</v>
      </c>
      <c r="AW1013" s="13">
        <f t="shared" si="1436"/>
        <v>1.13977279681668E-6</v>
      </c>
      <c r="AX1013" s="13">
        <f t="shared" si="1437"/>
        <v>1.344012350301804E-2</v>
      </c>
      <c r="AY1013" s="13">
        <f t="shared" si="1438"/>
        <v>8.4338883400812744E-3</v>
      </c>
      <c r="AZ1013" s="13">
        <f t="shared" si="1439"/>
        <v>2.6461986200121664E-3</v>
      </c>
      <c r="BA1013" s="13">
        <f t="shared" si="1440"/>
        <v>5.5351038209949539E-4</v>
      </c>
      <c r="BB1013" s="13">
        <f t="shared" si="1441"/>
        <v>8.6834111990388103E-5</v>
      </c>
      <c r="BC1013" s="13">
        <f t="shared" si="1442"/>
        <v>1.089795349682008E-5</v>
      </c>
      <c r="BD1013" s="13">
        <f t="shared" si="1443"/>
        <v>3.986390641466422E-6</v>
      </c>
      <c r="BE1013" s="13">
        <f t="shared" si="1444"/>
        <v>9.6866812588439865E-6</v>
      </c>
      <c r="BF1013" s="13">
        <f t="shared" si="1445"/>
        <v>1.1769016417307592E-5</v>
      </c>
      <c r="BG1013" s="13">
        <f t="shared" si="1446"/>
        <v>9.5326592413953663E-6</v>
      </c>
      <c r="BH1013" s="13">
        <f t="shared" si="1447"/>
        <v>5.7909422285445246E-6</v>
      </c>
      <c r="BI1013" s="13">
        <f t="shared" si="1448"/>
        <v>2.8143258702642103E-6</v>
      </c>
      <c r="BJ1013" s="14">
        <f t="shared" si="1449"/>
        <v>0.75986092764940605</v>
      </c>
      <c r="BK1013" s="14">
        <f t="shared" si="1450"/>
        <v>0.15954038407030371</v>
      </c>
      <c r="BL1013" s="14">
        <f t="shared" si="1451"/>
        <v>7.4759920797549409E-2</v>
      </c>
      <c r="BM1013" s="14">
        <f t="shared" si="1452"/>
        <v>0.5772222931160409</v>
      </c>
      <c r="BN1013" s="14">
        <f t="shared" si="1453"/>
        <v>0.41044211053066515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1.4861</v>
      </c>
      <c r="F1014" s="10">
        <f>VLOOKUP(B1014,home!$B$2:$E$405,3,FALSE)</f>
        <v>1.0467</v>
      </c>
      <c r="G1014" s="10">
        <f>VLOOKUP(C1014,away!$B$2:$E$405,4,FALSE)</f>
        <v>0.42059999999999997</v>
      </c>
      <c r="H1014" s="10">
        <f>VLOOKUP(A1014,away!$A$2:$E$405,3,FALSE)</f>
        <v>1.0625</v>
      </c>
      <c r="I1014" s="10">
        <f>VLOOKUP(C1014,away!$B$2:$E$405,3,FALSE)</f>
        <v>1.5294000000000001</v>
      </c>
      <c r="J1014" s="10">
        <f>VLOOKUP(B1014,home!$B$2:$E$405,4,FALSE)</f>
        <v>1.2548999999999999</v>
      </c>
      <c r="K1014" s="12">
        <f t="shared" si="1398"/>
        <v>0.6542436659219999</v>
      </c>
      <c r="L1014" s="12">
        <f t="shared" si="1399"/>
        <v>2.0391968137499998</v>
      </c>
      <c r="M1014" s="13">
        <f t="shared" si="1400"/>
        <v>6.7647797669353443E-2</v>
      </c>
      <c r="N1014" s="13">
        <f t="shared" si="1401"/>
        <v>4.4258143138747513E-2</v>
      </c>
      <c r="O1014" s="13">
        <f t="shared" si="1402"/>
        <v>0.13794717346455021</v>
      </c>
      <c r="P1014" s="13">
        <f t="shared" si="1403"/>
        <v>9.025106447102535E-2</v>
      </c>
      <c r="Q1014" s="13">
        <f t="shared" si="1404"/>
        <v>1.4477804906997387E-2</v>
      </c>
      <c r="R1014" s="13">
        <f t="shared" si="1405"/>
        <v>0.14065071829736467</v>
      </c>
      <c r="S1014" s="13">
        <f t="shared" si="1406"/>
        <v>3.0101699237738925E-2</v>
      </c>
      <c r="T1014" s="13">
        <f t="shared" si="1407"/>
        <v>2.9523093636443187E-2</v>
      </c>
      <c r="U1014" s="13">
        <f t="shared" si="1408"/>
        <v>9.2019841553430362E-2</v>
      </c>
      <c r="V1014" s="13">
        <f t="shared" si="1409"/>
        <v>4.4621809039539929E-3</v>
      </c>
      <c r="W1014" s="13">
        <f t="shared" si="1410"/>
        <v>3.1573373856191634E-3</v>
      </c>
      <c r="X1014" s="13">
        <f t="shared" si="1411"/>
        <v>6.4384323366883534E-3</v>
      </c>
      <c r="Y1014" s="13">
        <f t="shared" si="1412"/>
        <v>6.5646153532599285E-3</v>
      </c>
      <c r="Z1014" s="13">
        <f t="shared" si="1413"/>
        <v>9.5604832201211631E-2</v>
      </c>
      <c r="AA1014" s="13">
        <f t="shared" si="1414"/>
        <v>6.2548855899178357E-2</v>
      </c>
      <c r="AB1014" s="13">
        <f t="shared" si="1415"/>
        <v>2.0461096391352674E-2</v>
      </c>
      <c r="AC1014" s="13">
        <f t="shared" si="1416"/>
        <v>3.7207103401624579E-4</v>
      </c>
      <c r="AD1014" s="13">
        <f t="shared" si="1417"/>
        <v>5.1641699643001609E-4</v>
      </c>
      <c r="AE1014" s="13">
        <f t="shared" si="1418"/>
        <v>1.053075893686434E-3</v>
      </c>
      <c r="AF1014" s="13">
        <f t="shared" si="1419"/>
        <v>1.073714503521155E-3</v>
      </c>
      <c r="AG1014" s="13">
        <f t="shared" si="1420"/>
        <v>7.2983839815250078E-4</v>
      </c>
      <c r="AH1014" s="13">
        <f t="shared" si="1421"/>
        <v>4.8739267300953522E-2</v>
      </c>
      <c r="AI1014" s="13">
        <f t="shared" si="1422"/>
        <v>3.1887356913328085E-2</v>
      </c>
      <c r="AJ1014" s="13">
        <f t="shared" si="1423"/>
        <v>1.0431050641769496E-2</v>
      </c>
      <c r="AK1014" s="13">
        <f t="shared" si="1424"/>
        <v>2.2748162704297687E-3</v>
      </c>
      <c r="AL1014" s="13">
        <f t="shared" si="1425"/>
        <v>1.9855668941615204E-5</v>
      </c>
      <c r="AM1014" s="13">
        <f t="shared" si="1426"/>
        <v>6.757250977776042E-5</v>
      </c>
      <c r="AN1014" s="13">
        <f t="shared" si="1427"/>
        <v>1.3779364663589976E-4</v>
      </c>
      <c r="AO1014" s="13">
        <f t="shared" si="1428"/>
        <v>1.4049418258746011E-4</v>
      </c>
      <c r="AP1014" s="13">
        <f t="shared" si="1429"/>
        <v>9.5498429827586473E-5</v>
      </c>
      <c r="AQ1014" s="13">
        <f t="shared" si="1430"/>
        <v>4.8685023455635558E-5</v>
      </c>
      <c r="AR1014" s="13">
        <f t="shared" si="1431"/>
        <v>1.9877791716922791E-2</v>
      </c>
      <c r="AS1014" s="13">
        <f t="shared" si="1432"/>
        <v>1.3004919323313531E-2</v>
      </c>
      <c r="AT1014" s="13">
        <f t="shared" si="1433"/>
        <v>4.2541930465522489E-3</v>
      </c>
      <c r="AU1014" s="13">
        <f t="shared" si="1434"/>
        <v>9.2775961810540822E-4</v>
      </c>
      <c r="AV1014" s="13">
        <f t="shared" si="1435"/>
        <v>1.517452134109192E-4</v>
      </c>
      <c r="AW1014" s="13">
        <f t="shared" si="1436"/>
        <v>7.3583542648839261E-7</v>
      </c>
      <c r="AX1014" s="13">
        <f t="shared" si="1437"/>
        <v>7.3681477520920236E-6</v>
      </c>
      <c r="AY1014" s="13">
        <f t="shared" si="1438"/>
        <v>1.5025103419305279E-5</v>
      </c>
      <c r="AZ1014" s="13">
        <f t="shared" si="1439"/>
        <v>1.5319571509455778E-5</v>
      </c>
      <c r="BA1014" s="13">
        <f t="shared" si="1440"/>
        <v>1.0413207136699167E-5</v>
      </c>
      <c r="BB1014" s="13">
        <f t="shared" si="1441"/>
        <v>5.3086447035189241E-6</v>
      </c>
      <c r="BC1014" s="13">
        <f t="shared" si="1442"/>
        <v>2.1650742729493203E-6</v>
      </c>
      <c r="BD1014" s="13">
        <f t="shared" si="1443"/>
        <v>6.75578825558919E-3</v>
      </c>
      <c r="BE1014" s="13">
        <f t="shared" si="1444"/>
        <v>4.4199316745294646E-3</v>
      </c>
      <c r="BF1014" s="13">
        <f t="shared" si="1445"/>
        <v>1.4458561509344599E-3</v>
      </c>
      <c r="BG1014" s="13">
        <f t="shared" si="1446"/>
        <v>3.1531407619441121E-4</v>
      </c>
      <c r="BH1014" s="13">
        <f t="shared" si="1447"/>
        <v>5.1573059281560091E-5</v>
      </c>
      <c r="BI1014" s="13">
        <f t="shared" si="1448"/>
        <v>6.7482694734360999E-6</v>
      </c>
      <c r="BJ1014" s="14">
        <f t="shared" si="1449"/>
        <v>0.10833811609062401</v>
      </c>
      <c r="BK1014" s="14">
        <f t="shared" si="1450"/>
        <v>0.19286969408844887</v>
      </c>
      <c r="BL1014" s="14">
        <f t="shared" si="1451"/>
        <v>0.5981717971366648</v>
      </c>
      <c r="BM1014" s="14">
        <f t="shared" si="1452"/>
        <v>0.49973744830091776</v>
      </c>
      <c r="BN1014" s="14">
        <f t="shared" si="1453"/>
        <v>0.49523270194803859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1.4861</v>
      </c>
      <c r="F1015" s="10">
        <f>VLOOKUP(B1015,home!$B$2:$E$405,3,FALSE)</f>
        <v>0.50470000000000004</v>
      </c>
      <c r="G1015" s="10">
        <f>VLOOKUP(C1015,away!$B$2:$E$405,4,FALSE)</f>
        <v>0.84109999999999996</v>
      </c>
      <c r="H1015" s="10">
        <f>VLOOKUP(A1015,away!$A$2:$E$405,3,FALSE)</f>
        <v>1.0625</v>
      </c>
      <c r="I1015" s="10">
        <f>VLOOKUP(C1015,away!$B$2:$E$405,3,FALSE)</f>
        <v>1.0588</v>
      </c>
      <c r="J1015" s="10">
        <f>VLOOKUP(B1015,home!$B$2:$E$405,4,FALSE)</f>
        <v>0.47060000000000002</v>
      </c>
      <c r="K1015" s="12">
        <f t="shared" si="1398"/>
        <v>0.63085416093699997</v>
      </c>
      <c r="L1015" s="12">
        <f t="shared" si="1399"/>
        <v>0.52941323500000004</v>
      </c>
      <c r="M1015" s="13">
        <f t="shared" si="1400"/>
        <v>0.31340236715775577</v>
      </c>
      <c r="N1015" s="13">
        <f t="shared" si="1401"/>
        <v>0.19771118736897564</v>
      </c>
      <c r="O1015" s="13">
        <f t="shared" si="1402"/>
        <v>0.16591936105364524</v>
      </c>
      <c r="P1015" s="13">
        <f t="shared" si="1403"/>
        <v>0.10467091930070054</v>
      </c>
      <c r="Q1015" s="13">
        <f t="shared" si="1404"/>
        <v>6.2363462607756541E-2</v>
      </c>
      <c r="R1015" s="13">
        <f t="shared" si="1405"/>
        <v>4.3919952842271667E-2</v>
      </c>
      <c r="S1015" s="13">
        <f t="shared" si="1406"/>
        <v>8.7395649294337435E-3</v>
      </c>
      <c r="T1015" s="13">
        <f t="shared" si="1407"/>
        <v>3.3016042484973931E-2</v>
      </c>
      <c r="U1015" s="13">
        <f t="shared" si="1408"/>
        <v>2.7707084998703904E-2</v>
      </c>
      <c r="V1015" s="13">
        <f t="shared" si="1409"/>
        <v>3.2431801249553448E-4</v>
      </c>
      <c r="W1015" s="13">
        <f t="shared" si="1410"/>
        <v>1.3114083292180743E-2</v>
      </c>
      <c r="X1015" s="13">
        <f t="shared" si="1411"/>
        <v>6.9427692597728583E-3</v>
      </c>
      <c r="Y1015" s="13">
        <f t="shared" si="1412"/>
        <v>1.8377969668374522E-3</v>
      </c>
      <c r="Z1015" s="13">
        <f t="shared" si="1413"/>
        <v>7.7506014384248314E-3</v>
      </c>
      <c r="AA1015" s="13">
        <f t="shared" si="1414"/>
        <v>4.8894991671946031E-3</v>
      </c>
      <c r="AB1015" s="13">
        <f t="shared" si="1415"/>
        <v>1.5422804472613554E-3</v>
      </c>
      <c r="AC1015" s="13">
        <f t="shared" si="1416"/>
        <v>6.7697846424920482E-6</v>
      </c>
      <c r="AD1015" s="13">
        <f t="shared" si="1417"/>
        <v>2.0682685029366531E-3</v>
      </c>
      <c r="AE1015" s="13">
        <f t="shared" si="1418"/>
        <v>1.0949687189883005E-3</v>
      </c>
      <c r="AF1015" s="13">
        <f t="shared" si="1419"/>
        <v>2.8984546587170108E-4</v>
      </c>
      <c r="AG1015" s="13">
        <f t="shared" si="1420"/>
        <v>5.1149341912406463E-5</v>
      </c>
      <c r="AH1015" s="13">
        <f t="shared" si="1421"/>
        <v>1.0258177451780356E-3</v>
      </c>
      <c r="AI1015" s="13">
        <f t="shared" si="1422"/>
        <v>6.4714139290857509E-4</v>
      </c>
      <c r="AJ1015" s="13">
        <f t="shared" si="1423"/>
        <v>2.0412592021547024E-4</v>
      </c>
      <c r="AK1015" s="13">
        <f t="shared" si="1424"/>
        <v>4.2924562041007835E-5</v>
      </c>
      <c r="AL1015" s="13">
        <f t="shared" si="1425"/>
        <v>9.0439595389619163E-8</v>
      </c>
      <c r="AM1015" s="13">
        <f t="shared" si="1426"/>
        <v>2.6095515820250556E-4</v>
      </c>
      <c r="AN1015" s="13">
        <f t="shared" si="1427"/>
        <v>1.3815311449392526E-4</v>
      </c>
      <c r="AO1015" s="13">
        <f t="shared" si="1428"/>
        <v>3.6570043634777185E-5</v>
      </c>
      <c r="AP1015" s="13">
        <f t="shared" si="1429"/>
        <v>6.4535550349261836E-6</v>
      </c>
      <c r="AQ1015" s="13">
        <f t="shared" si="1430"/>
        <v>8.5414936207270213E-7</v>
      </c>
      <c r="AR1015" s="13">
        <f t="shared" si="1431"/>
        <v>1.0861629819902197E-4</v>
      </c>
      <c r="AS1015" s="13">
        <f t="shared" si="1432"/>
        <v>6.852104366442699E-5</v>
      </c>
      <c r="AT1015" s="13">
        <f t="shared" si="1433"/>
        <v>2.1613392753724811E-5</v>
      </c>
      <c r="AU1015" s="13">
        <f t="shared" si="1434"/>
        <v>4.544966250217634E-6</v>
      </c>
      <c r="AV1015" s="13">
        <f t="shared" si="1435"/>
        <v>7.1680271756700711E-7</v>
      </c>
      <c r="AW1015" s="13">
        <f t="shared" si="1436"/>
        <v>8.3903461054673982E-10</v>
      </c>
      <c r="AX1015" s="13">
        <f t="shared" si="1437"/>
        <v>2.7437441228337275E-5</v>
      </c>
      <c r="AY1015" s="13">
        <f t="shared" si="1438"/>
        <v>1.4525744520816411E-5</v>
      </c>
      <c r="AZ1015" s="13">
        <f t="shared" si="1439"/>
        <v>3.8450606987744712E-6</v>
      </c>
      <c r="BA1015" s="13">
        <f t="shared" si="1440"/>
        <v>6.7854200776985116E-7</v>
      </c>
      <c r="BB1015" s="13">
        <f t="shared" si="1441"/>
        <v>8.9807279854208002E-8</v>
      </c>
      <c r="BC1015" s="13">
        <f t="shared" si="1442"/>
        <v>9.5090325108333228E-9</v>
      </c>
      <c r="BD1015" s="13">
        <f t="shared" si="1443"/>
        <v>9.5838176338781423E-6</v>
      </c>
      <c r="BE1015" s="13">
        <f t="shared" si="1444"/>
        <v>6.0459912319934208E-6</v>
      </c>
      <c r="BF1015" s="13">
        <f t="shared" si="1445"/>
        <v>1.9070693628458339E-6</v>
      </c>
      <c r="BG1015" s="13">
        <f t="shared" si="1446"/>
        <v>4.0102754758225593E-7</v>
      </c>
      <c r="BH1015" s="13">
        <f t="shared" si="1447"/>
        <v>6.3247474260656717E-8</v>
      </c>
      <c r="BI1015" s="13">
        <f t="shared" si="1448"/>
        <v>7.9799864612182226E-9</v>
      </c>
      <c r="BJ1015" s="14">
        <f t="shared" si="1449"/>
        <v>0.3189791461357025</v>
      </c>
      <c r="BK1015" s="14">
        <f t="shared" si="1450"/>
        <v>0.42715855536914427</v>
      </c>
      <c r="BL1015" s="14">
        <f t="shared" si="1451"/>
        <v>0.24612020976624183</v>
      </c>
      <c r="BM1015" s="14">
        <f t="shared" si="1452"/>
        <v>0.11200673747292184</v>
      </c>
      <c r="BN1015" s="14">
        <f t="shared" si="1453"/>
        <v>0.88798725033110526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1.5981000000000001</v>
      </c>
      <c r="F1016" s="10">
        <f>VLOOKUP(B1016,home!$B$2:$E$405,3,FALSE)</f>
        <v>1.3036000000000001</v>
      </c>
      <c r="G1016" s="10">
        <f>VLOOKUP(C1016,away!$B$2:$E$405,4,FALSE)</f>
        <v>0.81830000000000003</v>
      </c>
      <c r="H1016" s="10">
        <f>VLOOKUP(A1016,away!$A$2:$E$405,3,FALSE)</f>
        <v>1.1214999999999999</v>
      </c>
      <c r="I1016" s="10">
        <f>VLOOKUP(C1016,away!$B$2:$E$405,3,FALSE)</f>
        <v>0.54869999999999997</v>
      </c>
      <c r="J1016" s="10">
        <f>VLOOKUP(B1016,home!$B$2:$E$405,4,FALSE)</f>
        <v>0.96599999999999997</v>
      </c>
      <c r="K1016" s="12">
        <f t="shared" si="1398"/>
        <v>1.7047506098280001</v>
      </c>
      <c r="L1016" s="12">
        <f t="shared" si="1399"/>
        <v>0.59444457029999986</v>
      </c>
      <c r="M1016" s="13">
        <f t="shared" si="1400"/>
        <v>0.10033956651187075</v>
      </c>
      <c r="N1016" s="13">
        <f t="shared" si="1401"/>
        <v>0.1710539372009888</v>
      </c>
      <c r="O1016" s="13">
        <f t="shared" si="1402"/>
        <v>5.9646310499237257E-2</v>
      </c>
      <c r="P1016" s="13">
        <f t="shared" si="1403"/>
        <v>0.10168208419756494</v>
      </c>
      <c r="Q1016" s="13">
        <f t="shared" si="1404"/>
        <v>0.14580215187843309</v>
      </c>
      <c r="R1016" s="13">
        <f t="shared" si="1405"/>
        <v>1.7728212707349731E-2</v>
      </c>
      <c r="S1016" s="13">
        <f t="shared" si="1406"/>
        <v>2.5760641106460976E-2</v>
      </c>
      <c r="T1016" s="13">
        <f t="shared" si="1407"/>
        <v>8.6671297522190466E-2</v>
      </c>
      <c r="U1016" s="13">
        <f t="shared" si="1408"/>
        <v>3.0222181424014949E-2</v>
      </c>
      <c r="V1016" s="13">
        <f t="shared" si="1409"/>
        <v>2.9005902091923347E-3</v>
      </c>
      <c r="W1016" s="13">
        <f t="shared" si="1410"/>
        <v>8.285210244299783E-2</v>
      </c>
      <c r="X1016" s="13">
        <f t="shared" si="1411"/>
        <v>4.9250982435179412E-2</v>
      </c>
      <c r="Y1016" s="13">
        <f t="shared" si="1412"/>
        <v>1.4638489545266533E-2</v>
      </c>
      <c r="Z1016" s="13">
        <f t="shared" si="1413"/>
        <v>3.512813261669169E-3</v>
      </c>
      <c r="AA1016" s="13">
        <f t="shared" si="1414"/>
        <v>5.9884705500424015E-3</v>
      </c>
      <c r="AB1016" s="13">
        <f t="shared" si="1415"/>
        <v>5.104424411060903E-3</v>
      </c>
      <c r="AC1016" s="13">
        <f t="shared" si="1416"/>
        <v>1.8371246017818071E-4</v>
      </c>
      <c r="AD1016" s="13">
        <f t="shared" si="1417"/>
        <v>3.5310543041308123E-2</v>
      </c>
      <c r="AE1016" s="13">
        <f t="shared" si="1418"/>
        <v>2.0990160585250054E-2</v>
      </c>
      <c r="AF1016" s="13">
        <f t="shared" si="1419"/>
        <v>6.2387434948134807E-3</v>
      </c>
      <c r="AG1016" s="13">
        <f t="shared" si="1420"/>
        <v>1.2361957319954398E-3</v>
      </c>
      <c r="AH1016" s="13">
        <f t="shared" si="1421"/>
        <v>5.2204319246926744E-4</v>
      </c>
      <c r="AI1016" s="13">
        <f t="shared" si="1422"/>
        <v>8.8995345071853961E-4</v>
      </c>
      <c r="AJ1016" s="13">
        <f t="shared" si="1423"/>
        <v>7.5857434391548195E-4</v>
      </c>
      <c r="AK1016" s="13">
        <f t="shared" si="1424"/>
        <v>4.31060025129931E-4</v>
      </c>
      <c r="AL1016" s="13">
        <f t="shared" si="1425"/>
        <v>7.4468194325992392E-6</v>
      </c>
      <c r="AM1016" s="13">
        <f t="shared" si="1426"/>
        <v>1.2039133956605568E-2</v>
      </c>
      <c r="AN1016" s="13">
        <f t="shared" si="1427"/>
        <v>7.1565978116185343E-3</v>
      </c>
      <c r="AO1016" s="13">
        <f t="shared" si="1428"/>
        <v>2.1271003554687493E-3</v>
      </c>
      <c r="AP1016" s="13">
        <f t="shared" si="1429"/>
        <v>4.2148108559719922E-4</v>
      </c>
      <c r="AQ1016" s="13">
        <f t="shared" si="1430"/>
        <v>6.2636785704351123E-5</v>
      </c>
      <c r="AR1016" s="13">
        <f t="shared" si="1431"/>
        <v>6.2065148245086789E-5</v>
      </c>
      <c r="AS1016" s="13">
        <f t="shared" si="1432"/>
        <v>1.0580559931987692E-4</v>
      </c>
      <c r="AT1016" s="13">
        <f t="shared" si="1433"/>
        <v>9.0186079981888632E-5</v>
      </c>
      <c r="AU1016" s="13">
        <f t="shared" si="1434"/>
        <v>5.1248258282373815E-5</v>
      </c>
      <c r="AV1016" s="13">
        <f t="shared" si="1435"/>
        <v>2.1841374889874904E-5</v>
      </c>
      <c r="AW1016" s="13">
        <f t="shared" si="1436"/>
        <v>2.0962377689430883E-7</v>
      </c>
      <c r="AX1016" s="13">
        <f t="shared" si="1437"/>
        <v>3.4206201590540534E-3</v>
      </c>
      <c r="AY1016" s="13">
        <f t="shared" si="1438"/>
        <v>2.0333690806084038E-3</v>
      </c>
      <c r="AZ1016" s="13">
        <f t="shared" si="1439"/>
        <v>6.0436260469178416E-4</v>
      </c>
      <c r="BA1016" s="13">
        <f t="shared" si="1440"/>
        <v>1.1975335628379879E-4</v>
      </c>
      <c r="BB1016" s="13">
        <f t="shared" si="1441"/>
        <v>1.7796683104526385E-5</v>
      </c>
      <c r="BC1016" s="13">
        <f t="shared" si="1442"/>
        <v>2.1158283281670921E-6</v>
      </c>
      <c r="BD1016" s="13">
        <f t="shared" si="1443"/>
        <v>6.1490483965260631E-6</v>
      </c>
      <c r="BE1016" s="13">
        <f t="shared" si="1444"/>
        <v>1.0482594003839691E-5</v>
      </c>
      <c r="BF1016" s="13">
        <f t="shared" si="1445"/>
        <v>8.9351042603125264E-6</v>
      </c>
      <c r="BG1016" s="13">
        <f t="shared" si="1446"/>
        <v>5.0773748122148478E-6</v>
      </c>
      <c r="BH1016" s="13">
        <f t="shared" si="1447"/>
        <v>2.1639144518621471E-6</v>
      </c>
      <c r="BI1016" s="13">
        <f t="shared" si="1448"/>
        <v>7.3778689628552333E-7</v>
      </c>
      <c r="BJ1016" s="14">
        <f t="shared" si="1449"/>
        <v>0.64204957158548837</v>
      </c>
      <c r="BK1016" s="14">
        <f t="shared" si="1450"/>
        <v>0.23290741038530818</v>
      </c>
      <c r="BL1016" s="14">
        <f t="shared" si="1451"/>
        <v>0.12165592288747858</v>
      </c>
      <c r="BM1016" s="14">
        <f t="shared" si="1452"/>
        <v>0.40184029566766816</v>
      </c>
      <c r="BN1016" s="14">
        <f t="shared" si="1453"/>
        <v>0.59625226299544454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1.5981000000000001</v>
      </c>
      <c r="F1017" s="10">
        <f>VLOOKUP(B1017,home!$B$2:$E$405,3,FALSE)</f>
        <v>0.50060000000000004</v>
      </c>
      <c r="G1017" s="10">
        <f>VLOOKUP(C1017,away!$B$2:$E$405,4,FALSE)</f>
        <v>0.91020000000000001</v>
      </c>
      <c r="H1017" s="10">
        <f>VLOOKUP(A1017,away!$A$2:$E$405,3,FALSE)</f>
        <v>1.1214999999999999</v>
      </c>
      <c r="I1017" s="10">
        <f>VLOOKUP(C1017,away!$B$2:$E$405,3,FALSE)</f>
        <v>0.97270000000000001</v>
      </c>
      <c r="J1017" s="10">
        <f>VLOOKUP(B1017,home!$B$2:$E$405,4,FALSE)</f>
        <v>0.98080000000000001</v>
      </c>
      <c r="K1017" s="12">
        <f t="shared" si="1398"/>
        <v>0.7281680643720001</v>
      </c>
      <c r="L1017" s="12">
        <f t="shared" si="1399"/>
        <v>1.06993809544</v>
      </c>
      <c r="M1017" s="13">
        <f t="shared" si="1400"/>
        <v>0.16561223451938326</v>
      </c>
      <c r="N1017" s="13">
        <f t="shared" si="1401"/>
        <v>0.12059354024630103</v>
      </c>
      <c r="O1017" s="13">
        <f t="shared" si="1402"/>
        <v>0.17719483878323153</v>
      </c>
      <c r="P1017" s="13">
        <f t="shared" si="1403"/>
        <v>0.1290276227734943</v>
      </c>
      <c r="Q1017" s="13">
        <f t="shared" si="1404"/>
        <v>4.3906182388457955E-2</v>
      </c>
      <c r="R1017" s="13">
        <f t="shared" si="1405"/>
        <v>9.4793754164764293E-2</v>
      </c>
      <c r="S1017" s="13">
        <f t="shared" si="1406"/>
        <v>2.5131185939995651E-2</v>
      </c>
      <c r="T1017" s="13">
        <f t="shared" si="1407"/>
        <v>4.6976897162747971E-2</v>
      </c>
      <c r="U1017" s="13">
        <f t="shared" si="1408"/>
        <v>6.9025784484711625E-2</v>
      </c>
      <c r="V1017" s="13">
        <f t="shared" si="1409"/>
        <v>2.1755083418045613E-3</v>
      </c>
      <c r="W1017" s="13">
        <f t="shared" si="1410"/>
        <v>1.0657026614589145E-2</v>
      </c>
      <c r="X1017" s="13">
        <f t="shared" si="1411"/>
        <v>1.1402358759066901E-2</v>
      </c>
      <c r="Y1017" s="13">
        <f t="shared" si="1412"/>
        <v>6.0999090070998204E-3</v>
      </c>
      <c r="Z1017" s="13">
        <f t="shared" si="1413"/>
        <v>3.3807816263551831E-2</v>
      </c>
      <c r="AA1017" s="13">
        <f t="shared" si="1414"/>
        <v>2.4617772129274757E-2</v>
      </c>
      <c r="AB1017" s="13">
        <f t="shared" si="1415"/>
        <v>8.9629377402624839E-3</v>
      </c>
      <c r="AC1017" s="13">
        <f t="shared" si="1416"/>
        <v>1.0593294574581073E-4</v>
      </c>
      <c r="AD1017" s="13">
        <f t="shared" si="1417"/>
        <v>1.9400266104765665E-3</v>
      </c>
      <c r="AE1017" s="13">
        <f t="shared" si="1418"/>
        <v>2.0757083767162158E-3</v>
      </c>
      <c r="AF1017" s="13">
        <f t="shared" si="1419"/>
        <v>1.110439733636301E-3</v>
      </c>
      <c r="AG1017" s="13">
        <f t="shared" si="1420"/>
        <v>3.9603392456924165E-4</v>
      </c>
      <c r="AH1017" s="13">
        <f t="shared" si="1421"/>
        <v>9.0430676360025233E-3</v>
      </c>
      <c r="AI1017" s="13">
        <f t="shared" si="1422"/>
        <v>6.5848730564930348E-3</v>
      </c>
      <c r="AJ1017" s="13">
        <f t="shared" si="1423"/>
        <v>2.3974471338409345E-3</v>
      </c>
      <c r="AK1017" s="13">
        <f t="shared" si="1424"/>
        <v>5.8191481296105102E-4</v>
      </c>
      <c r="AL1017" s="13">
        <f t="shared" si="1425"/>
        <v>3.3012720835852939E-6</v>
      </c>
      <c r="AM1017" s="13">
        <f t="shared" si="1426"/>
        <v>2.8253308435617885E-4</v>
      </c>
      <c r="AN1017" s="13">
        <f t="shared" si="1427"/>
        <v>3.0229291017483883E-4</v>
      </c>
      <c r="AO1017" s="13">
        <f t="shared" si="1428"/>
        <v>1.6171735028874102E-4</v>
      </c>
      <c r="AP1017" s="13">
        <f t="shared" si="1429"/>
        <v>5.7675851255846302E-5</v>
      </c>
      <c r="AQ1017" s="13">
        <f t="shared" si="1430"/>
        <v>1.5427397611390227E-5</v>
      </c>
      <c r="AR1017" s="13">
        <f t="shared" si="1431"/>
        <v>1.9351045126799291E-3</v>
      </c>
      <c r="AS1017" s="13">
        <f t="shared" si="1432"/>
        <v>1.4090813073556663E-3</v>
      </c>
      <c r="AT1017" s="13">
        <f t="shared" si="1433"/>
        <v>5.1302400405997138E-4</v>
      </c>
      <c r="AU1017" s="13">
        <f t="shared" si="1434"/>
        <v>1.2452256533757421E-4</v>
      </c>
      <c r="AV1017" s="13">
        <f t="shared" si="1435"/>
        <v>2.2668338843124326E-5</v>
      </c>
      <c r="AW1017" s="13">
        <f t="shared" si="1436"/>
        <v>7.1444548752636039E-8</v>
      </c>
      <c r="AX1017" s="13">
        <f t="shared" si="1437"/>
        <v>3.4288594859448281E-5</v>
      </c>
      <c r="AY1017" s="13">
        <f t="shared" si="1438"/>
        <v>3.6686673879231863E-5</v>
      </c>
      <c r="AZ1017" s="13">
        <f t="shared" si="1439"/>
        <v>1.9626234989186866E-5</v>
      </c>
      <c r="BA1017" s="13">
        <f t="shared" si="1440"/>
        <v>6.9996188283294949E-6</v>
      </c>
      <c r="BB1017" s="13">
        <f t="shared" si="1441"/>
        <v>1.8722897094972057E-6</v>
      </c>
      <c r="BC1017" s="13">
        <f t="shared" si="1442"/>
        <v>4.0064681717827034E-7</v>
      </c>
      <c r="BD1017" s="13">
        <f t="shared" si="1443"/>
        <v>3.4507367279568531E-4</v>
      </c>
      <c r="BE1017" s="13">
        <f t="shared" si="1444"/>
        <v>2.5127162838537104E-4</v>
      </c>
      <c r="BF1017" s="13">
        <f t="shared" si="1445"/>
        <v>9.1483987636488059E-5</v>
      </c>
      <c r="BG1017" s="13">
        <f t="shared" si="1446"/>
        <v>2.2205239399431172E-5</v>
      </c>
      <c r="BH1017" s="13">
        <f t="shared" si="1447"/>
        <v>4.0422865481001669E-6</v>
      </c>
      <c r="BI1017" s="13">
        <f t="shared" si="1448"/>
        <v>5.886927942734147E-7</v>
      </c>
      <c r="BJ1017" s="14">
        <f t="shared" si="1449"/>
        <v>0.24607764347643105</v>
      </c>
      <c r="BK1017" s="14">
        <f t="shared" si="1450"/>
        <v>0.32209247246638639</v>
      </c>
      <c r="BL1017" s="14">
        <f t="shared" si="1451"/>
        <v>0.39792145617737784</v>
      </c>
      <c r="BM1017" s="14">
        <f t="shared" si="1452"/>
        <v>0.26873460027878426</v>
      </c>
      <c r="BN1017" s="14">
        <f t="shared" si="1453"/>
        <v>0.73112817287563248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1.5981000000000001</v>
      </c>
      <c r="F1018" s="10">
        <f>VLOOKUP(B1018,home!$B$2:$E$405,3,FALSE)</f>
        <v>0.75090000000000001</v>
      </c>
      <c r="G1018" s="10">
        <f>VLOOKUP(C1018,away!$B$2:$E$405,4,FALSE)</f>
        <v>0.48670000000000002</v>
      </c>
      <c r="H1018" s="10">
        <f>VLOOKUP(A1018,away!$A$2:$E$405,3,FALSE)</f>
        <v>1.1214999999999999</v>
      </c>
      <c r="I1018" s="10">
        <f>VLOOKUP(C1018,away!$B$2:$E$405,3,FALSE)</f>
        <v>0.69350000000000001</v>
      </c>
      <c r="J1018" s="10">
        <f>VLOOKUP(B1018,home!$B$2:$E$405,4,FALSE)</f>
        <v>1.3374999999999999</v>
      </c>
      <c r="K1018" s="12">
        <f t="shared" si="1398"/>
        <v>0.58404646824299999</v>
      </c>
      <c r="L1018" s="12">
        <f t="shared" si="1399"/>
        <v>1.0402543343749999</v>
      </c>
      <c r="M1018" s="13">
        <f t="shared" si="1400"/>
        <v>0.19704940347599459</v>
      </c>
      <c r="N1018" s="13">
        <f t="shared" si="1401"/>
        <v>0.11508600816954456</v>
      </c>
      <c r="O1018" s="13">
        <f t="shared" si="1402"/>
        <v>0.20498149605191154</v>
      </c>
      <c r="P1018" s="13">
        <f t="shared" si="1403"/>
        <v>0.11971871882428538</v>
      </c>
      <c r="Q1018" s="13">
        <f t="shared" si="1404"/>
        <v>3.3607788307803775E-2</v>
      </c>
      <c r="R1018" s="13">
        <f t="shared" si="1405"/>
        <v>0.10661644486733646</v>
      </c>
      <c r="S1018" s="13">
        <f t="shared" si="1406"/>
        <v>1.8183982524304317E-2</v>
      </c>
      <c r="T1018" s="13">
        <f t="shared" si="1407"/>
        <v>3.4960647455950324E-2</v>
      </c>
      <c r="U1018" s="13">
        <f t="shared" si="1408"/>
        <v>6.2268958081392378E-2</v>
      </c>
      <c r="V1018" s="13">
        <f t="shared" si="1409"/>
        <v>1.2275337230894059E-3</v>
      </c>
      <c r="W1018" s="13">
        <f t="shared" si="1410"/>
        <v>6.5428366888770611E-3</v>
      </c>
      <c r="X1018" s="13">
        <f t="shared" si="1411"/>
        <v>6.8062142247121349E-3</v>
      </c>
      <c r="Y1018" s="13">
        <f t="shared" si="1412"/>
        <v>3.5400969239707892E-3</v>
      </c>
      <c r="Z1018" s="13">
        <f t="shared" si="1413"/>
        <v>3.6969406296299988E-2</v>
      </c>
      <c r="AA1018" s="13">
        <f t="shared" si="1414"/>
        <v>2.1591851180394535E-2</v>
      </c>
      <c r="AB1018" s="13">
        <f t="shared" si="1415"/>
        <v>6.3053222123689396E-3</v>
      </c>
      <c r="AC1018" s="13">
        <f t="shared" si="1416"/>
        <v>4.6612284168806142E-5</v>
      </c>
      <c r="AD1018" s="13">
        <f t="shared" si="1417"/>
        <v>9.5533016510734284E-4</v>
      </c>
      <c r="AE1018" s="13">
        <f t="shared" si="1418"/>
        <v>9.9378634501209764E-4</v>
      </c>
      <c r="AF1018" s="13">
        <f t="shared" si="1419"/>
        <v>5.1689527642076179E-4</v>
      </c>
      <c r="AG1018" s="13">
        <f t="shared" si="1420"/>
        <v>1.7923418390488707E-4</v>
      </c>
      <c r="AH1018" s="13">
        <f t="shared" si="1421"/>
        <v>9.6143962847491174E-3</v>
      </c>
      <c r="AI1018" s="13">
        <f t="shared" si="1422"/>
        <v>5.615254194396342E-3</v>
      </c>
      <c r="AJ1018" s="13">
        <f t="shared" si="1423"/>
        <v>1.6397846902619379E-3</v>
      </c>
      <c r="AK1018" s="13">
        <f t="shared" si="1424"/>
        <v>3.1923681900880877E-4</v>
      </c>
      <c r="AL1018" s="13">
        <f t="shared" si="1425"/>
        <v>1.1327845390494308E-6</v>
      </c>
      <c r="AM1018" s="13">
        <f t="shared" si="1426"/>
        <v>1.1159144178738919E-4</v>
      </c>
      <c r="AN1018" s="13">
        <f t="shared" si="1427"/>
        <v>1.1608348099848709E-4</v>
      </c>
      <c r="AO1018" s="13">
        <f t="shared" si="1428"/>
        <v>6.0378172129007069E-5</v>
      </c>
      <c r="AP1018" s="13">
        <f t="shared" si="1429"/>
        <v>2.093621841961314E-5</v>
      </c>
      <c r="AQ1018" s="13">
        <f t="shared" si="1430"/>
        <v>5.4447479891060689E-6</v>
      </c>
      <c r="AR1018" s="13">
        <f t="shared" si="1431"/>
        <v>2.0002834815218335E-3</v>
      </c>
      <c r="AS1018" s="13">
        <f t="shared" si="1432"/>
        <v>1.1682585028676389E-3</v>
      </c>
      <c r="AT1018" s="13">
        <f t="shared" si="1433"/>
        <v>3.4115862629734964E-4</v>
      </c>
      <c r="AU1018" s="13">
        <f t="shared" si="1434"/>
        <v>6.6417496933200167E-5</v>
      </c>
      <c r="AV1018" s="13">
        <f t="shared" si="1435"/>
        <v>9.69772612834396E-6</v>
      </c>
      <c r="AW1018" s="13">
        <f t="shared" si="1436"/>
        <v>1.9117528583451247E-8</v>
      </c>
      <c r="AX1018" s="13">
        <f t="shared" si="1437"/>
        <v>1.0862431243678154E-5</v>
      </c>
      <c r="AY1018" s="13">
        <f t="shared" si="1438"/>
        <v>1.1299691183086622E-5</v>
      </c>
      <c r="AZ1018" s="13">
        <f t="shared" si="1439"/>
        <v>5.8772763651524144E-6</v>
      </c>
      <c r="BA1018" s="13">
        <f t="shared" si="1440"/>
        <v>2.0379540710565146E-6</v>
      </c>
      <c r="BB1018" s="13">
        <f t="shared" si="1441"/>
        <v>5.2999763891842884E-7</v>
      </c>
      <c r="BC1018" s="13">
        <f t="shared" si="1442"/>
        <v>1.1026646821868239E-7</v>
      </c>
      <c r="BD1018" s="13">
        <f t="shared" si="1443"/>
        <v>3.468005936053003E-4</v>
      </c>
      <c r="BE1018" s="13">
        <f t="shared" si="1444"/>
        <v>2.0254766187975155E-4</v>
      </c>
      <c r="BF1018" s="13">
        <f t="shared" si="1445"/>
        <v>5.9148623285873113E-5</v>
      </c>
      <c r="BG1018" s="13">
        <f t="shared" si="1446"/>
        <v>1.1515181510516619E-5</v>
      </c>
      <c r="BH1018" s="13">
        <f t="shared" si="1447"/>
        <v>1.6813502730985811E-6</v>
      </c>
      <c r="BI1018" s="13">
        <f t="shared" si="1448"/>
        <v>1.9639733777652607E-7</v>
      </c>
      <c r="BJ1018" s="14">
        <f t="shared" si="1449"/>
        <v>0.20353398941959741</v>
      </c>
      <c r="BK1018" s="14">
        <f t="shared" si="1450"/>
        <v>0.33623868330756462</v>
      </c>
      <c r="BL1018" s="14">
        <f t="shared" si="1451"/>
        <v>0.42316045002346075</v>
      </c>
      <c r="BM1018" s="14">
        <f t="shared" si="1452"/>
        <v>0.222831388776392</v>
      </c>
      <c r="BN1018" s="14">
        <f t="shared" si="1453"/>
        <v>0.7770598596968763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1.5981000000000001</v>
      </c>
      <c r="F1019" s="10">
        <f>VLOOKUP(B1019,home!$B$2:$E$405,3,FALSE)</f>
        <v>0.85329999999999995</v>
      </c>
      <c r="G1019" s="10">
        <f>VLOOKUP(C1019,away!$B$2:$E$405,4,FALSE)</f>
        <v>0.83430000000000004</v>
      </c>
      <c r="H1019" s="10">
        <f>VLOOKUP(A1019,away!$A$2:$E$405,3,FALSE)</f>
        <v>1.1214999999999999</v>
      </c>
      <c r="I1019" s="10">
        <f>VLOOKUP(C1019,away!$B$2:$E$405,3,FALSE)</f>
        <v>0.89170000000000005</v>
      </c>
      <c r="J1019" s="10">
        <f>VLOOKUP(B1019,home!$B$2:$E$405,4,FALSE)</f>
        <v>1.3779999999999999</v>
      </c>
      <c r="K1019" s="12">
        <f t="shared" si="1398"/>
        <v>1.1377004784390001</v>
      </c>
      <c r="L1019" s="12">
        <f t="shared" si="1399"/>
        <v>1.3780572558999997</v>
      </c>
      <c r="M1019" s="13">
        <f t="shared" si="1400"/>
        <v>8.0801662809689395E-2</v>
      </c>
      <c r="N1019" s="13">
        <f t="shared" si="1401"/>
        <v>9.1928090437250393E-2</v>
      </c>
      <c r="O1019" s="13">
        <f t="shared" si="1402"/>
        <v>0.11134931772367762</v>
      </c>
      <c r="P1019" s="13">
        <f t="shared" si="1403"/>
        <v>0.12668217204808427</v>
      </c>
      <c r="Q1019" s="13">
        <f t="shared" si="1404"/>
        <v>5.2293316236221729E-2</v>
      </c>
      <c r="R1019" s="13">
        <f t="shared" si="1405"/>
        <v>7.6722867614314211E-2</v>
      </c>
      <c r="S1019" s="13">
        <f t="shared" si="1406"/>
        <v>4.9653596710685442E-2</v>
      </c>
      <c r="T1019" s="13">
        <f t="shared" si="1407"/>
        <v>7.2063183874398612E-2</v>
      </c>
      <c r="U1019" s="13">
        <f t="shared" si="1408"/>
        <v>8.7287643192017358E-2</v>
      </c>
      <c r="V1019" s="13">
        <f t="shared" si="1409"/>
        <v>8.6497470233234206E-3</v>
      </c>
      <c r="W1019" s="13">
        <f t="shared" si="1410"/>
        <v>1.9831376967037132E-2</v>
      </c>
      <c r="X1019" s="13">
        <f t="shared" si="1411"/>
        <v>2.7328772923913645E-2</v>
      </c>
      <c r="Y1019" s="13">
        <f t="shared" si="1412"/>
        <v>1.8830306911321332E-2</v>
      </c>
      <c r="Z1019" s="13">
        <f t="shared" si="1413"/>
        <v>3.5242834803120252E-2</v>
      </c>
      <c r="AA1019" s="13">
        <f t="shared" si="1414"/>
        <v>4.0095790017056564E-2</v>
      </c>
      <c r="AB1019" s="13">
        <f t="shared" si="1415"/>
        <v>2.2808499742897469E-2</v>
      </c>
      <c r="AC1019" s="13">
        <f t="shared" si="1416"/>
        <v>8.4757595208924256E-4</v>
      </c>
      <c r="AD1019" s="13">
        <f t="shared" si="1417"/>
        <v>5.6405417658755798E-3</v>
      </c>
      <c r="AE1019" s="13">
        <f t="shared" si="1418"/>
        <v>7.7729895076718387E-3</v>
      </c>
      <c r="AF1019" s="13">
        <f t="shared" si="1419"/>
        <v>5.3558122955408736E-3</v>
      </c>
      <c r="AG1019" s="13">
        <f t="shared" si="1420"/>
        <v>2.460205331702844E-3</v>
      </c>
      <c r="AH1019" s="13">
        <f t="shared" si="1421"/>
        <v>1.2141661054731228E-2</v>
      </c>
      <c r="AI1019" s="13">
        <f t="shared" si="1422"/>
        <v>1.3813573591011893E-2</v>
      </c>
      <c r="AJ1019" s="13">
        <f t="shared" si="1423"/>
        <v>7.8578546417232848E-3</v>
      </c>
      <c r="AK1019" s="13">
        <f t="shared" si="1424"/>
        <v>2.9799616617975666E-3</v>
      </c>
      <c r="AL1019" s="13">
        <f t="shared" si="1425"/>
        <v>5.3153739095335793E-5</v>
      </c>
      <c r="AM1019" s="13">
        <f t="shared" si="1426"/>
        <v>1.2834494131383615E-3</v>
      </c>
      <c r="AN1019" s="13">
        <f t="shared" si="1427"/>
        <v>1.7686667763559154E-3</v>
      </c>
      <c r="AO1019" s="13">
        <f t="shared" si="1428"/>
        <v>1.218662042213266E-3</v>
      </c>
      <c r="AP1019" s="13">
        <f t="shared" si="1429"/>
        <v>5.5979535658730079E-4</v>
      </c>
      <c r="AQ1019" s="13">
        <f t="shared" si="1430"/>
        <v>1.9285751324106442E-4</v>
      </c>
      <c r="AR1019" s="13">
        <f t="shared" si="1431"/>
        <v>3.3463808230301609E-3</v>
      </c>
      <c r="AS1019" s="13">
        <f t="shared" si="1432"/>
        <v>3.8071790634005096E-3</v>
      </c>
      <c r="AT1019" s="13">
        <f t="shared" si="1433"/>
        <v>2.1657147209668522E-3</v>
      </c>
      <c r="AU1019" s="13">
        <f t="shared" si="1434"/>
        <v>8.2131155806879118E-4</v>
      </c>
      <c r="AV1019" s="13">
        <f t="shared" si="1435"/>
        <v>2.3360163814058614E-4</v>
      </c>
      <c r="AW1019" s="13">
        <f t="shared" si="1436"/>
        <v>2.3148695511288526E-6</v>
      </c>
      <c r="AX1019" s="13">
        <f t="shared" si="1437"/>
        <v>2.4336350189662769E-4</v>
      </c>
      <c r="AY1019" s="13">
        <f t="shared" si="1438"/>
        <v>3.3536883960988114E-4</v>
      </c>
      <c r="AZ1019" s="13">
        <f t="shared" si="1439"/>
        <v>2.3107873141358002E-4</v>
      </c>
      <c r="BA1019" s="13">
        <f t="shared" si="1440"/>
        <v>1.0614657416955033E-4</v>
      </c>
      <c r="BB1019" s="13">
        <f t="shared" si="1441"/>
        <v>3.6569014180819091E-5</v>
      </c>
      <c r="BC1019" s="13">
        <f t="shared" si="1442"/>
        <v>1.0078839066597541E-5</v>
      </c>
      <c r="BD1019" s="13">
        <f t="shared" si="1443"/>
        <v>7.6858406236355399E-4</v>
      </c>
      <c r="BE1019" s="13">
        <f t="shared" si="1444"/>
        <v>8.7441845547160571E-4</v>
      </c>
      <c r="BF1019" s="13">
        <f t="shared" si="1445"/>
        <v>4.9741314757296875E-4</v>
      </c>
      <c r="BG1019" s="13">
        <f t="shared" si="1446"/>
        <v>1.8863572532520516E-4</v>
      </c>
      <c r="BH1019" s="13">
        <f t="shared" si="1447"/>
        <v>5.3652738738293445E-5</v>
      </c>
      <c r="BI1019" s="13">
        <f t="shared" si="1448"/>
        <v>1.2208149306423823E-5</v>
      </c>
      <c r="BJ1019" s="14">
        <f t="shared" si="1449"/>
        <v>0.30949063285280692</v>
      </c>
      <c r="BK1019" s="14">
        <f t="shared" si="1450"/>
        <v>0.26702327712257695</v>
      </c>
      <c r="BL1019" s="14">
        <f t="shared" si="1451"/>
        <v>0.38782626932161207</v>
      </c>
      <c r="BM1019" s="14">
        <f t="shared" si="1452"/>
        <v>0.45947253326081988</v>
      </c>
      <c r="BN1019" s="14">
        <f t="shared" si="1453"/>
        <v>0.53977742686923758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1.5981000000000001</v>
      </c>
      <c r="F1020" s="10">
        <f>VLOOKUP(B1020,home!$B$2:$E$405,3,FALSE)</f>
        <v>0.68259999999999998</v>
      </c>
      <c r="G1020" s="10">
        <f>VLOOKUP(C1020,away!$B$2:$E$405,4,FALSE)</f>
        <v>1.2515000000000001</v>
      </c>
      <c r="H1020" s="10">
        <f>VLOOKUP(A1020,away!$A$2:$E$405,3,FALSE)</f>
        <v>1.1214999999999999</v>
      </c>
      <c r="I1020" s="10">
        <f>VLOOKUP(C1020,away!$B$2:$E$405,3,FALSE)</f>
        <v>1.2969999999999999</v>
      </c>
      <c r="J1020" s="10">
        <f>VLOOKUP(B1020,home!$B$2:$E$405,4,FALSE)</f>
        <v>0.56740000000000002</v>
      </c>
      <c r="K1020" s="12">
        <f t="shared" si="1398"/>
        <v>1.36521511959</v>
      </c>
      <c r="L1020" s="12">
        <f t="shared" si="1399"/>
        <v>0.8253318127</v>
      </c>
      <c r="M1020" s="13">
        <f t="shared" si="1400"/>
        <v>0.1118555544697713</v>
      </c>
      <c r="N1020" s="13">
        <f t="shared" si="1401"/>
        <v>0.15270689417225461</v>
      </c>
      <c r="O1020" s="13">
        <f t="shared" si="1402"/>
        <v>9.2317947531099953E-2</v>
      </c>
      <c r="P1020" s="13">
        <f t="shared" si="1403"/>
        <v>0.12603385777897397</v>
      </c>
      <c r="Q1020" s="13">
        <f t="shared" si="1404"/>
        <v>0.10423888039479604</v>
      </c>
      <c r="R1020" s="13">
        <f t="shared" si="1405"/>
        <v>3.8096469490293099E-2</v>
      </c>
      <c r="S1020" s="13">
        <f t="shared" si="1406"/>
        <v>3.550233464477482E-2</v>
      </c>
      <c r="T1020" s="13">
        <f t="shared" si="1407"/>
        <v>8.6031664110055514E-2</v>
      </c>
      <c r="U1020" s="13">
        <f t="shared" si="1408"/>
        <v>5.2009876151147286E-2</v>
      </c>
      <c r="V1020" s="13">
        <f t="shared" si="1409"/>
        <v>4.4447166374045072E-3</v>
      </c>
      <c r="W1020" s="13">
        <f t="shared" si="1410"/>
        <v>4.7436165188036374E-2</v>
      </c>
      <c r="X1020" s="13">
        <f t="shared" si="1411"/>
        <v>3.9150576202178704E-2</v>
      </c>
      <c r="Y1020" s="13">
        <f t="shared" si="1412"/>
        <v>1.6156108012596815E-2</v>
      </c>
      <c r="Z1020" s="13">
        <f t="shared" si="1413"/>
        <v>1.0480742740631283E-2</v>
      </c>
      <c r="AA1020" s="13">
        <f t="shared" si="1414"/>
        <v>1.4308468454042962E-2</v>
      </c>
      <c r="AB1020" s="13">
        <f t="shared" si="1415"/>
        <v>9.767068735818004E-3</v>
      </c>
      <c r="AC1020" s="13">
        <f t="shared" si="1416"/>
        <v>3.1300679881406075E-4</v>
      </c>
      <c r="AD1020" s="13">
        <f t="shared" si="1417"/>
        <v>1.6190142482519015E-2</v>
      </c>
      <c r="AE1020" s="13">
        <f t="shared" si="1418"/>
        <v>1.3362239642968697E-2</v>
      </c>
      <c r="AF1020" s="13">
        <f t="shared" si="1419"/>
        <v>5.514140733131577E-3</v>
      </c>
      <c r="AG1020" s="13">
        <f t="shared" si="1420"/>
        <v>1.5169985889194638E-3</v>
      </c>
      <c r="AH1020" s="13">
        <f t="shared" si="1421"/>
        <v>2.162522601141895E-3</v>
      </c>
      <c r="AI1020" s="13">
        <f t="shared" si="1422"/>
        <v>2.9523085515340106E-3</v>
      </c>
      <c r="AJ1020" s="13">
        <f t="shared" si="1423"/>
        <v>2.0152681361245419E-3</v>
      </c>
      <c r="AK1020" s="13">
        <f t="shared" si="1424"/>
        <v>9.1709150982172746E-4</v>
      </c>
      <c r="AL1020" s="13">
        <f t="shared" si="1425"/>
        <v>1.4107284900632934E-5</v>
      </c>
      <c r="AM1020" s="13">
        <f t="shared" si="1426"/>
        <v>4.4206054610902643E-3</v>
      </c>
      <c r="AN1020" s="13">
        <f t="shared" si="1427"/>
        <v>3.6484663184331474E-3</v>
      </c>
      <c r="AO1020" s="13">
        <f t="shared" si="1428"/>
        <v>1.5055976600836622E-3</v>
      </c>
      <c r="AP1020" s="13">
        <f t="shared" si="1429"/>
        <v>4.1420588199790912E-4</v>
      </c>
      <c r="AQ1020" s="13">
        <f t="shared" si="1430"/>
        <v>8.5464322855084146E-5</v>
      </c>
      <c r="AR1020" s="13">
        <f t="shared" si="1431"/>
        <v>3.5695973968103204E-4</v>
      </c>
      <c r="AS1020" s="13">
        <f t="shared" si="1432"/>
        <v>4.8732683369745547E-4</v>
      </c>
      <c r="AT1020" s="13">
        <f t="shared" si="1433"/>
        <v>3.3265298077284387E-4</v>
      </c>
      <c r="AU1020" s="13">
        <f t="shared" si="1434"/>
        <v>1.513809596425893E-4</v>
      </c>
      <c r="AV1020" s="13">
        <f t="shared" si="1435"/>
        <v>5.1666893730526614E-5</v>
      </c>
      <c r="AW1020" s="13">
        <f t="shared" si="1436"/>
        <v>4.4154056721786028E-7</v>
      </c>
      <c r="AX1020" s="13">
        <f t="shared" si="1437"/>
        <v>1.0058462355370932E-3</v>
      </c>
      <c r="AY1020" s="13">
        <f t="shared" si="1438"/>
        <v>8.3015689687330032E-4</v>
      </c>
      <c r="AZ1020" s="13">
        <f t="shared" si="1439"/>
        <v>3.4257744826092393E-4</v>
      </c>
      <c r="BA1020" s="13">
        <f t="shared" si="1440"/>
        <v>9.4246688787776264E-5</v>
      </c>
      <c r="BB1020" s="13">
        <f t="shared" si="1441"/>
        <v>1.9446197624547033E-5</v>
      </c>
      <c r="BC1020" s="13">
        <f t="shared" si="1442"/>
        <v>3.2099131071179686E-6</v>
      </c>
      <c r="BD1020" s="13">
        <f t="shared" si="1443"/>
        <v>4.9101704835311037E-5</v>
      </c>
      <c r="BE1020" s="13">
        <f t="shared" si="1444"/>
        <v>6.7034389838812038E-5</v>
      </c>
      <c r="BF1020" s="13">
        <f t="shared" si="1445"/>
        <v>4.5758181270218235E-5</v>
      </c>
      <c r="BG1020" s="13">
        <f t="shared" si="1446"/>
        <v>2.0823253638347288E-5</v>
      </c>
      <c r="BH1020" s="13">
        <f t="shared" si="1447"/>
        <v>7.1070551765322968E-6</v>
      </c>
      <c r="BI1020" s="13">
        <f t="shared" si="1448"/>
        <v>1.9405318365524524E-6</v>
      </c>
      <c r="BJ1020" s="14">
        <f t="shared" si="1449"/>
        <v>0.49467363255210761</v>
      </c>
      <c r="BK1020" s="14">
        <f t="shared" si="1450"/>
        <v>0.27899373451151266</v>
      </c>
      <c r="BL1020" s="14">
        <f t="shared" si="1451"/>
        <v>0.21611877368514371</v>
      </c>
      <c r="BM1020" s="14">
        <f t="shared" si="1452"/>
        <v>0.37418756429590005</v>
      </c>
      <c r="BN1020" s="14">
        <f t="shared" si="1453"/>
        <v>0.62524960383718897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1.5981000000000001</v>
      </c>
      <c r="F1021" s="10">
        <f>VLOOKUP(B1021,home!$B$2:$E$405,3,FALSE)</f>
        <v>0.83430000000000004</v>
      </c>
      <c r="G1021" s="10">
        <f>VLOOKUP(C1021,away!$B$2:$E$405,4,FALSE)</f>
        <v>1.3478000000000001</v>
      </c>
      <c r="H1021" s="10">
        <f>VLOOKUP(A1021,away!$A$2:$E$405,3,FALSE)</f>
        <v>1.1214999999999999</v>
      </c>
      <c r="I1021" s="10">
        <f>VLOOKUP(C1021,away!$B$2:$E$405,3,FALSE)</f>
        <v>1.1659999999999999</v>
      </c>
      <c r="J1021" s="10">
        <f>VLOOKUP(B1021,home!$B$2:$E$405,4,FALSE)</f>
        <v>1.1146</v>
      </c>
      <c r="K1021" s="12">
        <f t="shared" si="1398"/>
        <v>1.7970147718740002</v>
      </c>
      <c r="L1021" s="12">
        <f t="shared" si="1399"/>
        <v>1.4575278673999998</v>
      </c>
      <c r="M1021" s="13">
        <f t="shared" si="1400"/>
        <v>3.8598470051283092E-2</v>
      </c>
      <c r="N1021" s="13">
        <f t="shared" si="1401"/>
        <v>6.9362020853891912E-2</v>
      </c>
      <c r="O1021" s="13">
        <f t="shared" si="1402"/>
        <v>5.6258345738749403E-2</v>
      </c>
      <c r="P1021" s="13">
        <f t="shared" si="1403"/>
        <v>0.10109707833372737</v>
      </c>
      <c r="Q1021" s="13">
        <f t="shared" si="1404"/>
        <v>6.2322288040738111E-2</v>
      </c>
      <c r="R1021" s="13">
        <f t="shared" si="1405"/>
        <v>4.0999053344025656E-2</v>
      </c>
      <c r="S1021" s="13">
        <f t="shared" si="1406"/>
        <v>6.619834435170871E-2</v>
      </c>
      <c r="T1021" s="13">
        <f t="shared" si="1407"/>
        <v>9.0836471579505529E-2</v>
      </c>
      <c r="U1021" s="13">
        <f t="shared" si="1408"/>
        <v>7.3675904492064223E-2</v>
      </c>
      <c r="V1021" s="13">
        <f t="shared" si="1409"/>
        <v>1.9265182720673631E-2</v>
      </c>
      <c r="W1021" s="13">
        <f t="shared" si="1410"/>
        <v>3.7331357408730913E-2</v>
      </c>
      <c r="X1021" s="13">
        <f t="shared" si="1411"/>
        <v>5.4411493751094747E-2</v>
      </c>
      <c r="Y1021" s="13">
        <f t="shared" si="1412"/>
        <v>3.9653134224540788E-2</v>
      </c>
      <c r="Z1021" s="13">
        <f t="shared" si="1413"/>
        <v>1.9919087595312187E-2</v>
      </c>
      <c r="AA1021" s="13">
        <f t="shared" si="1414"/>
        <v>3.5794894651028156E-2</v>
      </c>
      <c r="AB1021" s="13">
        <f t="shared" si="1415"/>
        <v>3.2161977222785618E-2</v>
      </c>
      <c r="AC1021" s="13">
        <f t="shared" si="1416"/>
        <v>3.1537093375038623E-3</v>
      </c>
      <c r="AD1021" s="13">
        <f t="shared" si="1417"/>
        <v>1.6771250179399337E-2</v>
      </c>
      <c r="AE1021" s="13">
        <f t="shared" si="1418"/>
        <v>2.4444564507611781E-2</v>
      </c>
      <c r="AF1021" s="13">
        <f t="shared" si="1419"/>
        <v>1.7814316988150568E-2</v>
      </c>
      <c r="AG1021" s="13">
        <f t="shared" si="1420"/>
        <v>8.6549544829755635E-3</v>
      </c>
      <c r="AH1021" s="13">
        <f t="shared" si="1421"/>
        <v>7.2581563158372947E-3</v>
      </c>
      <c r="AI1021" s="13">
        <f t="shared" si="1422"/>
        <v>1.3043014116130187E-2</v>
      </c>
      <c r="AJ1021" s="13">
        <f t="shared" si="1423"/>
        <v>1.1719244518223529E-2</v>
      </c>
      <c r="AK1021" s="13">
        <f t="shared" si="1424"/>
        <v>7.0198851714836944E-3</v>
      </c>
      <c r="AL1021" s="13">
        <f t="shared" si="1425"/>
        <v>3.3040770736438675E-4</v>
      </c>
      <c r="AM1021" s="13">
        <f t="shared" si="1426"/>
        <v>6.0276368630350109E-3</v>
      </c>
      <c r="AN1021" s="13">
        <f t="shared" si="1427"/>
        <v>8.7854487024410441E-3</v>
      </c>
      <c r="AO1021" s="13">
        <f t="shared" si="1428"/>
        <v>6.4025181557104969E-3</v>
      </c>
      <c r="AP1021" s="13">
        <f t="shared" si="1429"/>
        <v>3.1106162111608346E-3</v>
      </c>
      <c r="AQ1021" s="13">
        <f t="shared" si="1430"/>
        <v>1.1334524531382802E-3</v>
      </c>
      <c r="AR1021" s="13">
        <f t="shared" si="1431"/>
        <v>2.1157930192556317E-3</v>
      </c>
      <c r="AS1021" s="13">
        <f t="shared" si="1432"/>
        <v>3.8021113098302604E-3</v>
      </c>
      <c r="AT1021" s="13">
        <f t="shared" si="1433"/>
        <v>3.4162250940370912E-3</v>
      </c>
      <c r="AU1021" s="13">
        <f t="shared" si="1434"/>
        <v>2.0463356526770997E-3</v>
      </c>
      <c r="AV1021" s="13">
        <f t="shared" si="1435"/>
        <v>9.1932384901829295E-4</v>
      </c>
      <c r="AW1021" s="13">
        <f t="shared" si="1436"/>
        <v>2.4038988123611122E-5</v>
      </c>
      <c r="AX1021" s="13">
        <f t="shared" si="1437"/>
        <v>1.8052920803943633E-3</v>
      </c>
      <c r="AY1021" s="13">
        <f t="shared" si="1438"/>
        <v>2.6312635159713052E-3</v>
      </c>
      <c r="AZ1021" s="13">
        <f t="shared" si="1439"/>
        <v>1.9175699505005414E-3</v>
      </c>
      <c r="BA1021" s="13">
        <f t="shared" si="1440"/>
        <v>9.316372135144595E-4</v>
      </c>
      <c r="BB1021" s="13">
        <f t="shared" si="1441"/>
        <v>3.3947180025105226E-4</v>
      </c>
      <c r="BC1021" s="13">
        <f t="shared" si="1442"/>
        <v>9.895792181247086E-5</v>
      </c>
      <c r="BD1021" s="13">
        <f t="shared" si="1443"/>
        <v>5.1397121453591172E-4</v>
      </c>
      <c r="BE1021" s="13">
        <f t="shared" si="1444"/>
        <v>9.236138648390541E-4</v>
      </c>
      <c r="BF1021" s="13">
        <f t="shared" si="1445"/>
        <v>8.2987387931170837E-4</v>
      </c>
      <c r="BG1021" s="13">
        <f t="shared" si="1446"/>
        <v>4.9709853997184042E-4</v>
      </c>
      <c r="BH1021" s="13">
        <f t="shared" si="1447"/>
        <v>2.2332335485159886E-4</v>
      </c>
      <c r="BI1021" s="13">
        <f t="shared" si="1448"/>
        <v>8.0263073514556381E-5</v>
      </c>
      <c r="BJ1021" s="14">
        <f t="shared" si="1449"/>
        <v>0.45478571688456915</v>
      </c>
      <c r="BK1021" s="14">
        <f t="shared" si="1450"/>
        <v>0.23127445601823238</v>
      </c>
      <c r="BL1021" s="14">
        <f t="shared" si="1451"/>
        <v>0.29329840842217081</v>
      </c>
      <c r="BM1021" s="14">
        <f t="shared" si="1452"/>
        <v>0.62803318803002095</v>
      </c>
      <c r="BN1021" s="14">
        <f t="shared" si="1453"/>
        <v>0.36863725636241551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1.5981000000000001</v>
      </c>
      <c r="F1022" s="10">
        <f>VLOOKUP(B1022,home!$B$2:$E$405,3,FALSE)</f>
        <v>1.0428999999999999</v>
      </c>
      <c r="G1022" s="10">
        <f>VLOOKUP(C1022,away!$B$2:$E$405,4,FALSE)</f>
        <v>0.50060000000000004</v>
      </c>
      <c r="H1022" s="10">
        <f>VLOOKUP(A1022,away!$A$2:$E$405,3,FALSE)</f>
        <v>1.1214999999999999</v>
      </c>
      <c r="I1022" s="10">
        <f>VLOOKUP(C1022,away!$B$2:$E$405,3,FALSE)</f>
        <v>1.5158</v>
      </c>
      <c r="J1022" s="10">
        <f>VLOOKUP(B1022,home!$B$2:$E$405,4,FALSE)</f>
        <v>0.89170000000000005</v>
      </c>
      <c r="K1022" s="12">
        <f t="shared" si="1398"/>
        <v>0.834329240094</v>
      </c>
      <c r="L1022" s="12">
        <f t="shared" si="1399"/>
        <v>1.5158629814900002</v>
      </c>
      <c r="M1022" s="13">
        <f t="shared" si="1400"/>
        <v>9.5350831965915012E-2</v>
      </c>
      <c r="N1022" s="13">
        <f t="shared" si="1401"/>
        <v>7.9553987176452567E-2</v>
      </c>
      <c r="O1022" s="13">
        <f t="shared" si="1402"/>
        <v>0.14453879643140397</v>
      </c>
      <c r="P1022" s="13">
        <f t="shared" si="1403"/>
        <v>0.12059294419071463</v>
      </c>
      <c r="Q1022" s="13">
        <f t="shared" si="1404"/>
        <v>3.3187108833688743E-2</v>
      </c>
      <c r="R1022" s="13">
        <f t="shared" si="1405"/>
        <v>0.10955050544974214</v>
      </c>
      <c r="S1022" s="13">
        <f t="shared" si="1406"/>
        <v>3.8129342683091025E-2</v>
      </c>
      <c r="T1022" s="13">
        <f t="shared" si="1407"/>
        <v>5.0307109743668546E-2</v>
      </c>
      <c r="U1022" s="13">
        <f t="shared" si="1408"/>
        <v>9.1401189963796967E-2</v>
      </c>
      <c r="V1022" s="13">
        <f t="shared" si="1409"/>
        <v>5.3581420195617019E-3</v>
      </c>
      <c r="W1022" s="13">
        <f t="shared" si="1410"/>
        <v>9.2296584313761344E-3</v>
      </c>
      <c r="X1022" s="13">
        <f t="shared" si="1411"/>
        <v>1.3990897547920147E-2</v>
      </c>
      <c r="Y1022" s="13">
        <f t="shared" si="1412"/>
        <v>1.0604141835355685E-2</v>
      </c>
      <c r="Z1022" s="13">
        <f t="shared" si="1413"/>
        <v>5.5354518604927516E-2</v>
      </c>
      <c r="AA1022" s="13">
        <f t="shared" si="1414"/>
        <v>4.6183893443418361E-2</v>
      </c>
      <c r="AB1022" s="13">
        <f t="shared" si="1415"/>
        <v>1.9266286360614754E-2</v>
      </c>
      <c r="AC1022" s="13">
        <f t="shared" si="1416"/>
        <v>4.2353728607338442E-4</v>
      </c>
      <c r="AD1022" s="13">
        <f t="shared" si="1417"/>
        <v>1.9251434763443074E-3</v>
      </c>
      <c r="AE1022" s="13">
        <f t="shared" si="1418"/>
        <v>2.9182537298473058E-3</v>
      </c>
      <c r="AF1022" s="13">
        <f t="shared" si="1419"/>
        <v>2.2118363998353254E-3</v>
      </c>
      <c r="AG1022" s="13">
        <f t="shared" si="1420"/>
        <v>1.1176136398741612E-3</v>
      </c>
      <c r="AH1022" s="13">
        <f t="shared" si="1421"/>
        <v>2.0977466402852283E-2</v>
      </c>
      <c r="AI1022" s="13">
        <f t="shared" si="1422"/>
        <v>1.7502113602989162E-2</v>
      </c>
      <c r="AJ1022" s="13">
        <f t="shared" si="1423"/>
        <v>7.301262571210403E-3</v>
      </c>
      <c r="AK1022" s="13">
        <f t="shared" si="1424"/>
        <v>2.0305522842549136E-3</v>
      </c>
      <c r="AL1022" s="13">
        <f t="shared" si="1425"/>
        <v>2.1426392302646031E-5</v>
      </c>
      <c r="AM1022" s="13">
        <f t="shared" si="1426"/>
        <v>3.2124069873805362E-4</v>
      </c>
      <c r="AN1022" s="13">
        <f t="shared" si="1427"/>
        <v>4.8695688336499691E-4</v>
      </c>
      <c r="AO1022" s="13">
        <f t="shared" si="1428"/>
        <v>3.690799565373713E-4</v>
      </c>
      <c r="AP1022" s="13">
        <f t="shared" si="1429"/>
        <v>1.8649154777497973E-4</v>
      </c>
      <c r="AQ1022" s="13">
        <f t="shared" si="1430"/>
        <v>7.0673908408216399E-5</v>
      </c>
      <c r="AR1022" s="13">
        <f t="shared" si="1431"/>
        <v>6.3597929531067961E-3</v>
      </c>
      <c r="AS1022" s="13">
        <f t="shared" si="1432"/>
        <v>5.3061612217207696E-3</v>
      </c>
      <c r="AT1022" s="13">
        <f t="shared" si="1433"/>
        <v>2.21354272996727E-3</v>
      </c>
      <c r="AU1022" s="13">
        <f t="shared" si="1434"/>
        <v>6.1560780793639693E-4</v>
      </c>
      <c r="AV1022" s="13">
        <f t="shared" si="1435"/>
        <v>1.2840489864787677E-4</v>
      </c>
      <c r="AW1022" s="13">
        <f t="shared" si="1436"/>
        <v>7.5273821187149147E-7</v>
      </c>
      <c r="AX1022" s="13">
        <f t="shared" si="1437"/>
        <v>4.4670084677564288E-5</v>
      </c>
      <c r="AY1022" s="13">
        <f t="shared" si="1438"/>
        <v>6.771372774274338E-5</v>
      </c>
      <c r="AZ1022" s="13">
        <f t="shared" si="1439"/>
        <v>5.1322366611958579E-5</v>
      </c>
      <c r="BA1022" s="13">
        <f t="shared" si="1440"/>
        <v>2.5932558556508779E-5</v>
      </c>
      <c r="BB1022" s="13">
        <f t="shared" si="1441"/>
        <v>9.8275513827833553E-6</v>
      </c>
      <c r="BC1022" s="13">
        <f t="shared" si="1442"/>
        <v>2.9794442679704312E-6</v>
      </c>
      <c r="BD1022" s="13">
        <f t="shared" si="1443"/>
        <v>1.6067624512592601E-3</v>
      </c>
      <c r="BE1022" s="13">
        <f t="shared" si="1444"/>
        <v>1.3405688949707111E-3</v>
      </c>
      <c r="BF1022" s="13">
        <f t="shared" si="1445"/>
        <v>5.5923791371728334E-4</v>
      </c>
      <c r="BG1022" s="13">
        <f t="shared" si="1446"/>
        <v>1.5552951452783167E-4</v>
      </c>
      <c r="BH1022" s="13">
        <f t="shared" si="1447"/>
        <v>3.2440705417048628E-5</v>
      </c>
      <c r="BI1022" s="13">
        <f t="shared" si="1448"/>
        <v>5.4132458197439003E-6</v>
      </c>
      <c r="BJ1022" s="14">
        <f t="shared" si="1449"/>
        <v>0.20668263954242608</v>
      </c>
      <c r="BK1022" s="14">
        <f t="shared" si="1450"/>
        <v>0.25994393826540108</v>
      </c>
      <c r="BL1022" s="14">
        <f t="shared" si="1451"/>
        <v>0.47707552884737386</v>
      </c>
      <c r="BM1022" s="14">
        <f t="shared" si="1452"/>
        <v>0.41621549022268067</v>
      </c>
      <c r="BN1022" s="14">
        <f t="shared" si="1453"/>
        <v>0.58277417404791709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1.5981000000000001</v>
      </c>
      <c r="F1023" s="10">
        <f>VLOOKUP(B1023,home!$B$2:$E$405,3,FALSE)</f>
        <v>1.1376999999999999</v>
      </c>
      <c r="G1023" s="10">
        <f>VLOOKUP(C1023,away!$B$2:$E$405,4,FALSE)</f>
        <v>1.3084</v>
      </c>
      <c r="H1023" s="10">
        <f>VLOOKUP(A1023,away!$A$2:$E$405,3,FALSE)</f>
        <v>1.1214999999999999</v>
      </c>
      <c r="I1023" s="10">
        <f>VLOOKUP(C1023,away!$B$2:$E$405,3,FALSE)</f>
        <v>0.4864</v>
      </c>
      <c r="J1023" s="10">
        <f>VLOOKUP(B1023,home!$B$2:$E$405,4,FALSE)</f>
        <v>1.1348</v>
      </c>
      <c r="K1023" s="12">
        <f t="shared" si="1398"/>
        <v>2.3788784113079999</v>
      </c>
      <c r="L1023" s="12">
        <f t="shared" si="1399"/>
        <v>0.61903067647999988</v>
      </c>
      <c r="M1023" s="13">
        <f t="shared" si="1400"/>
        <v>4.9891277665394231E-2</v>
      </c>
      <c r="N1023" s="13">
        <f t="shared" si="1401"/>
        <v>0.11868528335077934</v>
      </c>
      <c r="O1023" s="13">
        <f t="shared" si="1402"/>
        <v>3.0884231363660499E-2</v>
      </c>
      <c r="P1023" s="13">
        <f t="shared" si="1403"/>
        <v>7.3469831240853392E-2</v>
      </c>
      <c r="Q1023" s="13">
        <f t="shared" si="1404"/>
        <v>0.14116892915157089</v>
      </c>
      <c r="R1023" s="13">
        <f t="shared" si="1405"/>
        <v>9.5591433168057943E-3</v>
      </c>
      <c r="S1023" s="13">
        <f t="shared" si="1406"/>
        <v>2.7047894717995621E-2</v>
      </c>
      <c r="T1023" s="13">
        <f t="shared" si="1407"/>
        <v>8.7387897710654111E-2</v>
      </c>
      <c r="U1023" s="13">
        <f t="shared" si="1408"/>
        <v>2.2740039666948451E-2</v>
      </c>
      <c r="V1023" s="13">
        <f t="shared" si="1409"/>
        <v>4.4256327699850068E-3</v>
      </c>
      <c r="W1023" s="13">
        <f t="shared" si="1410"/>
        <v>0.11194123930204687</v>
      </c>
      <c r="X1023" s="13">
        <f t="shared" si="1411"/>
        <v>6.9295061091155616E-2</v>
      </c>
      <c r="Y1023" s="13">
        <f t="shared" si="1412"/>
        <v>2.144788427199049E-2</v>
      </c>
      <c r="Z1023" s="13">
        <f t="shared" si="1413"/>
        <v>1.9724676513238532E-3</v>
      </c>
      <c r="AA1023" s="13">
        <f t="shared" si="1414"/>
        <v>4.6922607127377102E-3</v>
      </c>
      <c r="AB1023" s="13">
        <f t="shared" si="1415"/>
        <v>5.5811588548802145E-3</v>
      </c>
      <c r="AC1023" s="13">
        <f t="shared" si="1416"/>
        <v>4.0732381986370868E-4</v>
      </c>
      <c r="AD1023" s="13">
        <f t="shared" si="1417"/>
        <v>6.6573649377675459E-2</v>
      </c>
      <c r="AE1023" s="13">
        <f t="shared" si="1418"/>
        <v>4.1211131210004762E-2</v>
      </c>
      <c r="AF1023" s="13">
        <f t="shared" si="1419"/>
        <v>1.2755477215717643E-2</v>
      </c>
      <c r="AG1023" s="13">
        <f t="shared" si="1420"/>
        <v>2.6320105632236389E-3</v>
      </c>
      <c r="AH1023" s="13">
        <f t="shared" si="1421"/>
        <v>3.0525449613348036E-4</v>
      </c>
      <c r="AI1023" s="13">
        <f t="shared" si="1422"/>
        <v>7.2616333080663777E-4</v>
      </c>
      <c r="AJ1023" s="13">
        <f t="shared" si="1423"/>
        <v>8.6372713536971013E-4</v>
      </c>
      <c r="AK1023" s="13">
        <f t="shared" si="1424"/>
        <v>6.8490061186396868E-4</v>
      </c>
      <c r="AL1023" s="13">
        <f t="shared" si="1425"/>
        <v>2.3992981303442422E-5</v>
      </c>
      <c r="AM1023" s="13">
        <f t="shared" si="1426"/>
        <v>3.1674123453308091E-2</v>
      </c>
      <c r="AN1023" s="13">
        <f t="shared" si="1427"/>
        <v>1.9607254068212336E-2</v>
      </c>
      <c r="AO1023" s="13">
        <f t="shared" si="1428"/>
        <v>6.0687458748803552E-3</v>
      </c>
      <c r="AP1023" s="13">
        <f t="shared" si="1429"/>
        <v>1.2522466214374649E-3</v>
      </c>
      <c r="AQ1023" s="13">
        <f t="shared" si="1430"/>
        <v>1.9379476829705706E-4</v>
      </c>
      <c r="AR1023" s="13">
        <f t="shared" si="1431"/>
        <v>3.7792379448013978E-5</v>
      </c>
      <c r="AS1023" s="13">
        <f t="shared" si="1432"/>
        <v>8.9903475580840615E-5</v>
      </c>
      <c r="AT1023" s="13">
        <f t="shared" si="1433"/>
        <v>1.0693471858040886E-4</v>
      </c>
      <c r="AU1023" s="13">
        <f t="shared" si="1434"/>
        <v>8.4794897816743695E-5</v>
      </c>
      <c r="AV1023" s="13">
        <f t="shared" si="1435"/>
        <v>5.0429187951329855E-5</v>
      </c>
      <c r="AW1023" s="13">
        <f t="shared" si="1436"/>
        <v>9.8144537137954634E-7</v>
      </c>
      <c r="AX1023" s="13">
        <f t="shared" si="1437"/>
        <v>1.2558148080029835E-2</v>
      </c>
      <c r="AY1023" s="13">
        <f t="shared" si="1438"/>
        <v>7.7738789013168802E-3</v>
      </c>
      <c r="AZ1023" s="13">
        <f t="shared" si="1439"/>
        <v>2.4061347575778931E-3</v>
      </c>
      <c r="BA1023" s="13">
        <f t="shared" si="1440"/>
        <v>4.9649040889516115E-4</v>
      </c>
      <c r="BB1023" s="13">
        <f t="shared" si="1441"/>
        <v>7.6835698421050844E-5</v>
      </c>
      <c r="BC1023" s="13">
        <f t="shared" si="1442"/>
        <v>9.5127308742792748E-6</v>
      </c>
      <c r="BD1023" s="13">
        <f t="shared" si="1443"/>
        <v>3.8991070359154883E-6</v>
      </c>
      <c r="BE1023" s="13">
        <f t="shared" si="1444"/>
        <v>9.275501551118481E-6</v>
      </c>
      <c r="BF1023" s="13">
        <f t="shared" si="1445"/>
        <v>1.1032645197004812E-5</v>
      </c>
      <c r="BG1023" s="13">
        <f t="shared" si="1446"/>
        <v>8.7484404929252148E-6</v>
      </c>
      <c r="BH1023" s="13">
        <f t="shared" si="1447"/>
        <v>5.2028690553081276E-6</v>
      </c>
      <c r="BI1023" s="13">
        <f t="shared" si="1448"/>
        <v>2.4753985745069909E-6</v>
      </c>
      <c r="BJ1023" s="14">
        <f t="shared" si="1449"/>
        <v>0.75521572860806918</v>
      </c>
      <c r="BK1023" s="14">
        <f t="shared" si="1450"/>
        <v>0.1630398320967123</v>
      </c>
      <c r="BL1023" s="14">
        <f t="shared" si="1451"/>
        <v>7.6447368110490549E-2</v>
      </c>
      <c r="BM1023" s="14">
        <f t="shared" si="1452"/>
        <v>0.56524380292158616</v>
      </c>
      <c r="BN1023" s="14">
        <f t="shared" si="1453"/>
        <v>0.4236586960890642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1.5981000000000001</v>
      </c>
      <c r="F1024" s="10">
        <f>VLOOKUP(B1024,home!$B$2:$E$405,3,FALSE)</f>
        <v>0.78220000000000001</v>
      </c>
      <c r="G1024" s="10">
        <f>VLOOKUP(C1024,away!$B$2:$E$405,4,FALSE)</f>
        <v>1.1376999999999999</v>
      </c>
      <c r="H1024" s="10">
        <f>VLOOKUP(A1024,away!$A$2:$E$405,3,FALSE)</f>
        <v>1.1214999999999999</v>
      </c>
      <c r="I1024" s="10">
        <f>VLOOKUP(C1024,away!$B$2:$E$405,3,FALSE)</f>
        <v>0.97270000000000001</v>
      </c>
      <c r="J1024" s="10">
        <f>VLOOKUP(B1024,home!$B$2:$E$405,4,FALSE)</f>
        <v>0.66869999999999996</v>
      </c>
      <c r="K1024" s="12">
        <f t="shared" si="1398"/>
        <v>1.4221634770139999</v>
      </c>
      <c r="L1024" s="12">
        <f t="shared" si="1399"/>
        <v>0.72947349553499996</v>
      </c>
      <c r="M1024" s="13">
        <f t="shared" si="1400"/>
        <v>0.11629363238978545</v>
      </c>
      <c r="N1024" s="13">
        <f t="shared" si="1401"/>
        <v>0.16538855659404519</v>
      </c>
      <c r="O1024" s="13">
        <f t="shared" si="1402"/>
        <v>8.4833122527839075E-2</v>
      </c>
      <c r="P1024" s="13">
        <f t="shared" si="1403"/>
        <v>0.12064656850014631</v>
      </c>
      <c r="Q1024" s="13">
        <f t="shared" si="1404"/>
        <v>0.11760478235205703</v>
      </c>
      <c r="R1024" s="13">
        <f t="shared" si="1405"/>
        <v>3.0941757213765863E-2</v>
      </c>
      <c r="S1024" s="13">
        <f t="shared" si="1406"/>
        <v>3.1290609364737189E-2</v>
      </c>
      <c r="T1024" s="13">
        <f t="shared" si="1407"/>
        <v>8.5789571673987916E-2</v>
      </c>
      <c r="U1024" s="13">
        <f t="shared" si="1408"/>
        <v>4.4004237024052269E-2</v>
      </c>
      <c r="V1024" s="13">
        <f t="shared" si="1409"/>
        <v>3.6068704981780143E-3</v>
      </c>
      <c r="W1024" s="13">
        <f t="shared" si="1410"/>
        <v>5.5751075394425406E-2</v>
      </c>
      <c r="X1024" s="13">
        <f t="shared" si="1411"/>
        <v>4.0668931847806823E-2</v>
      </c>
      <c r="Y1024" s="13">
        <f t="shared" si="1412"/>
        <v>1.4833453937347163E-2</v>
      </c>
      <c r="Z1024" s="13">
        <f t="shared" si="1413"/>
        <v>7.5237305975736947E-3</v>
      </c>
      <c r="AA1024" s="13">
        <f t="shared" si="1414"/>
        <v>1.0699974866762024E-2</v>
      </c>
      <c r="AB1024" s="13">
        <f t="shared" si="1415"/>
        <v>7.608556730238347E-3</v>
      </c>
      <c r="AC1024" s="13">
        <f t="shared" si="1416"/>
        <v>2.3386735567938323E-4</v>
      </c>
      <c r="AD1024" s="13">
        <f t="shared" si="1417"/>
        <v>1.9821785807551409E-2</v>
      </c>
      <c r="AE1024" s="13">
        <f t="shared" si="1418"/>
        <v>1.4459467380780577E-2</v>
      </c>
      <c r="AF1024" s="13">
        <f t="shared" si="1419"/>
        <v>5.2738991069161585E-3</v>
      </c>
      <c r="AG1024" s="13">
        <f t="shared" si="1420"/>
        <v>1.2823898722070148E-3</v>
      </c>
      <c r="AH1024" s="13">
        <f t="shared" si="1421"/>
        <v>1.3720905146189291E-3</v>
      </c>
      <c r="AI1024" s="13">
        <f t="shared" si="1422"/>
        <v>1.9513370170483847E-3</v>
      </c>
      <c r="AJ1024" s="13">
        <f t="shared" si="1423"/>
        <v>1.387560118495829E-3</v>
      </c>
      <c r="AK1024" s="13">
        <f t="shared" si="1424"/>
        <v>6.577791075619956E-4</v>
      </c>
      <c r="AL1024" s="13">
        <f t="shared" si="1425"/>
        <v>9.7048456969167831E-6</v>
      </c>
      <c r="AM1024" s="13">
        <f t="shared" si="1426"/>
        <v>5.6379639649388122E-3</v>
      </c>
      <c r="AN1024" s="13">
        <f t="shared" si="1427"/>
        <v>4.1127452812042831E-3</v>
      </c>
      <c r="AO1024" s="13">
        <f t="shared" si="1428"/>
        <v>1.5000693382625824E-3</v>
      </c>
      <c r="AP1024" s="13">
        <f t="shared" si="1429"/>
        <v>3.6475360790909339E-4</v>
      </c>
      <c r="AQ1024" s="13">
        <f t="shared" si="1430"/>
        <v>6.6519522342612283E-5</v>
      </c>
      <c r="AR1024" s="13">
        <f t="shared" si="1431"/>
        <v>2.0018073277789747E-4</v>
      </c>
      <c r="AS1024" s="13">
        <f t="shared" si="1432"/>
        <v>2.8468972695862505E-4</v>
      </c>
      <c r="AT1024" s="13">
        <f t="shared" si="1433"/>
        <v>2.0243766598082225E-4</v>
      </c>
      <c r="AU1024" s="13">
        <f t="shared" si="1434"/>
        <v>9.5966484976628351E-5</v>
      </c>
      <c r="AV1024" s="13">
        <f t="shared" si="1435"/>
        <v>3.412000748779337E-5</v>
      </c>
      <c r="AW1024" s="13">
        <f t="shared" si="1436"/>
        <v>2.7966954258988253E-7</v>
      </c>
      <c r="AX1024" s="13">
        <f t="shared" si="1437"/>
        <v>1.336351072609503E-3</v>
      </c>
      <c r="AY1024" s="13">
        <f t="shared" si="1438"/>
        <v>9.7483268819840074E-4</v>
      </c>
      <c r="AZ1024" s="13">
        <f t="shared" si="1439"/>
        <v>3.5555730431093403E-4</v>
      </c>
      <c r="BA1024" s="13">
        <f t="shared" si="1440"/>
        <v>8.6456543212899575E-5</v>
      </c>
      <c r="BB1024" s="13">
        <f t="shared" si="1441"/>
        <v>1.5766939197346655E-5</v>
      </c>
      <c r="BC1024" s="13">
        <f t="shared" si="1442"/>
        <v>2.3003128500352548E-6</v>
      </c>
      <c r="BD1024" s="13">
        <f t="shared" si="1443"/>
        <v>2.4337756479708428E-5</v>
      </c>
      <c r="BE1024" s="13">
        <f t="shared" si="1444"/>
        <v>3.4612268377902143E-5</v>
      </c>
      <c r="BF1024" s="13">
        <f t="shared" si="1445"/>
        <v>2.4612151971829521E-5</v>
      </c>
      <c r="BG1024" s="13">
        <f t="shared" si="1446"/>
        <v>1.1667501208351354E-5</v>
      </c>
      <c r="BH1024" s="13">
        <f t="shared" si="1447"/>
        <v>4.148273521633499E-6</v>
      </c>
      <c r="BI1024" s="13">
        <f t="shared" si="1448"/>
        <v>1.1799046190262812E-6</v>
      </c>
      <c r="BJ1024" s="14">
        <f t="shared" si="1449"/>
        <v>0.53532723054216125</v>
      </c>
      <c r="BK1024" s="14">
        <f t="shared" si="1450"/>
        <v>0.27305608564242168</v>
      </c>
      <c r="BL1024" s="14">
        <f t="shared" si="1451"/>
        <v>0.18437436759474291</v>
      </c>
      <c r="BM1024" s="14">
        <f t="shared" si="1452"/>
        <v>0.36359844178060474</v>
      </c>
      <c r="BN1024" s="14">
        <f t="shared" si="1453"/>
        <v>0.63570841957763902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1.2726999999999999</v>
      </c>
      <c r="F1025" s="10">
        <f>VLOOKUP(B1025,home!$B$2:$E$405,3,FALSE)</f>
        <v>1.4404999999999999</v>
      </c>
      <c r="G1025" s="10">
        <f>VLOOKUP(C1025,away!$B$2:$E$405,4,FALSE)</f>
        <v>1.8857999999999999</v>
      </c>
      <c r="H1025" s="10">
        <f>VLOOKUP(A1025,away!$A$2:$E$405,3,FALSE)</f>
        <v>0.89510000000000001</v>
      </c>
      <c r="I1025" s="10">
        <f>VLOOKUP(C1025,away!$B$2:$E$405,3,FALSE)</f>
        <v>0.22339999999999999</v>
      </c>
      <c r="J1025" s="10">
        <f>VLOOKUP(B1025,home!$B$2:$E$405,4,FALSE)</f>
        <v>0.74480000000000002</v>
      </c>
      <c r="K1025" s="12">
        <f t="shared" si="1398"/>
        <v>3.4572830592299995</v>
      </c>
      <c r="L1025" s="12">
        <f t="shared" si="1399"/>
        <v>0.148934185232</v>
      </c>
      <c r="M1025" s="13">
        <f t="shared" si="1400"/>
        <v>2.715437117985086E-2</v>
      </c>
      <c r="N1025" s="13">
        <f t="shared" si="1401"/>
        <v>9.3880347464141714E-2</v>
      </c>
      <c r="O1025" s="13">
        <f t="shared" si="1402"/>
        <v>4.0442141471583896E-3</v>
      </c>
      <c r="P1025" s="13">
        <f t="shared" si="1403"/>
        <v>1.3981993058869E-2</v>
      </c>
      <c r="Q1025" s="13">
        <f t="shared" si="1404"/>
        <v>0.16228546744120159</v>
      </c>
      <c r="R1025" s="13">
        <f t="shared" si="1405"/>
        <v>3.011608694553813E-4</v>
      </c>
      <c r="S1025" s="13">
        <f t="shared" si="1406"/>
        <v>1.799858746529577E-3</v>
      </c>
      <c r="T1025" s="13">
        <f t="shared" si="1407"/>
        <v>2.4169853868349616E-2</v>
      </c>
      <c r="U1025" s="13">
        <f t="shared" si="1408"/>
        <v>1.041198372071067E-3</v>
      </c>
      <c r="V1025" s="13">
        <f t="shared" si="1409"/>
        <v>1.0297344572073357E-4</v>
      </c>
      <c r="W1025" s="13">
        <f t="shared" si="1410"/>
        <v>0.18702226578122935</v>
      </c>
      <c r="X1025" s="13">
        <f t="shared" si="1411"/>
        <v>2.7854008774369943E-2</v>
      </c>
      <c r="Y1025" s="13">
        <f t="shared" si="1412"/>
        <v>2.0742070511278834E-3</v>
      </c>
      <c r="Z1025" s="13">
        <f t="shared" si="1413"/>
        <v>1.4951049572032646E-5</v>
      </c>
      <c r="AA1025" s="13">
        <f t="shared" si="1414"/>
        <v>5.1690010403096402E-5</v>
      </c>
      <c r="AB1025" s="13">
        <f t="shared" si="1415"/>
        <v>8.9353498649023802E-5</v>
      </c>
      <c r="AC1025" s="13">
        <f t="shared" si="1416"/>
        <v>3.3138633412349653E-6</v>
      </c>
      <c r="AD1025" s="13">
        <f t="shared" si="1417"/>
        <v>0.16164722779606364</v>
      </c>
      <c r="AE1025" s="13">
        <f t="shared" si="1418"/>
        <v>2.4074798166818238E-2</v>
      </c>
      <c r="AF1025" s="13">
        <f t="shared" si="1419"/>
        <v>1.7927802247999609E-3</v>
      </c>
      <c r="AG1025" s="13">
        <f t="shared" si="1420"/>
        <v>8.9002087360208015E-5</v>
      </c>
      <c r="AH1025" s="13">
        <f t="shared" si="1421"/>
        <v>5.5668059659348096E-7</v>
      </c>
      <c r="AI1025" s="13">
        <f t="shared" si="1422"/>
        <v>1.9246023960046908E-6</v>
      </c>
      <c r="AJ1025" s="13">
        <f t="shared" si="1423"/>
        <v>3.3269476297302425E-6</v>
      </c>
      <c r="AK1025" s="13">
        <f t="shared" si="1424"/>
        <v>3.8340665597372573E-6</v>
      </c>
      <c r="AL1025" s="13">
        <f t="shared" si="1425"/>
        <v>6.825334150189258E-8</v>
      </c>
      <c r="AM1025" s="13">
        <f t="shared" si="1426"/>
        <v>0.11177204444616468</v>
      </c>
      <c r="AN1025" s="13">
        <f t="shared" si="1427"/>
        <v>1.6646678371304423E-2</v>
      </c>
      <c r="AO1025" s="13">
        <f t="shared" si="1428"/>
        <v>1.2396297400246907E-3</v>
      </c>
      <c r="AP1025" s="13">
        <f t="shared" si="1429"/>
        <v>6.1541081773311117E-5</v>
      </c>
      <c r="AQ1025" s="13">
        <f t="shared" si="1430"/>
        <v>2.2913927180509933E-6</v>
      </c>
      <c r="AR1025" s="13">
        <f t="shared" si="1431"/>
        <v>1.6581754217622769E-8</v>
      </c>
      <c r="AS1025" s="13">
        <f t="shared" si="1432"/>
        <v>5.7327817948902788E-8</v>
      </c>
      <c r="AT1025" s="13">
        <f t="shared" si="1433"/>
        <v>9.9099246908681552E-8</v>
      </c>
      <c r="AU1025" s="13">
        <f t="shared" si="1434"/>
        <v>1.1420471583994523E-7</v>
      </c>
      <c r="AV1025" s="13">
        <f t="shared" si="1435"/>
        <v>9.8709507339404646E-8</v>
      </c>
      <c r="AW1025" s="13">
        <f t="shared" si="1436"/>
        <v>9.7622685251766303E-10</v>
      </c>
      <c r="AX1025" s="13">
        <f t="shared" si="1437"/>
        <v>6.4404599293204634E-2</v>
      </c>
      <c r="AY1025" s="13">
        <f t="shared" si="1438"/>
        <v>9.5920465209268727E-3</v>
      </c>
      <c r="AZ1025" s="13">
        <f t="shared" si="1439"/>
        <v>7.1429181665084215E-4</v>
      </c>
      <c r="BA1025" s="13">
        <f t="shared" si="1440"/>
        <v>3.5460823243592778E-5</v>
      </c>
      <c r="BB1025" s="13">
        <f t="shared" si="1441"/>
        <v>1.320332204360114E-6</v>
      </c>
      <c r="BC1025" s="13">
        <f t="shared" si="1442"/>
        <v>3.9328520218388857E-8</v>
      </c>
      <c r="BD1025" s="13">
        <f t="shared" si="1443"/>
        <v>4.115983423531541E-10</v>
      </c>
      <c r="BE1025" s="13">
        <f t="shared" si="1444"/>
        <v>1.4230119762247092E-9</v>
      </c>
      <c r="BF1025" s="13">
        <f t="shared" si="1445"/>
        <v>2.4598775992415449E-9</v>
      </c>
      <c r="BG1025" s="13">
        <f t="shared" si="1446"/>
        <v>2.8348310505457193E-9</v>
      </c>
      <c r="BH1025" s="13">
        <f t="shared" si="1447"/>
        <v>2.450203341707724E-9</v>
      </c>
      <c r="BI1025" s="13">
        <f t="shared" si="1448"/>
        <v>1.6942093009909693E-9</v>
      </c>
      <c r="BJ1025" s="14">
        <f t="shared" si="1449"/>
        <v>0.88935990180219759</v>
      </c>
      <c r="BK1025" s="14">
        <f t="shared" si="1450"/>
        <v>5.2634625068579771E-2</v>
      </c>
      <c r="BL1025" s="14">
        <f t="shared" si="1451"/>
        <v>5.5376563916928875E-3</v>
      </c>
      <c r="BM1025" s="14">
        <f t="shared" si="1452"/>
        <v>0.63630753460666545</v>
      </c>
      <c r="BN1025" s="14">
        <f t="shared" si="1453"/>
        <v>0.3016475541606769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1.2726999999999999</v>
      </c>
      <c r="F1026" s="10">
        <f>VLOOKUP(B1026,home!$B$2:$E$405,3,FALSE)</f>
        <v>0.65480000000000005</v>
      </c>
      <c r="G1026" s="10">
        <f>VLOOKUP(C1026,away!$B$2:$E$405,4,FALSE)</f>
        <v>1.5714999999999999</v>
      </c>
      <c r="H1026" s="10">
        <f>VLOOKUP(A1026,away!$A$2:$E$405,3,FALSE)</f>
        <v>0.89510000000000001</v>
      </c>
      <c r="I1026" s="10">
        <f>VLOOKUP(C1026,away!$B$2:$E$405,3,FALSE)</f>
        <v>0.67030000000000001</v>
      </c>
      <c r="J1026" s="10">
        <f>VLOOKUP(B1026,home!$B$2:$E$405,4,FALSE)</f>
        <v>0.55859999999999999</v>
      </c>
      <c r="K1026" s="12">
        <f t="shared" si="1398"/>
        <v>1.3096314631399999</v>
      </c>
      <c r="L1026" s="12">
        <f t="shared" si="1399"/>
        <v>0.33515191705799996</v>
      </c>
      <c r="M1026" s="13">
        <f t="shared" si="1400"/>
        <v>0.19305437766569875</v>
      </c>
      <c r="N1026" s="13">
        <f t="shared" si="1401"/>
        <v>0.25283008708791116</v>
      </c>
      <c r="O1026" s="13">
        <f t="shared" si="1402"/>
        <v>6.4702544771098061E-2</v>
      </c>
      <c r="P1026" s="13">
        <f t="shared" si="1403"/>
        <v>8.4736488377454511E-2</v>
      </c>
      <c r="Q1026" s="13">
        <f t="shared" si="1404"/>
        <v>0.16555711843937743</v>
      </c>
      <c r="R1026" s="13">
        <f t="shared" si="1405"/>
        <v>1.0842590959282292E-2</v>
      </c>
      <c r="S1026" s="13">
        <f t="shared" si="1406"/>
        <v>9.298251287230783E-3</v>
      </c>
      <c r="T1026" s="13">
        <f t="shared" si="1407"/>
        <v>5.5486785627555692E-2</v>
      </c>
      <c r="U1026" s="13">
        <f t="shared" si="1408"/>
        <v>1.4199798262233401E-2</v>
      </c>
      <c r="V1026" s="13">
        <f t="shared" si="1409"/>
        <v>4.534710615146799E-4</v>
      </c>
      <c r="W1026" s="13">
        <f t="shared" si="1410"/>
        <v>7.2272937085001376E-2</v>
      </c>
      <c r="X1026" s="13">
        <f t="shared" si="1411"/>
        <v>2.4222413415450433E-2</v>
      </c>
      <c r="Y1026" s="13">
        <f t="shared" si="1412"/>
        <v>4.0590941459798134E-3</v>
      </c>
      <c r="Z1026" s="13">
        <f t="shared" si="1413"/>
        <v>1.2113050486263998E-3</v>
      </c>
      <c r="AA1026" s="13">
        <f t="shared" si="1414"/>
        <v>1.5863632031414606E-3</v>
      </c>
      <c r="AB1026" s="13">
        <f t="shared" si="1415"/>
        <v>1.0387755814008043E-3</v>
      </c>
      <c r="AC1026" s="13">
        <f t="shared" si="1416"/>
        <v>1.244000064844747E-5</v>
      </c>
      <c r="AD1026" s="13">
        <f t="shared" si="1417"/>
        <v>2.3662728085013889E-2</v>
      </c>
      <c r="AE1026" s="13">
        <f t="shared" si="1418"/>
        <v>7.9306086805145809E-3</v>
      </c>
      <c r="AF1026" s="13">
        <f t="shared" si="1419"/>
        <v>1.3289793513556383E-3</v>
      </c>
      <c r="AG1026" s="13">
        <f t="shared" si="1420"/>
        <v>1.4846999244577986E-4</v>
      </c>
      <c r="AH1026" s="13">
        <f t="shared" si="1421"/>
        <v>1.014928022972929E-4</v>
      </c>
      <c r="AI1026" s="13">
        <f t="shared" si="1422"/>
        <v>1.3291816717078244E-4</v>
      </c>
      <c r="AJ1026" s="13">
        <f t="shared" si="1423"/>
        <v>8.7036906874879497E-5</v>
      </c>
      <c r="AK1026" s="13">
        <f t="shared" si="1424"/>
        <v>3.7995423899242793E-5</v>
      </c>
      <c r="AL1026" s="13">
        <f t="shared" si="1425"/>
        <v>2.1840933795100109E-7</v>
      </c>
      <c r="AM1026" s="13">
        <f t="shared" si="1426"/>
        <v>6.197890640772136E-3</v>
      </c>
      <c r="AN1026" s="13">
        <f t="shared" si="1427"/>
        <v>2.0772349299706173E-3</v>
      </c>
      <c r="AO1026" s="13">
        <f t="shared" si="1428"/>
        <v>3.4809463447974621E-4</v>
      </c>
      <c r="AP1026" s="13">
        <f t="shared" si="1429"/>
        <v>3.8888194687830247E-5</v>
      </c>
      <c r="AQ1026" s="13">
        <f t="shared" si="1430"/>
        <v>3.2583632501377584E-6</v>
      </c>
      <c r="AR1026" s="13">
        <f t="shared" si="1431"/>
        <v>6.8031014515052615E-6</v>
      </c>
      <c r="AS1026" s="13">
        <f t="shared" si="1432"/>
        <v>8.9095557078246922E-6</v>
      </c>
      <c r="AT1026" s="13">
        <f t="shared" si="1433"/>
        <v>5.8341172387828971E-6</v>
      </c>
      <c r="AU1026" s="13">
        <f t="shared" si="1434"/>
        <v>2.5468478318525144E-6</v>
      </c>
      <c r="AV1026" s="13">
        <f t="shared" si="1435"/>
        <v>8.3385801310598661E-7</v>
      </c>
      <c r="AW1026" s="13">
        <f t="shared" si="1436"/>
        <v>2.6629285245649629E-9</v>
      </c>
      <c r="AX1026" s="13">
        <f t="shared" si="1437"/>
        <v>1.3528254313760221E-3</v>
      </c>
      <c r="AY1026" s="13">
        <f t="shared" si="1438"/>
        <v>4.5340203677048959E-4</v>
      </c>
      <c r="AZ1026" s="13">
        <f t="shared" si="1439"/>
        <v>7.5979280910815658E-5</v>
      </c>
      <c r="BA1026" s="13">
        <f t="shared" si="1440"/>
        <v>8.4882005513160588E-6</v>
      </c>
      <c r="BB1026" s="13">
        <f t="shared" si="1441"/>
        <v>7.1120917178658707E-7</v>
      </c>
      <c r="BC1026" s="13">
        <f t="shared" si="1442"/>
        <v>4.7672623470701432E-8</v>
      </c>
      <c r="BD1026" s="13">
        <f t="shared" si="1443"/>
        <v>3.8001208223534155E-7</v>
      </c>
      <c r="BE1026" s="13">
        <f t="shared" si="1444"/>
        <v>4.9767577926874834E-7</v>
      </c>
      <c r="BF1026" s="13">
        <f t="shared" si="1445"/>
        <v>3.2588592948653537E-7</v>
      </c>
      <c r="BG1026" s="13">
        <f t="shared" si="1446"/>
        <v>1.4226348888339674E-7</v>
      </c>
      <c r="BH1026" s="13">
        <f t="shared" si="1447"/>
        <v>4.6578185274441015E-8</v>
      </c>
      <c r="BI1026" s="13">
        <f t="shared" si="1448"/>
        <v>1.2200051386274427E-8</v>
      </c>
      <c r="BJ1026" s="14">
        <f t="shared" si="1449"/>
        <v>0.6180560425051701</v>
      </c>
      <c r="BK1026" s="14">
        <f t="shared" si="1450"/>
        <v>0.28800864883865557</v>
      </c>
      <c r="BL1026" s="14">
        <f t="shared" si="1451"/>
        <v>9.2755848173157837E-2</v>
      </c>
      <c r="BM1026" s="14">
        <f t="shared" si="1452"/>
        <v>0.22785523789094583</v>
      </c>
      <c r="BN1026" s="14">
        <f t="shared" si="1453"/>
        <v>0.77172320730082211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1.2726999999999999</v>
      </c>
      <c r="F1027" s="10">
        <f>VLOOKUP(B1027,home!$B$2:$E$405,3,FALSE)</f>
        <v>1.4404999999999999</v>
      </c>
      <c r="G1027" s="10">
        <f>VLOOKUP(C1027,away!$B$2:$E$405,4,FALSE)</f>
        <v>0.94289999999999996</v>
      </c>
      <c r="H1027" s="10">
        <f>VLOOKUP(A1027,away!$A$2:$E$405,3,FALSE)</f>
        <v>0.89510000000000001</v>
      </c>
      <c r="I1027" s="10">
        <f>VLOOKUP(C1027,away!$B$2:$E$405,3,FALSE)</f>
        <v>0.22339999999999999</v>
      </c>
      <c r="J1027" s="10">
        <f>VLOOKUP(B1027,home!$B$2:$E$405,4,FALSE)</f>
        <v>1.4896</v>
      </c>
      <c r="K1027" s="12">
        <f t="shared" si="1398"/>
        <v>1.7286415296149997</v>
      </c>
      <c r="L1027" s="12">
        <f t="shared" si="1399"/>
        <v>0.297868370464</v>
      </c>
      <c r="M1027" s="13">
        <f t="shared" si="1400"/>
        <v>0.1317946960575419</v>
      </c>
      <c r="N1027" s="13">
        <f t="shared" si="1401"/>
        <v>0.22782578498805317</v>
      </c>
      <c r="O1027" s="13">
        <f t="shared" si="1402"/>
        <v>3.9257471350458178E-2</v>
      </c>
      <c r="P1027" s="13">
        <f t="shared" si="1403"/>
        <v>6.7862095324073043E-2</v>
      </c>
      <c r="Q1027" s="13">
        <f t="shared" si="1404"/>
        <v>0.19691455672374322</v>
      </c>
      <c r="R1027" s="13">
        <f t="shared" si="1405"/>
        <v>5.8467795098490708E-3</v>
      </c>
      <c r="S1027" s="13">
        <f t="shared" si="1406"/>
        <v>8.7356777615749202E-3</v>
      </c>
      <c r="T1027" s="13">
        <f t="shared" si="1407"/>
        <v>5.8654618131942296E-2</v>
      </c>
      <c r="U1027" s="13">
        <f t="shared" si="1408"/>
        <v>1.0106985875227136E-2</v>
      </c>
      <c r="V1027" s="13">
        <f t="shared" si="1409"/>
        <v>4.9978524234183398E-4</v>
      </c>
      <c r="W1027" s="13">
        <f t="shared" si="1410"/>
        <v>0.11346489351279702</v>
      </c>
      <c r="X1027" s="13">
        <f t="shared" si="1411"/>
        <v>3.3797602935528137E-2</v>
      </c>
      <c r="Y1027" s="13">
        <f t="shared" si="1412"/>
        <v>5.033618455997535E-3</v>
      </c>
      <c r="Z1027" s="13">
        <f t="shared" si="1413"/>
        <v>5.8052356168701602E-4</v>
      </c>
      <c r="AA1027" s="13">
        <f t="shared" si="1414"/>
        <v>1.0035171376521909E-3</v>
      </c>
      <c r="AB1027" s="13">
        <f t="shared" si="1415"/>
        <v>8.673606999129752E-4</v>
      </c>
      <c r="AC1027" s="13">
        <f t="shared" si="1416"/>
        <v>1.6083952338339199E-5</v>
      </c>
      <c r="AD1027" s="13">
        <f t="shared" si="1417"/>
        <v>4.9035031769891137E-2</v>
      </c>
      <c r="AE1027" s="13">
        <f t="shared" si="1418"/>
        <v>1.4605985008947947E-2</v>
      </c>
      <c r="AF1027" s="13">
        <f t="shared" si="1419"/>
        <v>2.1753304768184684E-3</v>
      </c>
      <c r="AG1027" s="13">
        <f t="shared" si="1420"/>
        <v>2.1598738145019788E-4</v>
      </c>
      <c r="AH1027" s="13">
        <f t="shared" si="1421"/>
        <v>4.3229901833917198E-5</v>
      </c>
      <c r="AI1027" s="13">
        <f t="shared" si="1422"/>
        <v>7.4729003631288896E-5</v>
      </c>
      <c r="AJ1027" s="13">
        <f t="shared" si="1423"/>
        <v>6.4589829571898088E-5</v>
      </c>
      <c r="AK1027" s="13">
        <f t="shared" si="1424"/>
        <v>3.7217553929579343E-5</v>
      </c>
      <c r="AL1027" s="13">
        <f t="shared" si="1425"/>
        <v>3.3126999474870349E-7</v>
      </c>
      <c r="AM1027" s="13">
        <f t="shared" si="1426"/>
        <v>1.6952798464684938E-2</v>
      </c>
      <c r="AN1027" s="13">
        <f t="shared" si="1427"/>
        <v>5.0497024534803042E-3</v>
      </c>
      <c r="AO1027" s="13">
        <f t="shared" si="1428"/>
        <v>7.5207332057312048E-4</v>
      </c>
      <c r="AP1027" s="13">
        <f t="shared" si="1429"/>
        <v>7.4672951489521659E-5</v>
      </c>
      <c r="AQ1027" s="13">
        <f t="shared" si="1430"/>
        <v>5.5606775944802827E-6</v>
      </c>
      <c r="AR1027" s="13">
        <f t="shared" si="1431"/>
        <v>2.5753640829175204E-6</v>
      </c>
      <c r="AS1027" s="13">
        <f t="shared" si="1432"/>
        <v>4.4518813076100735E-6</v>
      </c>
      <c r="AT1027" s="13">
        <f t="shared" si="1433"/>
        <v>3.847853456625753E-6</v>
      </c>
      <c r="AU1027" s="13">
        <f t="shared" si="1434"/>
        <v>2.2171864283319683E-6</v>
      </c>
      <c r="AV1027" s="13">
        <f t="shared" si="1435"/>
        <v>9.581801347283481E-7</v>
      </c>
      <c r="AW1027" s="13">
        <f t="shared" si="1436"/>
        <v>4.7381513811760041E-9</v>
      </c>
      <c r="AX1027" s="13">
        <f t="shared" si="1437"/>
        <v>4.8842185782079642E-3</v>
      </c>
      <c r="AY1027" s="13">
        <f t="shared" si="1438"/>
        <v>1.4548542288808015E-3</v>
      </c>
      <c r="AZ1027" s="13">
        <f t="shared" si="1439"/>
        <v>2.166775292096918E-4</v>
      </c>
      <c r="BA1027" s="13">
        <f t="shared" si="1440"/>
        <v>2.1513794180618894E-5</v>
      </c>
      <c r="BB1027" s="13">
        <f t="shared" si="1441"/>
        <v>1.6020697037697086E-6</v>
      </c>
      <c r="BC1027" s="13">
        <f t="shared" si="1442"/>
        <v>9.5441178406325263E-8</v>
      </c>
      <c r="BD1027" s="13">
        <f t="shared" si="1443"/>
        <v>1.27853250455026E-7</v>
      </c>
      <c r="BE1027" s="13">
        <f t="shared" si="1444"/>
        <v>2.2101243843282578E-7</v>
      </c>
      <c r="BF1027" s="13">
        <f t="shared" si="1445"/>
        <v>1.9102563981823054E-7</v>
      </c>
      <c r="BG1027" s="13">
        <f t="shared" si="1446"/>
        <v>1.1007161807035666E-7</v>
      </c>
      <c r="BH1027" s="13">
        <f t="shared" si="1447"/>
        <v>4.7568592557084857E-8</v>
      </c>
      <c r="BI1027" s="13">
        <f t="shared" si="1448"/>
        <v>1.6445808919902367E-8</v>
      </c>
      <c r="BJ1027" s="14">
        <f t="shared" si="1449"/>
        <v>0.73113717889435281</v>
      </c>
      <c r="BK1027" s="14">
        <f t="shared" si="1450"/>
        <v>0.21036352383674561</v>
      </c>
      <c r="BL1027" s="14">
        <f t="shared" si="1451"/>
        <v>5.7316645304824707E-2</v>
      </c>
      <c r="BM1027" s="14">
        <f t="shared" si="1452"/>
        <v>0.32844163815316219</v>
      </c>
      <c r="BN1027" s="14">
        <f t="shared" si="1453"/>
        <v>0.66950138395371861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1.2726999999999999</v>
      </c>
      <c r="F1028" s="10">
        <f>VLOOKUP(B1028,home!$B$2:$E$405,3,FALSE)</f>
        <v>1.2572000000000001</v>
      </c>
      <c r="G1028" s="10">
        <f>VLOOKUP(C1028,away!$B$2:$E$405,4,FALSE)</f>
        <v>1.3096000000000001</v>
      </c>
      <c r="H1028" s="10">
        <f>VLOOKUP(A1028,away!$A$2:$E$405,3,FALSE)</f>
        <v>0.89510000000000001</v>
      </c>
      <c r="I1028" s="10">
        <f>VLOOKUP(C1028,away!$B$2:$E$405,3,FALSE)</f>
        <v>0.74480000000000002</v>
      </c>
      <c r="J1028" s="10">
        <f>VLOOKUP(B1028,home!$B$2:$E$405,4,FALSE)</f>
        <v>1.3406</v>
      </c>
      <c r="K1028" s="12">
        <f t="shared" si="1398"/>
        <v>2.0954103410240004</v>
      </c>
      <c r="L1028" s="12">
        <f t="shared" si="1399"/>
        <v>0.89373844548800008</v>
      </c>
      <c r="M1028" s="13">
        <f t="shared" si="1400"/>
        <v>5.0330260291421486E-2</v>
      </c>
      <c r="N1028" s="13">
        <f t="shared" si="1401"/>
        <v>0.10546254788107419</v>
      </c>
      <c r="O1028" s="13">
        <f t="shared" si="1402"/>
        <v>4.4982088593861456E-2</v>
      </c>
      <c r="P1028" s="13">
        <f t="shared" si="1403"/>
        <v>9.4255933600435021E-2</v>
      </c>
      <c r="Q1028" s="13">
        <f t="shared" si="1404"/>
        <v>0.11049365671037086</v>
      </c>
      <c r="R1028" s="13">
        <f t="shared" si="1405"/>
        <v>2.0101110967340616E-2</v>
      </c>
      <c r="S1028" s="13">
        <f t="shared" si="1406"/>
        <v>4.4129421184435434E-2</v>
      </c>
      <c r="T1028" s="13">
        <f t="shared" si="1407"/>
        <v>9.8752428984611576E-2</v>
      </c>
      <c r="U1028" s="13">
        <f t="shared" si="1408"/>
        <v>4.2120075787036471E-2</v>
      </c>
      <c r="V1028" s="13">
        <f t="shared" si="1409"/>
        <v>9.1825910802892253E-3</v>
      </c>
      <c r="W1028" s="13">
        <f t="shared" si="1410"/>
        <v>7.7176516962822336E-2</v>
      </c>
      <c r="X1028" s="13">
        <f t="shared" si="1411"/>
        <v>6.8975620298531104E-2</v>
      </c>
      <c r="Y1028" s="13">
        <f t="shared" si="1412"/>
        <v>3.0823081831089862E-2</v>
      </c>
      <c r="Z1028" s="13">
        <f t="shared" si="1413"/>
        <v>5.9883785561775978E-3</v>
      </c>
      <c r="AA1028" s="13">
        <f t="shared" si="1414"/>
        <v>1.254811035258091E-2</v>
      </c>
      <c r="AB1028" s="13">
        <f t="shared" si="1415"/>
        <v>1.3146720096554182E-2</v>
      </c>
      <c r="AC1028" s="13">
        <f t="shared" si="1416"/>
        <v>1.0747928906638426E-3</v>
      </c>
      <c r="AD1028" s="13">
        <f t="shared" si="1417"/>
        <v>4.0429117932028032E-2</v>
      </c>
      <c r="AE1028" s="13">
        <f t="shared" si="1418"/>
        <v>3.613305701302176E-2</v>
      </c>
      <c r="AF1028" s="13">
        <f t="shared" si="1419"/>
        <v>1.6146751102773672E-2</v>
      </c>
      <c r="AG1028" s="13">
        <f t="shared" si="1420"/>
        <v>4.8103240767581974E-3</v>
      </c>
      <c r="AH1028" s="13">
        <f t="shared" si="1421"/>
        <v>1.3380110354479602E-3</v>
      </c>
      <c r="AI1028" s="13">
        <f t="shared" si="1422"/>
        <v>2.8036821600818857E-3</v>
      </c>
      <c r="AJ1028" s="13">
        <f t="shared" si="1423"/>
        <v>2.9374322955900462E-3</v>
      </c>
      <c r="AK1028" s="13">
        <f t="shared" si="1424"/>
        <v>2.0517086694124167E-3</v>
      </c>
      <c r="AL1028" s="13">
        <f t="shared" si="1425"/>
        <v>8.0512683026118023E-5</v>
      </c>
      <c r="AM1028" s="13">
        <f t="shared" si="1426"/>
        <v>1.6943118358650078E-2</v>
      </c>
      <c r="AN1028" s="13">
        <f t="shared" si="1427"/>
        <v>1.5142716263579116E-2</v>
      </c>
      <c r="AO1028" s="13">
        <f t="shared" si="1428"/>
        <v>6.7668138469385271E-3</v>
      </c>
      <c r="AP1028" s="13">
        <f t="shared" si="1429"/>
        <v>2.0159205628231714E-3</v>
      </c>
      <c r="AQ1028" s="13">
        <f t="shared" si="1430"/>
        <v>4.5042642751121878E-4</v>
      </c>
      <c r="AR1028" s="13">
        <f t="shared" si="1431"/>
        <v>2.3916638057340988E-4</v>
      </c>
      <c r="AS1028" s="13">
        <f t="shared" si="1432"/>
        <v>5.0115170707880461E-4</v>
      </c>
      <c r="AT1028" s="13">
        <f t="shared" si="1433"/>
        <v>5.2505923471737913E-4</v>
      </c>
      <c r="AU1028" s="13">
        <f t="shared" si="1434"/>
        <v>3.6673818335898134E-4</v>
      </c>
      <c r="AV1028" s="13">
        <f t="shared" si="1435"/>
        <v>1.9211674546469138E-4</v>
      </c>
      <c r="AW1028" s="13">
        <f t="shared" si="1436"/>
        <v>4.1883341383284643E-6</v>
      </c>
      <c r="AX1028" s="13">
        <f t="shared" si="1437"/>
        <v>5.917130902984828E-3</v>
      </c>
      <c r="AY1028" s="13">
        <f t="shared" si="1438"/>
        <v>5.2883673749826669E-3</v>
      </c>
      <c r="AZ1028" s="13">
        <f t="shared" si="1439"/>
        <v>2.3632086184432318E-3</v>
      </c>
      <c r="BA1028" s="13">
        <f t="shared" si="1440"/>
        <v>7.0403013233709952E-4</v>
      </c>
      <c r="BB1028" s="13">
        <f t="shared" si="1441"/>
        <v>1.5730469901291755E-4</v>
      </c>
      <c r="BC1028" s="13">
        <f t="shared" si="1442"/>
        <v>2.8117851432752541E-5</v>
      </c>
      <c r="BD1028" s="13">
        <f t="shared" si="1443"/>
        <v>3.562536486444512E-5</v>
      </c>
      <c r="BE1028" s="13">
        <f t="shared" si="1444"/>
        <v>7.4649757939711383E-5</v>
      </c>
      <c r="BF1028" s="13">
        <f t="shared" si="1445"/>
        <v>7.8210937370904894E-5</v>
      </c>
      <c r="BG1028" s="13">
        <f t="shared" si="1446"/>
        <v>5.4628002316058179E-5</v>
      </c>
      <c r="BH1028" s="13">
        <f t="shared" si="1447"/>
        <v>2.8617020240637841E-5</v>
      </c>
      <c r="BI1028" s="13">
        <f t="shared" si="1448"/>
        <v>1.1992880028305133E-5</v>
      </c>
      <c r="BJ1028" s="14">
        <f t="shared" si="1449"/>
        <v>0.64498025783177704</v>
      </c>
      <c r="BK1028" s="14">
        <f t="shared" si="1450"/>
        <v>0.20434187910525381</v>
      </c>
      <c r="BL1028" s="14">
        <f t="shared" si="1451"/>
        <v>0.14413689617185932</v>
      </c>
      <c r="BM1028" s="14">
        <f t="shared" si="1452"/>
        <v>0.56853763457971962</v>
      </c>
      <c r="BN1028" s="14">
        <f t="shared" si="1453"/>
        <v>0.42562559804450367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1.1616</v>
      </c>
      <c r="F1029" s="10">
        <f>VLOOKUP(B1029,home!$B$2:$E$405,3,FALSE)</f>
        <v>1.5305</v>
      </c>
      <c r="G1029" s="10">
        <f>VLOOKUP(C1029,away!$B$2:$E$405,4,FALSE)</f>
        <v>1.1837</v>
      </c>
      <c r="H1029" s="10">
        <f>VLOOKUP(A1029,away!$A$2:$E$405,3,FALSE)</f>
        <v>1.0606</v>
      </c>
      <c r="I1029" s="10">
        <f>VLOOKUP(C1029,away!$B$2:$E$405,3,FALSE)</f>
        <v>0.58930000000000005</v>
      </c>
      <c r="J1029" s="10">
        <f>VLOOKUP(B1029,home!$B$2:$E$405,4,FALSE)</f>
        <v>1.1524000000000001</v>
      </c>
      <c r="K1029" s="12">
        <f t="shared" si="1398"/>
        <v>2.10441595056</v>
      </c>
      <c r="L1029" s="12">
        <f t="shared" si="1399"/>
        <v>0.72026334479200005</v>
      </c>
      <c r="M1029" s="13">
        <f t="shared" si="1400"/>
        <v>5.9327680441667953E-2</v>
      </c>
      <c r="N1029" s="13">
        <f t="shared" si="1401"/>
        <v>0.12485011703117259</v>
      </c>
      <c r="O1029" s="13">
        <f t="shared" si="1402"/>
        <v>4.273155355366668E-2</v>
      </c>
      <c r="P1029" s="13">
        <f t="shared" si="1403"/>
        <v>8.992496289054501E-2</v>
      </c>
      <c r="Q1029" s="13">
        <f t="shared" si="1404"/>
        <v>0.13136828885484117</v>
      </c>
      <c r="R1029" s="13">
        <f t="shared" si="1405"/>
        <v>1.5388985845361216E-2</v>
      </c>
      <c r="S1029" s="13">
        <f t="shared" si="1406"/>
        <v>3.407557353778852E-2</v>
      </c>
      <c r="T1029" s="13">
        <f t="shared" si="1407"/>
        <v>9.4619763130189508E-2</v>
      </c>
      <c r="U1029" s="13">
        <f t="shared" si="1408"/>
        <v>3.2384827275920208E-2</v>
      </c>
      <c r="V1029" s="13">
        <f t="shared" si="1409"/>
        <v>5.738832686994118E-3</v>
      </c>
      <c r="W1029" s="13">
        <f t="shared" si="1410"/>
        <v>9.2151174154633725E-2</v>
      </c>
      <c r="X1029" s="13">
        <f t="shared" si="1411"/>
        <v>6.6373112923126587E-2</v>
      </c>
      <c r="Y1029" s="13">
        <f t="shared" si="1412"/>
        <v>2.3903060159134137E-2</v>
      </c>
      <c r="Z1029" s="13">
        <f t="shared" si="1413"/>
        <v>3.6947074726455388E-3</v>
      </c>
      <c r="AA1029" s="13">
        <f t="shared" si="1414"/>
        <v>7.7752013380884962E-3</v>
      </c>
      <c r="AB1029" s="13">
        <f t="shared" si="1415"/>
        <v>8.1811288573444448E-3</v>
      </c>
      <c r="AC1029" s="13">
        <f t="shared" si="1416"/>
        <v>5.4365887113224981E-4</v>
      </c>
      <c r="AD1029" s="13">
        <f t="shared" si="1417"/>
        <v>4.848110018846092E-2</v>
      </c>
      <c r="AE1029" s="13">
        <f t="shared" si="1418"/>
        <v>3.4919159380936926E-2</v>
      </c>
      <c r="AF1029" s="13">
        <f t="shared" si="1419"/>
        <v>1.2575495266519285E-2</v>
      </c>
      <c r="AG1029" s="13">
        <f t="shared" si="1420"/>
        <v>3.0192227610263819E-3</v>
      </c>
      <c r="AH1029" s="13">
        <f t="shared" si="1421"/>
        <v>6.6529059056891812E-4</v>
      </c>
      <c r="AI1029" s="13">
        <f t="shared" si="1422"/>
        <v>1.4000481305507136E-3</v>
      </c>
      <c r="AJ1029" s="13">
        <f t="shared" si="1423"/>
        <v>1.4731418087413155E-3</v>
      </c>
      <c r="AK1029" s="13">
        <f t="shared" si="1424"/>
        <v>1.033367706584011E-3</v>
      </c>
      <c r="AL1029" s="13">
        <f t="shared" si="1425"/>
        <v>3.296168226887023E-5</v>
      </c>
      <c r="AM1029" s="13">
        <f t="shared" si="1426"/>
        <v>2.0404880107458903E-2</v>
      </c>
      <c r="AN1029" s="13">
        <f t="shared" si="1427"/>
        <v>1.4696887196278095E-2</v>
      </c>
      <c r="AO1029" s="13">
        <f t="shared" si="1428"/>
        <v>5.2928145650109884E-3</v>
      </c>
      <c r="AP1029" s="13">
        <f t="shared" si="1429"/>
        <v>1.2707401073195435E-3</v>
      </c>
      <c r="AQ1029" s="13">
        <f t="shared" si="1430"/>
        <v>2.2881688001482985E-4</v>
      </c>
      <c r="AR1029" s="13">
        <f t="shared" si="1431"/>
        <v>9.5836885204362822E-5</v>
      </c>
      <c r="AS1029" s="13">
        <f t="shared" si="1432"/>
        <v>2.0168066987604879E-4</v>
      </c>
      <c r="AT1029" s="13">
        <f t="shared" si="1433"/>
        <v>2.1221000930339139E-4</v>
      </c>
      <c r="AU1029" s="13">
        <f t="shared" si="1434"/>
        <v>1.488593761488476E-4</v>
      </c>
      <c r="AV1029" s="13">
        <f t="shared" si="1435"/>
        <v>7.8315511389511451E-5</v>
      </c>
      <c r="AW1029" s="13">
        <f t="shared" si="1436"/>
        <v>1.3878092133440823E-6</v>
      </c>
      <c r="AX1029" s="13">
        <f t="shared" si="1437"/>
        <v>7.156725861233496E-3</v>
      </c>
      <c r="AY1029" s="13">
        <f t="shared" si="1438"/>
        <v>5.1547273065714449E-3</v>
      </c>
      <c r="AZ1029" s="13">
        <f t="shared" si="1439"/>
        <v>1.8563805656609026E-3</v>
      </c>
      <c r="BA1029" s="13">
        <f t="shared" si="1440"/>
        <v>4.4569429180992909E-4</v>
      </c>
      <c r="BB1029" s="13">
        <f t="shared" si="1441"/>
        <v>8.0254315343430291E-5</v>
      </c>
      <c r="BC1029" s="13">
        <f t="shared" si="1442"/>
        <v>1.156084832065021E-5</v>
      </c>
      <c r="BD1029" s="13">
        <f t="shared" si="1443"/>
        <v>1.1504632581956881E-5</v>
      </c>
      <c r="BE1029" s="13">
        <f t="shared" si="1444"/>
        <v>2.4210532310802334E-5</v>
      </c>
      <c r="BF1029" s="13">
        <f t="shared" si="1445"/>
        <v>2.5474515183200347E-5</v>
      </c>
      <c r="BG1029" s="13">
        <f t="shared" si="1446"/>
        <v>1.7869658694769903E-5</v>
      </c>
      <c r="BH1029" s="13">
        <f t="shared" si="1447"/>
        <v>9.401298697084245E-6</v>
      </c>
      <c r="BI1029" s="13">
        <f t="shared" si="1448"/>
        <v>3.9568485868246042E-6</v>
      </c>
      <c r="BJ1029" s="14">
        <f t="shared" si="1449"/>
        <v>0.68885997589506343</v>
      </c>
      <c r="BK1029" s="14">
        <f t="shared" si="1450"/>
        <v>0.19479839741696819</v>
      </c>
      <c r="BL1029" s="14">
        <f t="shared" si="1451"/>
        <v>0.11186286504480279</v>
      </c>
      <c r="BM1029" s="14">
        <f t="shared" si="1452"/>
        <v>0.53047101771486704</v>
      </c>
      <c r="BN1029" s="14">
        <f t="shared" si="1453"/>
        <v>0.46359158861725458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1.3125</v>
      </c>
      <c r="F1030" s="10">
        <f>VLOOKUP(B1030,home!$B$2:$E$405,3,FALSE)</f>
        <v>1.1429</v>
      </c>
      <c r="G1030" s="10">
        <f>VLOOKUP(C1030,away!$B$2:$E$405,4,FALSE)</f>
        <v>1.0159</v>
      </c>
      <c r="H1030" s="10">
        <f>VLOOKUP(A1030,away!$A$2:$E$405,3,FALSE)</f>
        <v>1.2082999999999999</v>
      </c>
      <c r="I1030" s="10">
        <f>VLOOKUP(C1030,away!$B$2:$E$405,3,FALSE)</f>
        <v>0</v>
      </c>
      <c r="J1030" s="10">
        <f>VLOOKUP(B1030,home!$B$2:$E$405,4,FALSE)</f>
        <v>0.4138</v>
      </c>
      <c r="K1030" s="12">
        <f t="shared" si="1398"/>
        <v>1.5239071443750001</v>
      </c>
      <c r="L1030" s="12">
        <f t="shared" si="1399"/>
        <v>0</v>
      </c>
      <c r="M1030" s="13">
        <f t="shared" si="1400"/>
        <v>0.21785901526475071</v>
      </c>
      <c r="N1030" s="13">
        <f t="shared" si="1401"/>
        <v>0.33199690982845581</v>
      </c>
      <c r="O1030" s="13">
        <f t="shared" si="1402"/>
        <v>0</v>
      </c>
      <c r="P1030" s="13">
        <f t="shared" si="1403"/>
        <v>0</v>
      </c>
      <c r="Q1030" s="13">
        <f t="shared" si="1404"/>
        <v>0.25296623139900332</v>
      </c>
      <c r="R1030" s="13">
        <f t="shared" si="1405"/>
        <v>0</v>
      </c>
      <c r="S1030" s="13">
        <f t="shared" si="1406"/>
        <v>0</v>
      </c>
      <c r="T1030" s="13">
        <f t="shared" si="1407"/>
        <v>0</v>
      </c>
      <c r="U1030" s="13">
        <f t="shared" si="1408"/>
        <v>0</v>
      </c>
      <c r="V1030" s="13">
        <f t="shared" si="1409"/>
        <v>0</v>
      </c>
      <c r="W1030" s="13">
        <f t="shared" si="1410"/>
        <v>0.12849901577152018</v>
      </c>
      <c r="X1030" s="13">
        <f t="shared" si="1411"/>
        <v>0</v>
      </c>
      <c r="Y1030" s="13">
        <f t="shared" si="1412"/>
        <v>0</v>
      </c>
      <c r="Z1030" s="13">
        <f t="shared" si="1413"/>
        <v>0</v>
      </c>
      <c r="AA1030" s="13">
        <f t="shared" si="1414"/>
        <v>0</v>
      </c>
      <c r="AB1030" s="13">
        <f t="shared" si="1415"/>
        <v>0</v>
      </c>
      <c r="AC1030" s="13">
        <f t="shared" si="1416"/>
        <v>0</v>
      </c>
      <c r="AD1030" s="13">
        <f t="shared" si="1417"/>
        <v>4.8955142044843851E-2</v>
      </c>
      <c r="AE1030" s="13">
        <f t="shared" si="1418"/>
        <v>0</v>
      </c>
      <c r="AF1030" s="13">
        <f t="shared" si="1419"/>
        <v>0</v>
      </c>
      <c r="AG1030" s="13">
        <f t="shared" si="1420"/>
        <v>0</v>
      </c>
      <c r="AH1030" s="13">
        <f t="shared" si="1421"/>
        <v>0</v>
      </c>
      <c r="AI1030" s="13">
        <f t="shared" si="1422"/>
        <v>0</v>
      </c>
      <c r="AJ1030" s="13">
        <f t="shared" si="1423"/>
        <v>0</v>
      </c>
      <c r="AK1030" s="13">
        <f t="shared" si="1424"/>
        <v>0</v>
      </c>
      <c r="AL1030" s="13">
        <f t="shared" si="1425"/>
        <v>0</v>
      </c>
      <c r="AM1030" s="13">
        <f t="shared" si="1426"/>
        <v>1.4920618143206093E-2</v>
      </c>
      <c r="AN1030" s="13">
        <f t="shared" si="1427"/>
        <v>0</v>
      </c>
      <c r="AO1030" s="13">
        <f t="shared" si="1428"/>
        <v>0</v>
      </c>
      <c r="AP1030" s="13">
        <f t="shared" si="1429"/>
        <v>0</v>
      </c>
      <c r="AQ1030" s="13">
        <f t="shared" si="1430"/>
        <v>0</v>
      </c>
      <c r="AR1030" s="13">
        <f t="shared" si="1431"/>
        <v>0</v>
      </c>
      <c r="AS1030" s="13">
        <f t="shared" si="1432"/>
        <v>0</v>
      </c>
      <c r="AT1030" s="13">
        <f t="shared" si="1433"/>
        <v>0</v>
      </c>
      <c r="AU1030" s="13">
        <f t="shared" si="1434"/>
        <v>0</v>
      </c>
      <c r="AV1030" s="13">
        <f t="shared" si="1435"/>
        <v>0</v>
      </c>
      <c r="AW1030" s="13">
        <f t="shared" si="1436"/>
        <v>0</v>
      </c>
      <c r="AX1030" s="13">
        <f t="shared" si="1437"/>
        <v>3.7896060978205065E-3</v>
      </c>
      <c r="AY1030" s="13">
        <f t="shared" si="1438"/>
        <v>0</v>
      </c>
      <c r="AZ1030" s="13">
        <f t="shared" si="1439"/>
        <v>0</v>
      </c>
      <c r="BA1030" s="13">
        <f t="shared" si="1440"/>
        <v>0</v>
      </c>
      <c r="BB1030" s="13">
        <f t="shared" si="1441"/>
        <v>0</v>
      </c>
      <c r="BC1030" s="13">
        <f t="shared" si="1442"/>
        <v>0</v>
      </c>
      <c r="BD1030" s="13">
        <f t="shared" si="1443"/>
        <v>0</v>
      </c>
      <c r="BE1030" s="13">
        <f t="shared" si="1444"/>
        <v>0</v>
      </c>
      <c r="BF1030" s="13">
        <f t="shared" si="1445"/>
        <v>0</v>
      </c>
      <c r="BG1030" s="13">
        <f t="shared" si="1446"/>
        <v>0</v>
      </c>
      <c r="BH1030" s="13">
        <f t="shared" si="1447"/>
        <v>0</v>
      </c>
      <c r="BI1030" s="13">
        <f t="shared" si="1448"/>
        <v>0</v>
      </c>
      <c r="BJ1030" s="14">
        <f t="shared" si="1449"/>
        <v>0.78112752328484991</v>
      </c>
      <c r="BK1030" s="14">
        <f t="shared" si="1450"/>
        <v>0.21785901526475071</v>
      </c>
      <c r="BL1030" s="14">
        <f t="shared" si="1451"/>
        <v>0</v>
      </c>
      <c r="BM1030" s="14">
        <f t="shared" si="1452"/>
        <v>0.19616438205739062</v>
      </c>
      <c r="BN1030" s="14">
        <f t="shared" si="1453"/>
        <v>0.80282215649220978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1.3511</v>
      </c>
      <c r="F1031" s="10">
        <f>VLOOKUP(B1031,home!$B$2:$E$405,3,FALSE)</f>
        <v>1.6653</v>
      </c>
      <c r="G1031" s="10">
        <f>VLOOKUP(C1031,away!$B$2:$E$405,4,FALSE)</f>
        <v>0.74009999999999998</v>
      </c>
      <c r="H1031" s="10">
        <f>VLOOKUP(A1031,away!$A$2:$E$405,3,FALSE)</f>
        <v>1.1908000000000001</v>
      </c>
      <c r="I1031" s="10">
        <f>VLOOKUP(C1031,away!$B$2:$E$405,3,FALSE)</f>
        <v>0.97970000000000002</v>
      </c>
      <c r="J1031" s="10">
        <f>VLOOKUP(B1031,home!$B$2:$E$405,4,FALSE)</f>
        <v>0.83979999999999999</v>
      </c>
      <c r="K1031" s="12">
        <f t="shared" si="1398"/>
        <v>1.665215252883</v>
      </c>
      <c r="L1031" s="12">
        <f t="shared" si="1399"/>
        <v>0.97973315304800013</v>
      </c>
      <c r="M1031" s="13">
        <f t="shared" si="1400"/>
        <v>7.1009017289265092E-2</v>
      </c>
      <c r="N1031" s="13">
        <f t="shared" si="1401"/>
        <v>0.11824529868231687</v>
      </c>
      <c r="O1031" s="13">
        <f t="shared" si="1402"/>
        <v>6.9569888403651636E-2</v>
      </c>
      <c r="P1031" s="13">
        <f t="shared" si="1403"/>
        <v>0.11584883931112884</v>
      </c>
      <c r="Q1031" s="13">
        <f t="shared" si="1404"/>
        <v>9.8451937473750112E-2</v>
      </c>
      <c r="R1031" s="13">
        <f t="shared" si="1405"/>
        <v>3.4079963061453555E-2</v>
      </c>
      <c r="S1031" s="13">
        <f t="shared" si="1406"/>
        <v>4.725087771269823E-2</v>
      </c>
      <c r="T1031" s="13">
        <f t="shared" si="1407"/>
        <v>9.6456627124841751E-2</v>
      </c>
      <c r="U1031" s="13">
        <f t="shared" si="1408"/>
        <v>5.675047430762168E-2</v>
      </c>
      <c r="V1031" s="13">
        <f t="shared" si="1409"/>
        <v>8.5653587051553112E-3</v>
      </c>
      <c r="W1031" s="13">
        <f t="shared" si="1410"/>
        <v>5.4647889319057355E-2</v>
      </c>
      <c r="X1031" s="13">
        <f t="shared" si="1411"/>
        <v>5.3540348909978192E-2</v>
      </c>
      <c r="Y1031" s="13">
        <f t="shared" si="1412"/>
        <v>2.6227627426431494E-2</v>
      </c>
      <c r="Z1031" s="13">
        <f t="shared" si="1413"/>
        <v>1.112975655531909E-2</v>
      </c>
      <c r="AA1031" s="13">
        <f t="shared" si="1414"/>
        <v>1.8533440376791905E-2</v>
      </c>
      <c r="AB1031" s="13">
        <f t="shared" si="1415"/>
        <v>1.5431083801915772E-2</v>
      </c>
      <c r="AC1031" s="13">
        <f t="shared" si="1416"/>
        <v>8.7338103503944628E-4</v>
      </c>
      <c r="AD1031" s="13">
        <f t="shared" si="1417"/>
        <v>2.2750124707989081E-2</v>
      </c>
      <c r="AE1031" s="13">
        <f t="shared" si="1418"/>
        <v>2.2289051412393353E-2</v>
      </c>
      <c r="AF1031" s="13">
        <f t="shared" si="1419"/>
        <v>1.0918661309356559E-2</v>
      </c>
      <c r="AG1031" s="13">
        <f t="shared" si="1420"/>
        <v>3.5657914905597027E-3</v>
      </c>
      <c r="AH1031" s="13">
        <f t="shared" si="1421"/>
        <v>2.7260478706498548E-3</v>
      </c>
      <c r="AI1031" s="13">
        <f t="shared" si="1422"/>
        <v>4.5394564942953615E-3</v>
      </c>
      <c r="AJ1031" s="13">
        <f t="shared" si="1423"/>
        <v>3.7795860970497143E-3</v>
      </c>
      <c r="AK1031" s="13">
        <f t="shared" si="1424"/>
        <v>2.097941472797237E-3</v>
      </c>
      <c r="AL1031" s="13">
        <f t="shared" si="1425"/>
        <v>5.6995679167619312E-5</v>
      </c>
      <c r="AM1031" s="13">
        <f t="shared" si="1426"/>
        <v>7.5767709337467562E-3</v>
      </c>
      <c r="AN1031" s="13">
        <f t="shared" si="1427"/>
        <v>7.4232136768421497E-3</v>
      </c>
      <c r="AO1031" s="13">
        <f t="shared" si="1428"/>
        <v>3.6363842706807988E-3</v>
      </c>
      <c r="AP1031" s="13">
        <f t="shared" si="1429"/>
        <v>1.1875620757360837E-3</v>
      </c>
      <c r="AQ1031" s="13">
        <f t="shared" si="1430"/>
        <v>2.9087348422528528E-4</v>
      </c>
      <c r="AR1031" s="13">
        <f t="shared" si="1431"/>
        <v>5.3415989513431398E-4</v>
      </c>
      <c r="AS1031" s="13">
        <f t="shared" si="1432"/>
        <v>8.8949120485604333E-4</v>
      </c>
      <c r="AT1031" s="13">
        <f t="shared" si="1433"/>
        <v>7.4059716081578046E-4</v>
      </c>
      <c r="AU1031" s="13">
        <f t="shared" si="1434"/>
        <v>4.1108456281076054E-4</v>
      </c>
      <c r="AV1031" s="13">
        <f t="shared" si="1435"/>
        <v>1.7113607105430457E-4</v>
      </c>
      <c r="AW1031" s="13">
        <f t="shared" si="1436"/>
        <v>2.5829596207871699E-6</v>
      </c>
      <c r="AX1031" s="13">
        <f t="shared" si="1437"/>
        <v>2.1028257544126144E-3</v>
      </c>
      <c r="AY1031" s="13">
        <f t="shared" si="1438"/>
        <v>2.0602081066812103E-3</v>
      </c>
      <c r="AZ1031" s="13">
        <f t="shared" si="1439"/>
        <v>1.0092270921469163E-3</v>
      </c>
      <c r="BA1031" s="13">
        <f t="shared" si="1440"/>
        <v>3.2959108037685427E-4</v>
      </c>
      <c r="BB1031" s="13">
        <f t="shared" si="1441"/>
        <v>8.0727827098528069E-5</v>
      </c>
      <c r="BC1031" s="13">
        <f t="shared" si="1442"/>
        <v>1.5818345716390943E-5</v>
      </c>
      <c r="BD1031" s="13">
        <f t="shared" si="1443"/>
        <v>8.7222359715288399E-5</v>
      </c>
      <c r="BE1031" s="13">
        <f t="shared" si="1444"/>
        <v>1.4524400379034596E-4</v>
      </c>
      <c r="BF1031" s="13">
        <f t="shared" si="1445"/>
        <v>1.2093126525074021E-4</v>
      </c>
      <c r="BG1031" s="13">
        <f t="shared" si="1446"/>
        <v>6.71255291486575E-5</v>
      </c>
      <c r="BH1031" s="13">
        <f t="shared" si="1447"/>
        <v>2.7944613749046728E-5</v>
      </c>
      <c r="BI1031" s="13">
        <f t="shared" si="1448"/>
        <v>9.3067594101673122E-6</v>
      </c>
      <c r="BJ1031" s="14">
        <f t="shared" si="1449"/>
        <v>0.53280656050433806</v>
      </c>
      <c r="BK1031" s="14">
        <f t="shared" si="1450"/>
        <v>0.24566467783913576</v>
      </c>
      <c r="BL1031" s="14">
        <f t="shared" si="1451"/>
        <v>0.21071212531196215</v>
      </c>
      <c r="BM1031" s="14">
        <f t="shared" si="1452"/>
        <v>0.4910505508421284</v>
      </c>
      <c r="BN1031" s="14">
        <f t="shared" si="1453"/>
        <v>0.50720494422156603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1.2811999999999999</v>
      </c>
      <c r="F1035" s="10">
        <f>VLOOKUP(B1035,home!$B$2:$E$405,3,FALSE)</f>
        <v>1.7562</v>
      </c>
      <c r="G1035" s="10">
        <f>VLOOKUP(C1035,away!$B$2:$E$405,4,FALSE)</f>
        <v>1.5609999999999999</v>
      </c>
      <c r="H1035" s="10">
        <f>VLOOKUP(A1035,away!$A$2:$E$405,3,FALSE)</f>
        <v>0.82809999999999995</v>
      </c>
      <c r="I1035" s="10">
        <f>VLOOKUP(C1035,away!$B$2:$E$405,3,FALSE)</f>
        <v>1.2076</v>
      </c>
      <c r="J1035" s="10">
        <f>VLOOKUP(B1035,home!$B$2:$E$405,4,FALSE)</f>
        <v>0.90569999999999995</v>
      </c>
      <c r="K1035" s="12">
        <f t="shared" si="1398"/>
        <v>3.5123178098399994</v>
      </c>
      <c r="L1035" s="12">
        <f t="shared" si="1399"/>
        <v>0.90571228129199988</v>
      </c>
      <c r="M1035" s="13">
        <f t="shared" si="1400"/>
        <v>1.2057961990626405E-2</v>
      </c>
      <c r="N1035" s="13">
        <f t="shared" si="1401"/>
        <v>4.2351394650050889E-2</v>
      </c>
      <c r="O1035" s="13">
        <f t="shared" si="1402"/>
        <v>1.0921044262262465E-2</v>
      </c>
      <c r="P1035" s="13">
        <f t="shared" si="1403"/>
        <v>3.8358178264395387E-2</v>
      </c>
      <c r="Q1035" s="13">
        <f t="shared" si="1404"/>
        <v>7.4375778850468144E-2</v>
      </c>
      <c r="R1035" s="13">
        <f t="shared" si="1405"/>
        <v>4.945661956432321E-3</v>
      </c>
      <c r="S1035" s="13">
        <f t="shared" si="1406"/>
        <v>3.0505773714225727E-2</v>
      </c>
      <c r="T1035" s="13">
        <f t="shared" si="1407"/>
        <v>6.7363056335526764E-2</v>
      </c>
      <c r="U1035" s="13">
        <f t="shared" si="1408"/>
        <v>1.7370736571025374E-2</v>
      </c>
      <c r="V1035" s="13">
        <f t="shared" si="1409"/>
        <v>1.0782602557852766E-2</v>
      </c>
      <c r="W1035" s="13">
        <f t="shared" si="1410"/>
        <v>8.7077124225740113E-2</v>
      </c>
      <c r="X1035" s="13">
        <f t="shared" si="1411"/>
        <v>7.8866820830841941E-2</v>
      </c>
      <c r="Y1035" s="13">
        <f t="shared" si="1412"/>
        <v>3.5715324106474634E-2</v>
      </c>
      <c r="Z1035" s="13">
        <f t="shared" si="1413"/>
        <v>1.493115591019791E-3</v>
      </c>
      <c r="AA1035" s="13">
        <f t="shared" si="1414"/>
        <v>5.244296482488588E-3</v>
      </c>
      <c r="AB1035" s="13">
        <f t="shared" si="1415"/>
        <v>9.2098179677629691E-3</v>
      </c>
      <c r="AC1035" s="13">
        <f t="shared" si="1416"/>
        <v>2.143816837526972E-3</v>
      </c>
      <c r="AD1035" s="13">
        <f t="shared" si="1417"/>
        <v>7.6460633561929267E-2</v>
      </c>
      <c r="AE1035" s="13">
        <f t="shared" si="1418"/>
        <v>6.9251334852406601E-2</v>
      </c>
      <c r="AF1035" s="13">
        <f t="shared" si="1419"/>
        <v>3.1360892235844685E-2</v>
      </c>
      <c r="AG1035" s="13">
        <f t="shared" si="1420"/>
        <v>9.4679817500931511E-3</v>
      </c>
      <c r="AH1035" s="13">
        <f t="shared" si="1421"/>
        <v>3.3808328204379683E-4</v>
      </c>
      <c r="AI1035" s="13">
        <f t="shared" si="1422"/>
        <v>1.1874559327315873E-3</v>
      </c>
      <c r="AJ1035" s="13">
        <f t="shared" si="1423"/>
        <v>2.0853613104666619E-3</v>
      </c>
      <c r="AK1035" s="13">
        <f t="shared" si="1424"/>
        <v>2.4414838902344451E-3</v>
      </c>
      <c r="AL1035" s="13">
        <f t="shared" si="1425"/>
        <v>2.7279206381309896E-4</v>
      </c>
      <c r="AM1035" s="13">
        <f t="shared" si="1426"/>
        <v>5.3710809002242836E-2</v>
      </c>
      <c r="AN1035" s="13">
        <f t="shared" si="1427"/>
        <v>4.8646539351460238E-2</v>
      </c>
      <c r="AO1035" s="13">
        <f t="shared" si="1428"/>
        <v>2.2029884066486049E-2</v>
      </c>
      <c r="AP1035" s="13">
        <f t="shared" si="1429"/>
        <v>6.6509121848184532E-3</v>
      </c>
      <c r="AQ1035" s="13">
        <f t="shared" si="1430"/>
        <v>1.5059532118961699E-3</v>
      </c>
      <c r="AR1035" s="13">
        <f t="shared" si="1431"/>
        <v>6.1241236129314783E-5</v>
      </c>
      <c r="AS1035" s="13">
        <f t="shared" si="1432"/>
        <v>2.1509868435360915E-4</v>
      </c>
      <c r="AT1035" s="13">
        <f t="shared" si="1433"/>
        <v>3.7774746996416708E-4</v>
      </c>
      <c r="AU1035" s="13">
        <f t="shared" si="1434"/>
        <v>4.4225638879238129E-4</v>
      </c>
      <c r="AV1035" s="13">
        <f t="shared" si="1435"/>
        <v>3.8833624771775102E-4</v>
      </c>
      <c r="AW1035" s="13">
        <f t="shared" si="1436"/>
        <v>2.4105341767330677E-5</v>
      </c>
      <c r="AX1035" s="13">
        <f t="shared" si="1437"/>
        <v>3.144157183991534E-2</v>
      </c>
      <c r="AY1035" s="13">
        <f t="shared" si="1438"/>
        <v>2.8477017758536022E-2</v>
      </c>
      <c r="AZ1035" s="13">
        <f t="shared" si="1439"/>
        <v>1.2895992359238226E-2</v>
      </c>
      <c r="BA1035" s="13">
        <f t="shared" si="1440"/>
        <v>3.8933528864032846E-3</v>
      </c>
      <c r="BB1035" s="13">
        <f t="shared" si="1441"/>
        <v>8.8156438115477771E-4</v>
      </c>
      <c r="BC1035" s="13">
        <f t="shared" si="1442"/>
        <v>1.5968873735229281E-4</v>
      </c>
      <c r="BD1035" s="13">
        <f t="shared" si="1443"/>
        <v>9.2444899473039529E-6</v>
      </c>
      <c r="BE1035" s="13">
        <f t="shared" si="1444"/>
        <v>3.2469586684802509E-5</v>
      </c>
      <c r="BF1035" s="13">
        <f t="shared" si="1445"/>
        <v>5.7021753795587806E-5</v>
      </c>
      <c r="BG1035" s="13">
        <f t="shared" si="1446"/>
        <v>6.6759507134851531E-5</v>
      </c>
      <c r="BH1035" s="13">
        <f t="shared" si="1447"/>
        <v>5.8620151471469886E-5</v>
      </c>
      <c r="BI1035" s="13">
        <f t="shared" si="1448"/>
        <v>4.1178520405752424E-5</v>
      </c>
      <c r="BJ1035" s="14">
        <f t="shared" si="1449"/>
        <v>0.78258362717887997</v>
      </c>
      <c r="BK1035" s="14">
        <f t="shared" si="1450"/>
        <v>0.12259814318697639</v>
      </c>
      <c r="BL1035" s="14">
        <f t="shared" si="1451"/>
        <v>5.5493915691845197E-2</v>
      </c>
      <c r="BM1035" s="14">
        <f t="shared" si="1452"/>
        <v>0.75070586925771721</v>
      </c>
      <c r="BN1035" s="14">
        <f t="shared" si="1453"/>
        <v>0.1830100199742356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1.4286000000000001</v>
      </c>
      <c r="F1036" s="10">
        <f>VLOOKUP(B1036,home!$B$2:$E$405,3,FALSE)</f>
        <v>0.35</v>
      </c>
      <c r="G1036" s="10">
        <f>VLOOKUP(C1036,away!$B$2:$E$405,4,FALSE)</f>
        <v>0.7</v>
      </c>
      <c r="H1036" s="10">
        <f>VLOOKUP(A1036,away!$A$2:$E$405,3,FALSE)</f>
        <v>1.25</v>
      </c>
      <c r="I1036" s="10">
        <f>VLOOKUP(C1036,away!$B$2:$E$405,3,FALSE)</f>
        <v>1.0667</v>
      </c>
      <c r="J1036" s="10">
        <f>VLOOKUP(B1036,home!$B$2:$E$405,4,FALSE)</f>
        <v>1.2</v>
      </c>
      <c r="K1036" s="12">
        <f t="shared" si="1398"/>
        <v>0.35000699999999996</v>
      </c>
      <c r="L1036" s="12">
        <f t="shared" si="1399"/>
        <v>1.60005</v>
      </c>
      <c r="M1036" s="13">
        <f t="shared" si="1400"/>
        <v>0.14226596219555299</v>
      </c>
      <c r="N1036" s="13">
        <f t="shared" si="1401"/>
        <v>4.9794082630178912E-2</v>
      </c>
      <c r="O1036" s="13">
        <f t="shared" si="1402"/>
        <v>0.22763265281099451</v>
      </c>
      <c r="P1036" s="13">
        <f t="shared" si="1403"/>
        <v>7.9673021912417749E-2</v>
      </c>
      <c r="Q1036" s="13">
        <f t="shared" si="1404"/>
        <v>8.714138739570514E-3</v>
      </c>
      <c r="R1036" s="13">
        <f t="shared" si="1405"/>
        <v>0.18211181306511595</v>
      </c>
      <c r="S1036" s="13">
        <f t="shared" si="1406"/>
        <v>1.1154794728642101E-2</v>
      </c>
      <c r="T1036" s="13">
        <f t="shared" si="1407"/>
        <v>1.39430576902498E-2</v>
      </c>
      <c r="U1036" s="13">
        <f t="shared" si="1408"/>
        <v>6.3740409355482031E-2</v>
      </c>
      <c r="V1036" s="13">
        <f t="shared" si="1409"/>
        <v>6.9411168828360759E-4</v>
      </c>
      <c r="W1036" s="13">
        <f t="shared" si="1410"/>
        <v>1.0166698526069525E-3</v>
      </c>
      <c r="X1036" s="13">
        <f t="shared" si="1411"/>
        <v>1.6267225976637541E-3</v>
      </c>
      <c r="Y1036" s="13">
        <f t="shared" si="1412"/>
        <v>1.3014187461959452E-3</v>
      </c>
      <c r="Z1036" s="13">
        <f t="shared" si="1413"/>
        <v>9.7129335498279623E-2</v>
      </c>
      <c r="AA1036" s="13">
        <f t="shared" si="1414"/>
        <v>3.3995947329746354E-2</v>
      </c>
      <c r="AB1036" s="13">
        <f t="shared" si="1415"/>
        <v>5.9494097685212658E-3</v>
      </c>
      <c r="AC1036" s="13">
        <f t="shared" si="1416"/>
        <v>2.4295154167950802E-5</v>
      </c>
      <c r="AD1036" s="13">
        <f t="shared" si="1417"/>
        <v>8.8960391275350365E-5</v>
      </c>
      <c r="AE1036" s="13">
        <f t="shared" si="1418"/>
        <v>1.4234107406012434E-4</v>
      </c>
      <c r="AF1036" s="13">
        <f t="shared" si="1419"/>
        <v>1.1387641777495101E-4</v>
      </c>
      <c r="AG1036" s="13">
        <f t="shared" si="1420"/>
        <v>6.0735987420270135E-5</v>
      </c>
      <c r="AH1036" s="13">
        <f t="shared" si="1421"/>
        <v>3.8852948316005567E-2</v>
      </c>
      <c r="AI1036" s="13">
        <f t="shared" si="1422"/>
        <v>1.359880388124016E-2</v>
      </c>
      <c r="AJ1036" s="13">
        <f t="shared" si="1423"/>
        <v>2.3798382750306124E-3</v>
      </c>
      <c r="AK1036" s="13">
        <f t="shared" si="1424"/>
        <v>2.7765335170954652E-4</v>
      </c>
      <c r="AL1036" s="13">
        <f t="shared" si="1425"/>
        <v>5.4423934453921473E-7</v>
      </c>
      <c r="AM1036" s="13">
        <f t="shared" si="1426"/>
        <v>6.2273519338223139E-6</v>
      </c>
      <c r="AN1036" s="13">
        <f t="shared" si="1427"/>
        <v>9.9640744617123916E-6</v>
      </c>
      <c r="AO1036" s="13">
        <f t="shared" si="1428"/>
        <v>7.971508671231459E-6</v>
      </c>
      <c r="AP1036" s="13">
        <f t="shared" si="1429"/>
        <v>4.2516041498012997E-6</v>
      </c>
      <c r="AQ1036" s="13">
        <f t="shared" si="1430"/>
        <v>1.700694804972392E-6</v>
      </c>
      <c r="AR1036" s="13">
        <f t="shared" si="1431"/>
        <v>1.2433331990604932E-2</v>
      </c>
      <c r="AS1036" s="13">
        <f t="shared" si="1432"/>
        <v>4.3517532300356597E-3</v>
      </c>
      <c r="AT1036" s="13">
        <f t="shared" si="1433"/>
        <v>7.6157204639254559E-4</v>
      </c>
      <c r="AU1036" s="13">
        <f t="shared" si="1434"/>
        <v>8.8851849080571918E-5</v>
      </c>
      <c r="AV1036" s="13">
        <f t="shared" si="1435"/>
        <v>7.7746922852859297E-6</v>
      </c>
      <c r="AW1036" s="13">
        <f t="shared" si="1436"/>
        <v>8.4663792444897864E-9</v>
      </c>
      <c r="AX1036" s="13">
        <f t="shared" si="1437"/>
        <v>3.6326946138355759E-7</v>
      </c>
      <c r="AY1036" s="13">
        <f t="shared" si="1438"/>
        <v>5.8124930168676124E-7</v>
      </c>
      <c r="AZ1036" s="13">
        <f t="shared" si="1439"/>
        <v>4.6501397258195135E-7</v>
      </c>
      <c r="BA1036" s="13">
        <f t="shared" si="1440"/>
        <v>2.4801520227658382E-7</v>
      </c>
      <c r="BB1036" s="13">
        <f t="shared" si="1441"/>
        <v>9.9209181100661958E-8</v>
      </c>
      <c r="BC1036" s="13">
        <f t="shared" si="1442"/>
        <v>3.1747930044022809E-8</v>
      </c>
      <c r="BD1036" s="13">
        <f t="shared" si="1443"/>
        <v>3.3156588085945715E-3</v>
      </c>
      <c r="BE1036" s="13">
        <f t="shared" si="1444"/>
        <v>1.1605037926197602E-3</v>
      </c>
      <c r="BF1036" s="13">
        <f t="shared" si="1445"/>
        <v>2.030922254717322E-4</v>
      </c>
      <c r="BG1036" s="13">
        <f t="shared" si="1446"/>
        <v>2.3694566853561527E-5</v>
      </c>
      <c r="BH1036" s="13">
        <f t="shared" si="1447"/>
        <v>2.0733160651786264E-6</v>
      </c>
      <c r="BI1036" s="13">
        <f t="shared" si="1448"/>
        <v>1.4513502720499516E-7</v>
      </c>
      <c r="BJ1036" s="14">
        <f t="shared" si="1449"/>
        <v>7.6833907866067197E-2</v>
      </c>
      <c r="BK1036" s="14">
        <f t="shared" si="1450"/>
        <v>0.23381331116771065</v>
      </c>
      <c r="BL1036" s="14">
        <f t="shared" si="1451"/>
        <v>0.59088792780687727</v>
      </c>
      <c r="BM1036" s="14">
        <f t="shared" si="1452"/>
        <v>0.3084722382021815</v>
      </c>
      <c r="BN1036" s="14">
        <f t="shared" si="1453"/>
        <v>0.69019167135383064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1.4286000000000001</v>
      </c>
      <c r="F1037" s="10">
        <f>VLOOKUP(B1037,home!$B$2:$E$405,3,FALSE)</f>
        <v>1.4</v>
      </c>
      <c r="G1037" s="10">
        <f>VLOOKUP(C1037,away!$B$2:$E$405,4,FALSE)</f>
        <v>0.875</v>
      </c>
      <c r="H1037" s="10">
        <f>VLOOKUP(A1037,away!$A$2:$E$405,3,FALSE)</f>
        <v>1.25</v>
      </c>
      <c r="I1037" s="10">
        <f>VLOOKUP(C1037,away!$B$2:$E$405,3,FALSE)</f>
        <v>1.8</v>
      </c>
      <c r="J1037" s="10">
        <f>VLOOKUP(B1037,home!$B$2:$E$405,4,FALSE)</f>
        <v>0.4</v>
      </c>
      <c r="K1037" s="12">
        <f t="shared" si="1398"/>
        <v>1.7500349999999998</v>
      </c>
      <c r="L1037" s="12">
        <f t="shared" si="1399"/>
        <v>0.9</v>
      </c>
      <c r="M1037" s="13">
        <f t="shared" si="1400"/>
        <v>7.064874031124585E-2</v>
      </c>
      <c r="N1037" s="13">
        <f t="shared" si="1401"/>
        <v>0.12363776825059111</v>
      </c>
      <c r="O1037" s="13">
        <f t="shared" si="1402"/>
        <v>6.3583866280121276E-2</v>
      </c>
      <c r="P1037" s="13">
        <f t="shared" si="1403"/>
        <v>0.11127399142553202</v>
      </c>
      <c r="Q1037" s="13">
        <f t="shared" si="1404"/>
        <v>0.10818521088021163</v>
      </c>
      <c r="R1037" s="13">
        <f t="shared" si="1405"/>
        <v>2.8612739826054567E-2</v>
      </c>
      <c r="S1037" s="13">
        <f t="shared" si="1406"/>
        <v>4.3815010406485708E-2</v>
      </c>
      <c r="T1037" s="13">
        <f t="shared" si="1407"/>
        <v>9.7366689792190472E-2</v>
      </c>
      <c r="U1037" s="13">
        <f t="shared" si="1408"/>
        <v>5.00732961414894E-2</v>
      </c>
      <c r="V1037" s="13">
        <f t="shared" si="1409"/>
        <v>7.6677801736714209E-3</v>
      </c>
      <c r="W1037" s="13">
        <f t="shared" si="1410"/>
        <v>6.3109301840917051E-2</v>
      </c>
      <c r="X1037" s="13">
        <f t="shared" si="1411"/>
        <v>5.6798371656825344E-2</v>
      </c>
      <c r="Y1037" s="13">
        <f t="shared" si="1412"/>
        <v>2.5559267245571404E-2</v>
      </c>
      <c r="Z1037" s="13">
        <f t="shared" si="1413"/>
        <v>8.5838219478163707E-3</v>
      </c>
      <c r="AA1037" s="13">
        <f t="shared" si="1414"/>
        <v>1.5021988842446821E-2</v>
      </c>
      <c r="AB1037" s="13">
        <f t="shared" si="1415"/>
        <v>1.3144503121945712E-2</v>
      </c>
      <c r="AC1037" s="13">
        <f t="shared" si="1416"/>
        <v>7.5481220678799742E-4</v>
      </c>
      <c r="AD1037" s="13">
        <f t="shared" si="1417"/>
        <v>2.7610871761792319E-2</v>
      </c>
      <c r="AE1037" s="13">
        <f t="shared" si="1418"/>
        <v>2.4849784585613089E-2</v>
      </c>
      <c r="AF1037" s="13">
        <f t="shared" si="1419"/>
        <v>1.118240306352589E-2</v>
      </c>
      <c r="AG1037" s="13">
        <f t="shared" si="1420"/>
        <v>3.3547209190577668E-3</v>
      </c>
      <c r="AH1037" s="13">
        <f t="shared" si="1421"/>
        <v>1.9313599382586831E-3</v>
      </c>
      <c r="AI1037" s="13">
        <f t="shared" si="1422"/>
        <v>3.3799474895505341E-3</v>
      </c>
      <c r="AJ1037" s="13">
        <f t="shared" si="1423"/>
        <v>2.957513202437785E-3</v>
      </c>
      <c r="AK1037" s="13">
        <f t="shared" si="1424"/>
        <v>1.7252505390760694E-3</v>
      </c>
      <c r="AL1037" s="13">
        <f t="shared" si="1425"/>
        <v>4.7554120091024391E-5</v>
      </c>
      <c r="AM1037" s="13">
        <f t="shared" si="1426"/>
        <v>9.6639983927296422E-3</v>
      </c>
      <c r="AN1037" s="13">
        <f t="shared" si="1427"/>
        <v>8.6975985534566789E-3</v>
      </c>
      <c r="AO1037" s="13">
        <f t="shared" si="1428"/>
        <v>3.9139193490555051E-3</v>
      </c>
      <c r="AP1037" s="13">
        <f t="shared" si="1429"/>
        <v>1.1741758047166516E-3</v>
      </c>
      <c r="AQ1037" s="13">
        <f t="shared" si="1430"/>
        <v>2.6418955606124654E-4</v>
      </c>
      <c r="AR1037" s="13">
        <f t="shared" si="1431"/>
        <v>3.4764478888656304E-4</v>
      </c>
      <c r="AS1037" s="13">
        <f t="shared" si="1432"/>
        <v>6.0839054811909622E-4</v>
      </c>
      <c r="AT1037" s="13">
        <f t="shared" si="1433"/>
        <v>5.323523764388014E-4</v>
      </c>
      <c r="AU1037" s="13">
        <f t="shared" si="1434"/>
        <v>3.1054509703369257E-4</v>
      </c>
      <c r="AV1037" s="13">
        <f t="shared" si="1435"/>
        <v>1.3586619722183956E-4</v>
      </c>
      <c r="AW1037" s="13">
        <f t="shared" si="1436"/>
        <v>2.0805343638373972E-6</v>
      </c>
      <c r="AX1037" s="13">
        <f t="shared" si="1437"/>
        <v>2.8187225712034375E-3</v>
      </c>
      <c r="AY1037" s="13">
        <f t="shared" si="1438"/>
        <v>2.536850314083094E-3</v>
      </c>
      <c r="AZ1037" s="13">
        <f t="shared" si="1439"/>
        <v>1.1415826413373922E-3</v>
      </c>
      <c r="BA1037" s="13">
        <f t="shared" si="1440"/>
        <v>3.4247479240121767E-4</v>
      </c>
      <c r="BB1037" s="13">
        <f t="shared" si="1441"/>
        <v>7.7056828290273963E-5</v>
      </c>
      <c r="BC1037" s="13">
        <f t="shared" si="1442"/>
        <v>1.3870229092249316E-5</v>
      </c>
      <c r="BD1037" s="13">
        <f t="shared" si="1443"/>
        <v>5.214671833298445E-5</v>
      </c>
      <c r="BE1037" s="13">
        <f t="shared" si="1444"/>
        <v>9.1258582217864428E-5</v>
      </c>
      <c r="BF1037" s="13">
        <f t="shared" si="1445"/>
        <v>7.9852856465820201E-5</v>
      </c>
      <c r="BG1037" s="13">
        <f t="shared" si="1446"/>
        <v>4.6581764555053884E-5</v>
      </c>
      <c r="BH1037" s="13">
        <f t="shared" si="1447"/>
        <v>2.0379929583275934E-5</v>
      </c>
      <c r="BI1037" s="13">
        <f t="shared" si="1448"/>
        <v>7.1331180136536574E-6</v>
      </c>
      <c r="BJ1037" s="14">
        <f t="shared" si="1449"/>
        <v>0.57229882902872342</v>
      </c>
      <c r="BK1037" s="14">
        <f t="shared" si="1450"/>
        <v>0.23674473895789713</v>
      </c>
      <c r="BL1037" s="14">
        <f t="shared" si="1451"/>
        <v>0.18266261735824951</v>
      </c>
      <c r="BM1037" s="14">
        <f t="shared" si="1452"/>
        <v>0.49181292053921077</v>
      </c>
      <c r="BN1037" s="14">
        <f t="shared" si="1453"/>
        <v>0.50594231697375647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1.4286000000000001</v>
      </c>
      <c r="F1038" s="10">
        <f>VLOOKUP(B1038,home!$B$2:$E$405,3,FALSE)</f>
        <v>0.93330000000000002</v>
      </c>
      <c r="G1038" s="10">
        <f>VLOOKUP(C1038,away!$B$2:$E$405,4,FALSE)</f>
        <v>0.4667</v>
      </c>
      <c r="H1038" s="10">
        <f>VLOOKUP(A1038,away!$A$2:$E$405,3,FALSE)</f>
        <v>1.25</v>
      </c>
      <c r="I1038" s="10">
        <f>VLOOKUP(C1038,away!$B$2:$E$405,3,FALSE)</f>
        <v>0.5333</v>
      </c>
      <c r="J1038" s="10">
        <f>VLOOKUP(B1038,home!$B$2:$E$405,4,FALSE)</f>
        <v>0.5333</v>
      </c>
      <c r="K1038" s="12">
        <f t="shared" si="1398"/>
        <v>0.62225688774600008</v>
      </c>
      <c r="L1038" s="12">
        <f t="shared" si="1399"/>
        <v>0.3555111125</v>
      </c>
      <c r="M1038" s="13">
        <f t="shared" si="1400"/>
        <v>0.37614972869435215</v>
      </c>
      <c r="N1038" s="13">
        <f t="shared" si="1401"/>
        <v>0.23406175950384983</v>
      </c>
      <c r="O1038" s="13">
        <f t="shared" si="1402"/>
        <v>0.13372540851470227</v>
      </c>
      <c r="P1038" s="13">
        <f t="shared" si="1403"/>
        <v>8.3211556514921084E-2</v>
      </c>
      <c r="Q1038" s="13">
        <f t="shared" si="1404"/>
        <v>7.2823271004609169E-2</v>
      </c>
      <c r="R1038" s="13">
        <f t="shared" si="1405"/>
        <v>2.3770434375289386E-2</v>
      </c>
      <c r="S1038" s="13">
        <f t="shared" si="1406"/>
        <v>4.601999290063474E-3</v>
      </c>
      <c r="T1038" s="13">
        <f t="shared" si="1407"/>
        <v>2.5889482090737596E-2</v>
      </c>
      <c r="U1038" s="13">
        <f t="shared" si="1408"/>
        <v>1.4791316514738109E-2</v>
      </c>
      <c r="V1038" s="13">
        <f t="shared" si="1409"/>
        <v>1.1311675313030251E-4</v>
      </c>
      <c r="W1038" s="13">
        <f t="shared" si="1410"/>
        <v>1.5104927323603879E-2</v>
      </c>
      <c r="X1038" s="13">
        <f t="shared" si="1411"/>
        <v>5.3699695170460618E-3</v>
      </c>
      <c r="Y1038" s="13">
        <f t="shared" si="1412"/>
        <v>9.5454191854806643E-4</v>
      </c>
      <c r="Z1038" s="13">
        <f t="shared" si="1413"/>
        <v>2.8168845231224581E-3</v>
      </c>
      <c r="AA1038" s="13">
        <f t="shared" si="1414"/>
        <v>1.7528257964980561E-3</v>
      </c>
      <c r="AB1038" s="13">
        <f t="shared" si="1415"/>
        <v>5.4535396244489206E-4</v>
      </c>
      <c r="AC1038" s="13">
        <f t="shared" si="1416"/>
        <v>1.5639751237756031E-6</v>
      </c>
      <c r="AD1038" s="13">
        <f t="shared" si="1417"/>
        <v>2.3497862665038168E-3</v>
      </c>
      <c r="AE1038" s="13">
        <f t="shared" si="1418"/>
        <v>8.3537512974199315E-4</v>
      </c>
      <c r="AF1038" s="13">
        <f t="shared" si="1419"/>
        <v>1.4849257086470391E-4</v>
      </c>
      <c r="AG1038" s="13">
        <f t="shared" si="1420"/>
        <v>1.759691968869866E-5</v>
      </c>
      <c r="AH1038" s="13">
        <f t="shared" si="1421"/>
        <v>2.5035843764982421E-4</v>
      </c>
      <c r="AI1038" s="13">
        <f t="shared" si="1422"/>
        <v>1.5578726223293061E-4</v>
      </c>
      <c r="AJ1038" s="13">
        <f t="shared" si="1423"/>
        <v>4.8469848473766682E-5</v>
      </c>
      <c r="AK1038" s="13">
        <f t="shared" si="1424"/>
        <v>1.0053565686935423E-5</v>
      </c>
      <c r="AL1038" s="13">
        <f t="shared" si="1425"/>
        <v>1.3839255431789278E-8</v>
      </c>
      <c r="AM1038" s="13">
        <f t="shared" si="1426"/>
        <v>2.9243413781259174E-4</v>
      </c>
      <c r="AN1038" s="13">
        <f t="shared" si="1427"/>
        <v>1.039635856667328E-4</v>
      </c>
      <c r="AO1038" s="13">
        <f t="shared" si="1428"/>
        <v>1.8480104999934612E-5</v>
      </c>
      <c r="AP1038" s="13">
        <f t="shared" si="1429"/>
        <v>2.1899608958811895E-6</v>
      </c>
      <c r="AQ1038" s="13">
        <f t="shared" si="1430"/>
        <v>1.9463885860655454E-7</v>
      </c>
      <c r="AR1038" s="13">
        <f t="shared" si="1431"/>
        <v>1.7801041338530175E-5</v>
      </c>
      <c r="AS1038" s="13">
        <f t="shared" si="1432"/>
        <v>1.1076820581951678E-5</v>
      </c>
      <c r="AT1038" s="13">
        <f t="shared" si="1433"/>
        <v>3.4463139507230438E-6</v>
      </c>
      <c r="AU1038" s="13">
        <f t="shared" si="1434"/>
        <v>7.1483086439084775E-7</v>
      </c>
      <c r="AV1038" s="13">
        <f t="shared" si="1435"/>
        <v>1.1120210723515797E-7</v>
      </c>
      <c r="AW1038" s="13">
        <f t="shared" si="1436"/>
        <v>8.5041931860191201E-11</v>
      </c>
      <c r="AX1038" s="13">
        <f t="shared" si="1437"/>
        <v>3.0328192744324683E-5</v>
      </c>
      <c r="AY1038" s="13">
        <f t="shared" si="1438"/>
        <v>1.0782009542649293E-5</v>
      </c>
      <c r="AZ1038" s="13">
        <f t="shared" si="1439"/>
        <v>1.9165621037464332E-6</v>
      </c>
      <c r="BA1038" s="13">
        <f t="shared" si="1440"/>
        <v>2.2711970855941164E-7</v>
      </c>
      <c r="BB1038" s="13">
        <f t="shared" si="1441"/>
        <v>2.0185895065158048E-8</v>
      </c>
      <c r="BC1038" s="13">
        <f t="shared" si="1442"/>
        <v>1.4352620022845195E-9</v>
      </c>
      <c r="BD1038" s="13">
        <f t="shared" si="1443"/>
        <v>1.0547446683198922E-6</v>
      </c>
      <c r="BE1038" s="13">
        <f t="shared" si="1444"/>
        <v>6.5632213467542323E-7</v>
      </c>
      <c r="BF1038" s="13">
        <f t="shared" si="1445"/>
        <v>2.0420048444096998E-7</v>
      </c>
      <c r="BG1038" s="13">
        <f t="shared" si="1446"/>
        <v>4.2355052641487831E-8</v>
      </c>
      <c r="BH1038" s="13">
        <f t="shared" si="1447"/>
        <v>6.5889308092525534E-9</v>
      </c>
      <c r="BI1038" s="13">
        <f t="shared" si="1448"/>
        <v>8.2000151578784599E-10</v>
      </c>
      <c r="BJ1038" s="14">
        <f t="shared" si="1449"/>
        <v>0.35801574017868387</v>
      </c>
      <c r="BK1038" s="14">
        <f t="shared" si="1450"/>
        <v>0.46408876107638886</v>
      </c>
      <c r="BL1038" s="14">
        <f t="shared" si="1451"/>
        <v>0.17508512351783137</v>
      </c>
      <c r="BM1038" s="14">
        <f t="shared" si="1452"/>
        <v>7.6253568763802002E-2</v>
      </c>
      <c r="BN1038" s="14">
        <f t="shared" si="1453"/>
        <v>0.9237421586077238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1.4861</v>
      </c>
      <c r="F1039" s="10">
        <f>VLOOKUP(B1039,home!$B$2:$E$405,3,FALSE)</f>
        <v>1.1438999999999999</v>
      </c>
      <c r="G1039" s="10">
        <f>VLOOKUP(C1039,away!$B$2:$E$405,4,FALSE)</f>
        <v>0.84109999999999996</v>
      </c>
      <c r="H1039" s="10">
        <f>VLOOKUP(A1039,away!$A$2:$E$405,3,FALSE)</f>
        <v>1.0625</v>
      </c>
      <c r="I1039" s="10">
        <f>VLOOKUP(C1039,away!$B$2:$E$405,3,FALSE)</f>
        <v>1.0588</v>
      </c>
      <c r="J1039" s="10">
        <f>VLOOKUP(B1039,home!$B$2:$E$405,4,FALSE)</f>
        <v>0.47060000000000002</v>
      </c>
      <c r="K1039" s="12">
        <f t="shared" si="1398"/>
        <v>1.4298277683689997</v>
      </c>
      <c r="L1039" s="12">
        <f t="shared" si="1399"/>
        <v>0.52941323500000004</v>
      </c>
      <c r="M1039" s="13">
        <f t="shared" si="1400"/>
        <v>0.14096537257080863</v>
      </c>
      <c r="N1039" s="13">
        <f t="shared" si="1401"/>
        <v>0.20155620408022393</v>
      </c>
      <c r="O1039" s="13">
        <f t="shared" si="1402"/>
        <v>7.4628933915692072E-2</v>
      </c>
      <c r="P1039" s="13">
        <f t="shared" si="1403"/>
        <v>0.10670652203643156</v>
      </c>
      <c r="Q1039" s="13">
        <f t="shared" si="1404"/>
        <v>0.14409532874047665</v>
      </c>
      <c r="R1039" s="13">
        <f t="shared" si="1405"/>
        <v>1.9754772664453881E-2</v>
      </c>
      <c r="S1039" s="13">
        <f t="shared" si="1406"/>
        <v>2.0193402176467107E-2</v>
      </c>
      <c r="T1039" s="13">
        <f t="shared" si="1407"/>
        <v>7.6285974136884219E-2</v>
      </c>
      <c r="U1039" s="13">
        <f t="shared" si="1408"/>
        <v>2.8245922513453012E-2</v>
      </c>
      <c r="V1039" s="13">
        <f t="shared" si="1409"/>
        <v>1.6984216092197047E-3</v>
      </c>
      <c r="W1039" s="13">
        <f t="shared" si="1410"/>
        <v>6.8677167441797707E-2</v>
      </c>
      <c r="X1039" s="13">
        <f t="shared" si="1411"/>
        <v>3.63586013859988E-2</v>
      </c>
      <c r="Y1039" s="13">
        <f t="shared" si="1412"/>
        <v>9.6243623899185549E-3</v>
      </c>
      <c r="Z1039" s="13">
        <f t="shared" si="1413"/>
        <v>3.4861460343260332E-3</v>
      </c>
      <c r="AA1039" s="13">
        <f t="shared" si="1414"/>
        <v>4.9845884044688307E-3</v>
      </c>
      <c r="AB1039" s="13">
        <f t="shared" si="1415"/>
        <v>3.5635514572998311E-3</v>
      </c>
      <c r="AC1039" s="13">
        <f t="shared" si="1416"/>
        <v>8.0353360707573112E-5</v>
      </c>
      <c r="AD1039" s="13">
        <f t="shared" si="1417"/>
        <v>2.4549130265302432E-2</v>
      </c>
      <c r="AE1039" s="13">
        <f t="shared" si="1418"/>
        <v>1.299663447019017E-2</v>
      </c>
      <c r="AF1039" s="13">
        <f t="shared" si="1419"/>
        <v>3.4402951494879445E-3</v>
      </c>
      <c r="AG1039" s="13">
        <f t="shared" si="1420"/>
        <v>6.0711259481507386E-4</v>
      </c>
      <c r="AH1039" s="13">
        <f t="shared" si="1421"/>
        <v>4.614029624287416E-4</v>
      </c>
      <c r="AI1039" s="13">
        <f t="shared" si="1422"/>
        <v>6.5972676808833308E-4</v>
      </c>
      <c r="AJ1039" s="13">
        <f t="shared" si="1423"/>
        <v>4.7164782627451697E-4</v>
      </c>
      <c r="AK1039" s="13">
        <f t="shared" si="1424"/>
        <v>2.2479171963272741E-4</v>
      </c>
      <c r="AL1039" s="13">
        <f t="shared" si="1425"/>
        <v>2.4330025164831316E-6</v>
      </c>
      <c r="AM1039" s="13">
        <f t="shared" si="1426"/>
        <v>7.0202056285274504E-3</v>
      </c>
      <c r="AN1039" s="13">
        <f t="shared" si="1427"/>
        <v>3.7165897721639263E-3</v>
      </c>
      <c r="AO1039" s="13">
        <f t="shared" si="1428"/>
        <v>9.8380590722460873E-4</v>
      </c>
      <c r="AP1039" s="13">
        <f t="shared" si="1429"/>
        <v>1.7361328931863001E-4</v>
      </c>
      <c r="AQ1039" s="13">
        <f t="shared" si="1430"/>
        <v>2.2978293284291712E-5</v>
      </c>
      <c r="AR1039" s="13">
        <f t="shared" si="1431"/>
        <v>4.8854566995596731E-5</v>
      </c>
      <c r="AS1039" s="13">
        <f t="shared" si="1432"/>
        <v>6.9853616501947864E-5</v>
      </c>
      <c r="AT1039" s="13">
        <f t="shared" si="1433"/>
        <v>4.9939320297742028E-5</v>
      </c>
      <c r="AU1039" s="13">
        <f t="shared" si="1434"/>
        <v>2.3801542298395058E-5</v>
      </c>
      <c r="AV1039" s="13">
        <f t="shared" si="1435"/>
        <v>8.5080265270636392E-6</v>
      </c>
      <c r="AW1039" s="13">
        <f t="shared" si="1436"/>
        <v>5.1158591469253553E-8</v>
      </c>
      <c r="AX1039" s="13">
        <f t="shared" si="1437"/>
        <v>1.6729474912214814E-3</v>
      </c>
      <c r="AY1039" s="13">
        <f t="shared" si="1438"/>
        <v>8.8568054331269856E-4</v>
      </c>
      <c r="AZ1039" s="13">
        <f t="shared" si="1439"/>
        <v>2.344455008058667E-4</v>
      </c>
      <c r="BA1039" s="13">
        <f t="shared" si="1440"/>
        <v>4.1372850337609675E-5</v>
      </c>
      <c r="BB1039" s="13">
        <f t="shared" si="1441"/>
        <v>5.4758336346011943E-6</v>
      </c>
      <c r="BC1039" s="13">
        <f t="shared" si="1442"/>
        <v>5.797957597632056E-7</v>
      </c>
      <c r="BD1039" s="13">
        <f t="shared" si="1443"/>
        <v>4.3107090596105134E-6</v>
      </c>
      <c r="BE1039" s="13">
        <f t="shared" si="1444"/>
        <v>6.1635715147909301E-6</v>
      </c>
      <c r="BF1039" s="13">
        <f t="shared" si="1445"/>
        <v>4.4064228520881263E-6</v>
      </c>
      <c r="BG1039" s="13">
        <f t="shared" si="1446"/>
        <v>2.1001419176971093E-6</v>
      </c>
      <c r="BH1039" s="13">
        <f t="shared" si="1447"/>
        <v>7.5071030785976224E-7</v>
      </c>
      <c r="BI1039" s="13">
        <f t="shared" si="1448"/>
        <v>2.1467728883574578E-7</v>
      </c>
      <c r="BJ1039" s="14">
        <f t="shared" si="1449"/>
        <v>0.59294850556068646</v>
      </c>
      <c r="BK1039" s="14">
        <f t="shared" si="1450"/>
        <v>0.27053218529946366</v>
      </c>
      <c r="BL1039" s="14">
        <f t="shared" si="1451"/>
        <v>0.13321424153735359</v>
      </c>
      <c r="BM1039" s="14">
        <f t="shared" si="1452"/>
        <v>0.31158831503902185</v>
      </c>
      <c r="BN1039" s="14">
        <f t="shared" si="1453"/>
        <v>0.68770713400808681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1.4861</v>
      </c>
      <c r="F1040" s="10">
        <f>VLOOKUP(B1040,home!$B$2:$E$405,3,FALSE)</f>
        <v>1.3458000000000001</v>
      </c>
      <c r="G1040" s="10">
        <f>VLOOKUP(C1040,away!$B$2:$E$405,4,FALSE)</f>
        <v>0.8972</v>
      </c>
      <c r="H1040" s="10">
        <f>VLOOKUP(A1040,away!$A$2:$E$405,3,FALSE)</f>
        <v>1.0625</v>
      </c>
      <c r="I1040" s="10">
        <f>VLOOKUP(C1040,away!$B$2:$E$405,3,FALSE)</f>
        <v>1.3594999999999999</v>
      </c>
      <c r="J1040" s="10">
        <f>VLOOKUP(B1040,home!$B$2:$E$405,4,FALSE)</f>
        <v>1.1503000000000001</v>
      </c>
      <c r="K1040" s="12">
        <f t="shared" si="1398"/>
        <v>1.794394060536</v>
      </c>
      <c r="L1040" s="12">
        <f t="shared" si="1399"/>
        <v>1.6615724031250001</v>
      </c>
      <c r="M1040" s="13">
        <f t="shared" si="1400"/>
        <v>3.15567911216229E-2</v>
      </c>
      <c r="N1040" s="13">
        <f t="shared" si="1401"/>
        <v>5.6625318558215301E-2</v>
      </c>
      <c r="O1040" s="13">
        <f t="shared" si="1402"/>
        <v>5.2433893258868623E-2</v>
      </c>
      <c r="P1040" s="13">
        <f t="shared" si="1403"/>
        <v>9.4087066634492456E-2</v>
      </c>
      <c r="Q1040" s="13">
        <f t="shared" si="1404"/>
        <v>5.0804067648410257E-2</v>
      </c>
      <c r="R1040" s="13">
        <f t="shared" si="1405"/>
        <v>4.3561355013669055E-2</v>
      </c>
      <c r="S1040" s="13">
        <f t="shared" si="1406"/>
        <v>7.0130515439335434E-2</v>
      </c>
      <c r="T1040" s="13">
        <f t="shared" si="1407"/>
        <v>8.4414636771094093E-2</v>
      </c>
      <c r="U1040" s="13">
        <f t="shared" si="1408"/>
        <v>7.8166236705427841E-2</v>
      </c>
      <c r="V1040" s="13">
        <f t="shared" si="1409"/>
        <v>2.3232803268597696E-2</v>
      </c>
      <c r="W1040" s="13">
        <f t="shared" si="1410"/>
        <v>3.0387505746458852E-2</v>
      </c>
      <c r="X1040" s="13">
        <f t="shared" si="1411"/>
        <v>5.0491040948118376E-2</v>
      </c>
      <c r="Y1040" s="13">
        <f t="shared" si="1412"/>
        <v>4.1947260122223926E-2</v>
      </c>
      <c r="Z1040" s="13">
        <f t="shared" si="1413"/>
        <v>2.4126781777814452E-2</v>
      </c>
      <c r="AA1040" s="13">
        <f t="shared" si="1414"/>
        <v>4.3292953921958435E-2</v>
      </c>
      <c r="AB1040" s="13">
        <f t="shared" si="1415"/>
        <v>3.8842309690310488E-2</v>
      </c>
      <c r="AC1040" s="13">
        <f t="shared" si="1416"/>
        <v>4.3293104105822907E-3</v>
      </c>
      <c r="AD1040" s="13">
        <f t="shared" si="1417"/>
        <v>1.363178995648733E-2</v>
      </c>
      <c r="AE1040" s="13">
        <f t="shared" si="1418"/>
        <v>2.2650205996895892E-2</v>
      </c>
      <c r="AF1040" s="13">
        <f t="shared" si="1419"/>
        <v>1.8817478604769303E-2</v>
      </c>
      <c r="AG1040" s="13">
        <f t="shared" si="1420"/>
        <v>1.0422201048693267E-2</v>
      </c>
      <c r="AH1040" s="13">
        <f t="shared" si="1421"/>
        <v>1.0022098694558902E-2</v>
      </c>
      <c r="AI1040" s="13">
        <f t="shared" si="1422"/>
        <v>1.7983594371622093E-2</v>
      </c>
      <c r="AJ1040" s="13">
        <f t="shared" si="1423"/>
        <v>1.6134827463763667E-2</v>
      </c>
      <c r="AK1040" s="13">
        <f t="shared" si="1424"/>
        <v>9.6507461895835554E-3</v>
      </c>
      <c r="AL1040" s="13">
        <f t="shared" si="1425"/>
        <v>5.1631626994260728E-4</v>
      </c>
      <c r="AM1040" s="13">
        <f t="shared" si="1426"/>
        <v>4.8921605864790324E-3</v>
      </c>
      <c r="AN1040" s="13">
        <f t="shared" si="1427"/>
        <v>8.1286790221493741E-3</v>
      </c>
      <c r="AO1040" s="13">
        <f t="shared" si="1428"/>
        <v>6.7531943685322582E-3</v>
      </c>
      <c r="AP1040" s="13">
        <f t="shared" si="1429"/>
        <v>3.7403071318974535E-3</v>
      </c>
      <c r="AQ1040" s="13">
        <f t="shared" si="1430"/>
        <v>1.5536977773931069E-3</v>
      </c>
      <c r="AR1040" s="13">
        <f t="shared" si="1431"/>
        <v>3.3304885224548332E-3</v>
      </c>
      <c r="AS1040" s="13">
        <f t="shared" si="1432"/>
        <v>5.9762088233762702E-3</v>
      </c>
      <c r="AT1040" s="13">
        <f t="shared" si="1433"/>
        <v>5.3618368085946106E-3</v>
      </c>
      <c r="AU1040" s="13">
        <f t="shared" si="1434"/>
        <v>3.2070827076351584E-3</v>
      </c>
      <c r="AV1040" s="13">
        <f t="shared" si="1435"/>
        <v>1.4386925405570599E-3</v>
      </c>
      <c r="AW1040" s="13">
        <f t="shared" si="1436"/>
        <v>4.2761251107334124E-5</v>
      </c>
      <c r="AX1040" s="13">
        <f t="shared" si="1437"/>
        <v>1.4630773165943834E-3</v>
      </c>
      <c r="AY1040" s="13">
        <f t="shared" si="1438"/>
        <v>2.4310088928914055E-3</v>
      </c>
      <c r="AZ1040" s="13">
        <f t="shared" si="1439"/>
        <v>2.0196486440899101E-3</v>
      </c>
      <c r="BA1040" s="13">
        <f t="shared" si="1440"/>
        <v>1.1185974836762065E-3</v>
      </c>
      <c r="BB1040" s="13">
        <f t="shared" si="1441"/>
        <v>4.6465767727036305E-4</v>
      </c>
      <c r="BC1040" s="13">
        <f t="shared" si="1442"/>
        <v>1.544124746905196E-4</v>
      </c>
      <c r="BD1040" s="13">
        <f t="shared" si="1443"/>
        <v>9.2230796963925065E-4</v>
      </c>
      <c r="BE1040" s="13">
        <f t="shared" si="1444"/>
        <v>1.6549839427056885E-3</v>
      </c>
      <c r="BF1040" s="13">
        <f t="shared" si="1445"/>
        <v>1.4848466785367703E-3</v>
      </c>
      <c r="BG1040" s="13">
        <f t="shared" si="1446"/>
        <v>8.8813335359099637E-4</v>
      </c>
      <c r="BH1040" s="13">
        <f t="shared" si="1447"/>
        <v>3.9841530366190069E-4</v>
      </c>
      <c r="BI1040" s="13">
        <f t="shared" si="1448"/>
        <v>1.4298281090351227E-4</v>
      </c>
      <c r="BJ1040" s="14">
        <f t="shared" si="1449"/>
        <v>0.41291094677703066</v>
      </c>
      <c r="BK1040" s="14">
        <f t="shared" si="1450"/>
        <v>0.22628381203746481</v>
      </c>
      <c r="BL1040" s="14">
        <f t="shared" si="1451"/>
        <v>0.33489399477141873</v>
      </c>
      <c r="BM1040" s="14">
        <f t="shared" si="1452"/>
        <v>0.66675879548666594</v>
      </c>
      <c r="BN1040" s="14">
        <f t="shared" si="1453"/>
        <v>0.32906849223527856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1.5981000000000001</v>
      </c>
      <c r="F1041" s="10">
        <f>VLOOKUP(B1041,home!$B$2:$E$405,3,FALSE)</f>
        <v>1.0808</v>
      </c>
      <c r="G1041" s="10">
        <f>VLOOKUP(C1041,away!$B$2:$E$405,4,FALSE)</f>
        <v>0.85329999999999995</v>
      </c>
      <c r="H1041" s="10">
        <f>VLOOKUP(A1041,away!$A$2:$E$405,3,FALSE)</f>
        <v>1.1214999999999999</v>
      </c>
      <c r="I1041" s="10">
        <f>VLOOKUP(C1041,away!$B$2:$E$405,3,FALSE)</f>
        <v>0.89170000000000005</v>
      </c>
      <c r="J1041" s="10">
        <f>VLOOKUP(B1041,home!$B$2:$E$405,4,FALSE)</f>
        <v>1.3779999999999999</v>
      </c>
      <c r="K1041" s="12">
        <f t="shared" si="1398"/>
        <v>1.4738423553840001</v>
      </c>
      <c r="L1041" s="12">
        <f t="shared" si="1399"/>
        <v>1.3780572558999997</v>
      </c>
      <c r="M1041" s="13">
        <f t="shared" si="1400"/>
        <v>5.7734543450417591E-2</v>
      </c>
      <c r="N1041" s="13">
        <f t="shared" si="1401"/>
        <v>8.5091615505983376E-2</v>
      </c>
      <c r="O1041" s="13">
        <f t="shared" si="1402"/>
        <v>7.9561506517921765E-2</v>
      </c>
      <c r="P1041" s="13">
        <f t="shared" si="1403"/>
        <v>0.1172611181642733</v>
      </c>
      <c r="Q1041" s="13">
        <f t="shared" si="1404"/>
        <v>6.2705813510384123E-2</v>
      </c>
      <c r="R1041" s="13">
        <f t="shared" si="1405"/>
        <v>5.4820155673678615E-2</v>
      </c>
      <c r="S1041" s="13">
        <f t="shared" si="1406"/>
        <v>5.9540480496499952E-2</v>
      </c>
      <c r="T1041" s="13">
        <f t="shared" si="1407"/>
        <v>8.6412201295097066E-2</v>
      </c>
      <c r="U1041" s="13">
        <f t="shared" si="1408"/>
        <v>8.0796267360612059E-2</v>
      </c>
      <c r="V1041" s="13">
        <f t="shared" si="1409"/>
        <v>1.3436560778968277E-2</v>
      </c>
      <c r="W1041" s="13">
        <f t="shared" si="1410"/>
        <v>3.0806161293471464E-2</v>
      </c>
      <c r="X1041" s="13">
        <f t="shared" si="1411"/>
        <v>4.2452654096894069E-2</v>
      </c>
      <c r="Y1041" s="13">
        <f t="shared" si="1412"/>
        <v>2.9251094005218872E-2</v>
      </c>
      <c r="Z1041" s="13">
        <f t="shared" si="1413"/>
        <v>2.5181771098560107E-2</v>
      </c>
      <c r="AA1041" s="13">
        <f t="shared" si="1414"/>
        <v>3.7113960828642573E-2</v>
      </c>
      <c r="AB1041" s="13">
        <f t="shared" si="1415"/>
        <v>2.7350063722658049E-2</v>
      </c>
      <c r="AC1041" s="13">
        <f t="shared" si="1416"/>
        <v>1.7056363130518567E-3</v>
      </c>
      <c r="AD1041" s="13">
        <f t="shared" si="1417"/>
        <v>1.1350856330277352E-2</v>
      </c>
      <c r="AE1041" s="13">
        <f t="shared" si="1418"/>
        <v>1.5642129926617149E-2</v>
      </c>
      <c r="AF1041" s="13">
        <f t="shared" si="1419"/>
        <v>1.077787532155265E-2</v>
      </c>
      <c r="AG1041" s="13">
        <f t="shared" si="1420"/>
        <v>4.9508430966837217E-3</v>
      </c>
      <c r="AH1041" s="13">
        <f t="shared" si="1421"/>
        <v>8.6754805946959168E-3</v>
      </c>
      <c r="AI1041" s="13">
        <f t="shared" si="1422"/>
        <v>1.2786290753774819E-2</v>
      </c>
      <c r="AJ1041" s="13">
        <f t="shared" si="1423"/>
        <v>9.4224884405840724E-3</v>
      </c>
      <c r="AK1041" s="13">
        <f t="shared" si="1424"/>
        <v>4.6290875189496476E-3</v>
      </c>
      <c r="AL1041" s="13">
        <f t="shared" si="1425"/>
        <v>1.3856856522772234E-4</v>
      </c>
      <c r="AM1041" s="13">
        <f t="shared" si="1426"/>
        <v>3.3458745658882703E-3</v>
      </c>
      <c r="AN1041" s="13">
        <f t="shared" si="1427"/>
        <v>4.6108067228535924E-3</v>
      </c>
      <c r="AO1041" s="13">
        <f t="shared" si="1428"/>
        <v>3.1769778299904467E-3</v>
      </c>
      <c r="AP1041" s="13">
        <f t="shared" si="1429"/>
        <v>1.4593524501505897E-3</v>
      </c>
      <c r="AQ1041" s="13">
        <f t="shared" si="1430"/>
        <v>5.0276780821136577E-4</v>
      </c>
      <c r="AR1041" s="13">
        <f t="shared" si="1431"/>
        <v>2.3910617963880695E-3</v>
      </c>
      <c r="AS1041" s="13">
        <f t="shared" si="1432"/>
        <v>3.5240481498572916E-3</v>
      </c>
      <c r="AT1041" s="13">
        <f t="shared" si="1433"/>
        <v>2.5969457128361497E-3</v>
      </c>
      <c r="AU1041" s="13">
        <f t="shared" si="1434"/>
        <v>1.2758295287369373E-3</v>
      </c>
      <c r="AV1041" s="13">
        <f t="shared" si="1435"/>
        <v>4.7009289942552676E-4</v>
      </c>
      <c r="AW1041" s="13">
        <f t="shared" si="1436"/>
        <v>7.817727255518922E-6</v>
      </c>
      <c r="AX1041" s="13">
        <f t="shared" si="1437"/>
        <v>8.2188194183469801E-4</v>
      </c>
      <c r="AY1041" s="13">
        <f t="shared" si="1438"/>
        <v>1.132600373438487E-3</v>
      </c>
      <c r="AZ1041" s="13">
        <f t="shared" si="1439"/>
        <v>7.803940813259784E-4</v>
      </c>
      <c r="BA1041" s="13">
        <f t="shared" si="1440"/>
        <v>3.5847590874422622E-4</v>
      </c>
      <c r="BB1041" s="13">
        <f t="shared" si="1441"/>
        <v>1.235000817775818E-4</v>
      </c>
      <c r="BC1041" s="13">
        <f t="shared" si="1442"/>
        <v>3.4038036759567966E-5</v>
      </c>
      <c r="BD1041" s="13">
        <f t="shared" si="1443"/>
        <v>5.4917000963631093E-4</v>
      </c>
      <c r="BE1041" s="13">
        <f t="shared" si="1444"/>
        <v>8.0939002050863461E-4</v>
      </c>
      <c r="BF1041" s="13">
        <f t="shared" si="1445"/>
        <v>5.9645664712537519E-4</v>
      </c>
      <c r="BG1041" s="13">
        <f t="shared" si="1446"/>
        <v>2.9302768989456878E-4</v>
      </c>
      <c r="BH1041" s="13">
        <f t="shared" si="1447"/>
        <v>1.0796915516673593E-4</v>
      </c>
      <c r="BI1041" s="13">
        <f t="shared" si="1448"/>
        <v>3.1825902791952511E-5</v>
      </c>
      <c r="BJ1041" s="14">
        <f t="shared" si="1449"/>
        <v>0.39578791418315451</v>
      </c>
      <c r="BK1041" s="14">
        <f t="shared" si="1450"/>
        <v>0.25094950814187716</v>
      </c>
      <c r="BL1041" s="14">
        <f t="shared" si="1451"/>
        <v>0.32780111892388503</v>
      </c>
      <c r="BM1041" s="14">
        <f t="shared" si="1452"/>
        <v>0.54142077687863566</v>
      </c>
      <c r="BN1041" s="14">
        <f t="shared" si="1453"/>
        <v>0.45717475282265874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1.5981000000000001</v>
      </c>
      <c r="F1042" s="10">
        <f>VLOOKUP(B1042,home!$B$2:$E$405,3,FALSE)</f>
        <v>1.0808</v>
      </c>
      <c r="G1042" s="10">
        <f>VLOOKUP(C1042,away!$B$2:$E$405,4,FALSE)</f>
        <v>1.0808</v>
      </c>
      <c r="H1042" s="10">
        <f>VLOOKUP(A1042,away!$A$2:$E$405,3,FALSE)</f>
        <v>1.1214999999999999</v>
      </c>
      <c r="I1042" s="10">
        <f>VLOOKUP(C1042,away!$B$2:$E$405,3,FALSE)</f>
        <v>1.0538000000000001</v>
      </c>
      <c r="J1042" s="10">
        <f>VLOOKUP(B1042,home!$B$2:$E$405,4,FALSE)</f>
        <v>0.81059999999999999</v>
      </c>
      <c r="K1042" s="12">
        <f t="shared" si="1398"/>
        <v>1.8667863795840001</v>
      </c>
      <c r="L1042" s="12">
        <f t="shared" si="1399"/>
        <v>0.95799682902000005</v>
      </c>
      <c r="M1042" s="13">
        <f t="shared" si="1400"/>
        <v>5.9321515829757615E-2</v>
      </c>
      <c r="N1042" s="13">
        <f t="shared" si="1401"/>
        <v>0.11074059776726816</v>
      </c>
      <c r="O1042" s="13">
        <f t="shared" si="1402"/>
        <v>5.6829824057567535E-2</v>
      </c>
      <c r="P1042" s="13">
        <f t="shared" si="1403"/>
        <v>0.1060891415048222</v>
      </c>
      <c r="Q1042" s="13">
        <f t="shared" si="1404"/>
        <v>0.10336451978946329</v>
      </c>
      <c r="R1042" s="13">
        <f t="shared" si="1405"/>
        <v>2.7221395620457101E-2</v>
      </c>
      <c r="S1042" s="13">
        <f t="shared" si="1406"/>
        <v>4.7431803569929855E-2</v>
      </c>
      <c r="T1042" s="13">
        <f t="shared" si="1407"/>
        <v>9.9022882191480879E-2</v>
      </c>
      <c r="U1042" s="13">
        <f t="shared" si="1408"/>
        <v>5.0816530577536864E-2</v>
      </c>
      <c r="V1042" s="13">
        <f t="shared" si="1409"/>
        <v>9.4250969116241815E-3</v>
      </c>
      <c r="W1042" s="13">
        <f t="shared" si="1410"/>
        <v>6.4319825891736973E-2</v>
      </c>
      <c r="X1042" s="13">
        <f t="shared" si="1411"/>
        <v>6.1618189247402526E-2</v>
      </c>
      <c r="Y1042" s="13">
        <f t="shared" si="1412"/>
        <v>2.951501495448294E-2</v>
      </c>
      <c r="Z1042" s="13">
        <f t="shared" si="1413"/>
        <v>8.6926702286322759E-3</v>
      </c>
      <c r="AA1042" s="13">
        <f t="shared" si="1414"/>
        <v>1.6227358385026067E-2</v>
      </c>
      <c r="AB1042" s="13">
        <f t="shared" si="1415"/>
        <v>1.5146505804897443E-2</v>
      </c>
      <c r="AC1042" s="13">
        <f t="shared" si="1416"/>
        <v>1.0534757351189192E-3</v>
      </c>
      <c r="AD1042" s="13">
        <f t="shared" si="1417"/>
        <v>3.0017843727977226E-2</v>
      </c>
      <c r="AE1042" s="13">
        <f t="shared" si="1418"/>
        <v>2.8756999105420081E-2</v>
      </c>
      <c r="AF1042" s="13">
        <f t="shared" si="1419"/>
        <v>1.3774556977561705E-2</v>
      </c>
      <c r="AG1042" s="13">
        <f t="shared" si="1420"/>
        <v>4.3986606352198112E-3</v>
      </c>
      <c r="AH1042" s="13">
        <f t="shared" si="1421"/>
        <v>2.0818876286865691E-3</v>
      </c>
      <c r="AI1042" s="13">
        <f t="shared" si="1422"/>
        <v>3.8864394690565191E-3</v>
      </c>
      <c r="AJ1042" s="13">
        <f t="shared" si="1423"/>
        <v>3.627576132956192E-3</v>
      </c>
      <c r="AK1042" s="13">
        <f t="shared" si="1424"/>
        <v>2.2573032386355393E-3</v>
      </c>
      <c r="AL1042" s="13">
        <f t="shared" si="1425"/>
        <v>7.5360404919972698E-5</v>
      </c>
      <c r="AM1042" s="13">
        <f t="shared" si="1426"/>
        <v>1.1207380363173772E-2</v>
      </c>
      <c r="AN1042" s="13">
        <f t="shared" si="1427"/>
        <v>1.0736634849541489E-2</v>
      </c>
      <c r="AO1042" s="13">
        <f t="shared" si="1428"/>
        <v>5.1428310701031859E-3</v>
      </c>
      <c r="AP1042" s="13">
        <f t="shared" si="1429"/>
        <v>1.6422719524481289E-3</v>
      </c>
      <c r="AQ1042" s="13">
        <f t="shared" si="1430"/>
        <v>3.9332283070844782E-4</v>
      </c>
      <c r="AR1042" s="13">
        <f t="shared" si="1431"/>
        <v>3.9888834933154028E-4</v>
      </c>
      <c r="AS1042" s="13">
        <f t="shared" si="1432"/>
        <v>7.4463933750686388E-4</v>
      </c>
      <c r="AT1042" s="13">
        <f t="shared" si="1433"/>
        <v>6.9504128648013354E-4</v>
      </c>
      <c r="AU1042" s="13">
        <f t="shared" si="1434"/>
        <v>4.3249786894988487E-4</v>
      </c>
      <c r="AV1042" s="13">
        <f t="shared" si="1435"/>
        <v>2.0184528273868772E-4</v>
      </c>
      <c r="AW1042" s="13">
        <f t="shared" si="1436"/>
        <v>3.7436860197757416E-6</v>
      </c>
      <c r="AX1042" s="13">
        <f t="shared" si="1437"/>
        <v>3.486964168798332E-3</v>
      </c>
      <c r="AY1042" s="13">
        <f t="shared" si="1438"/>
        <v>3.3405006166151623E-3</v>
      </c>
      <c r="AZ1042" s="13">
        <f t="shared" si="1439"/>
        <v>1.60009449902834E-3</v>
      </c>
      <c r="BA1042" s="13">
        <f t="shared" si="1440"/>
        <v>5.1096181873383191E-4</v>
      </c>
      <c r="BB1042" s="13">
        <f t="shared" si="1441"/>
        <v>1.2237495052432572E-4</v>
      </c>
      <c r="BC1042" s="13">
        <f t="shared" si="1442"/>
        <v>2.3446962910756697E-5</v>
      </c>
      <c r="BD1042" s="13">
        <f t="shared" si="1443"/>
        <v>6.3688962298772897E-5</v>
      </c>
      <c r="BE1042" s="13">
        <f t="shared" si="1444"/>
        <v>1.1889368734918813E-4</v>
      </c>
      <c r="BF1042" s="13">
        <f t="shared" si="1445"/>
        <v>1.1097455808099149E-4</v>
      </c>
      <c r="BG1042" s="13">
        <f t="shared" si="1446"/>
        <v>6.9055264501982825E-5</v>
      </c>
      <c r="BH1042" s="13">
        <f t="shared" si="1447"/>
        <v>3.222785680271801E-5</v>
      </c>
      <c r="BI1042" s="13">
        <f t="shared" si="1448"/>
        <v>1.2032504824499502E-5</v>
      </c>
      <c r="BJ1042" s="14">
        <f t="shared" si="1449"/>
        <v>0.58373587437059937</v>
      </c>
      <c r="BK1042" s="14">
        <f t="shared" si="1450"/>
        <v>0.22673689457278792</v>
      </c>
      <c r="BL1042" s="14">
        <f t="shared" si="1451"/>
        <v>0.18097460587368511</v>
      </c>
      <c r="BM1042" s="14">
        <f t="shared" si="1452"/>
        <v>0.53323629354577329</v>
      </c>
      <c r="BN1042" s="14">
        <f t="shared" si="1453"/>
        <v>0.46356699456933592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1.2726999999999999</v>
      </c>
      <c r="F1043" s="10">
        <f>VLOOKUP(B1043,home!$B$2:$E$405,3,FALSE)</f>
        <v>1.7285999999999999</v>
      </c>
      <c r="G1043" s="10">
        <f>VLOOKUP(C1043,away!$B$2:$E$405,4,FALSE)</f>
        <v>0.65480000000000005</v>
      </c>
      <c r="H1043" s="10">
        <f>VLOOKUP(A1043,away!$A$2:$E$405,3,FALSE)</f>
        <v>0.89510000000000001</v>
      </c>
      <c r="I1043" s="10">
        <f>VLOOKUP(C1043,away!$B$2:$E$405,3,FALSE)</f>
        <v>0.74480000000000002</v>
      </c>
      <c r="J1043" s="10">
        <f>VLOOKUP(B1043,home!$B$2:$E$405,4,FALSE)</f>
        <v>1.5641</v>
      </c>
      <c r="K1043" s="12">
        <f t="shared" si="1398"/>
        <v>1.4405529412560001</v>
      </c>
      <c r="L1043" s="12">
        <f t="shared" si="1399"/>
        <v>1.0427392977680001</v>
      </c>
      <c r="M1043" s="13">
        <f t="shared" si="1400"/>
        <v>8.3467976218884979E-2</v>
      </c>
      <c r="N1043" s="13">
        <f t="shared" si="1401"/>
        <v>0.12024003864280063</v>
      </c>
      <c r="O1043" s="13">
        <f t="shared" si="1402"/>
        <v>8.7035338908596244E-2</v>
      </c>
      <c r="P1043" s="13">
        <f t="shared" si="1403"/>
        <v>0.1253790134579911</v>
      </c>
      <c r="Q1043" s="13">
        <f t="shared" si="1404"/>
        <v>8.6606070661810794E-2</v>
      </c>
      <c r="R1043" s="13">
        <f t="shared" si="1405"/>
        <v>4.5377584087274769E-2</v>
      </c>
      <c r="S1043" s="13">
        <f t="shared" si="1406"/>
        <v>4.7083617357858092E-2</v>
      </c>
      <c r="T1043" s="13">
        <f t="shared" si="1407"/>
        <v>9.0307553304342356E-2</v>
      </c>
      <c r="U1043" s="13">
        <f t="shared" si="1408"/>
        <v>6.5368812224015138E-2</v>
      </c>
      <c r="V1043" s="13">
        <f t="shared" si="1409"/>
        <v>7.8583664482040263E-3</v>
      </c>
      <c r="W1043" s="13">
        <f t="shared" si="1410"/>
        <v>4.1586876607498838E-2</v>
      </c>
      <c r="X1043" s="13">
        <f t="shared" si="1411"/>
        <v>4.3364270510067804E-2</v>
      </c>
      <c r="Y1043" s="13">
        <f t="shared" si="1412"/>
        <v>2.2608814489944846E-2</v>
      </c>
      <c r="Z1043" s="13">
        <f t="shared" si="1413"/>
        <v>1.5772330055191092E-2</v>
      </c>
      <c r="AA1043" s="13">
        <f t="shared" si="1414"/>
        <v>2.2720876451465939E-2</v>
      </c>
      <c r="AB1043" s="13">
        <f t="shared" si="1415"/>
        <v>1.6365312700036726E-2</v>
      </c>
      <c r="AC1043" s="13">
        <f t="shared" si="1416"/>
        <v>7.3776365896561938E-4</v>
      </c>
      <c r="AD1043" s="13">
        <f t="shared" si="1417"/>
        <v>1.4977024353645696E-2</v>
      </c>
      <c r="AE1043" s="13">
        <f t="shared" si="1418"/>
        <v>1.5617131857174747E-2</v>
      </c>
      <c r="AF1043" s="13">
        <f t="shared" si="1419"/>
        <v>8.1422985529503288E-3</v>
      </c>
      <c r="AG1043" s="13">
        <f t="shared" si="1420"/>
        <v>2.830098225106944E-3</v>
      </c>
      <c r="AH1043" s="13">
        <f t="shared" si="1421"/>
        <v>4.1116070914787696E-3</v>
      </c>
      <c r="AI1043" s="13">
        <f t="shared" si="1422"/>
        <v>5.9229876889187695E-3</v>
      </c>
      <c r="AJ1043" s="13">
        <f t="shared" si="1423"/>
        <v>4.2661886681475067E-3</v>
      </c>
      <c r="AK1043" s="13">
        <f t="shared" si="1424"/>
        <v>2.0485568779509697E-3</v>
      </c>
      <c r="AL1043" s="13">
        <f t="shared" si="1425"/>
        <v>4.4328416198181957E-5</v>
      </c>
      <c r="AM1043" s="13">
        <f t="shared" si="1426"/>
        <v>4.3150392967814099E-3</v>
      </c>
      <c r="AN1043" s="13">
        <f t="shared" si="1427"/>
        <v>4.4994610461671714E-3</v>
      </c>
      <c r="AO1043" s="13">
        <f t="shared" si="1428"/>
        <v>2.3458824258074137E-3</v>
      </c>
      <c r="AP1043" s="13">
        <f t="shared" si="1429"/>
        <v>8.1538126444423854E-4</v>
      </c>
      <c r="AQ1043" s="13">
        <f t="shared" si="1430"/>
        <v>2.1255752177494228E-4</v>
      </c>
      <c r="AR1043" s="13">
        <f t="shared" si="1431"/>
        <v>8.5746685825330076E-4</v>
      </c>
      <c r="AS1043" s="13">
        <f t="shared" si="1432"/>
        <v>1.235226404686334E-3</v>
      </c>
      <c r="AT1043" s="13">
        <f t="shared" si="1433"/>
        <v>8.8970451519398649E-4</v>
      </c>
      <c r="AU1043" s="13">
        <f t="shared" si="1434"/>
        <v>4.2722215207048028E-4</v>
      </c>
      <c r="AV1043" s="13">
        <f t="shared" si="1435"/>
        <v>1.5385903193371211E-4</v>
      </c>
      <c r="AW1043" s="13">
        <f t="shared" si="1436"/>
        <v>1.8496292240366629E-6</v>
      </c>
      <c r="AX1043" s="13">
        <f t="shared" si="1437"/>
        <v>1.0360070917689473E-3</v>
      </c>
      <c r="AY1043" s="13">
        <f t="shared" si="1438"/>
        <v>1.08028530735382E-3</v>
      </c>
      <c r="AZ1043" s="13">
        <f t="shared" si="1439"/>
        <v>5.6322797138960517E-4</v>
      </c>
      <c r="BA1043" s="13">
        <f t="shared" si="1440"/>
        <v>1.9576664645669741E-4</v>
      </c>
      <c r="BB1043" s="13">
        <f t="shared" si="1441"/>
        <v>5.1033393863163246E-5</v>
      </c>
      <c r="BC1043" s="13">
        <f t="shared" si="1442"/>
        <v>1.0642905055918526E-5</v>
      </c>
      <c r="BD1043" s="13">
        <f t="shared" si="1443"/>
        <v>1.4901906493906329E-4</v>
      </c>
      <c r="BE1043" s="13">
        <f t="shared" si="1444"/>
        <v>2.1466985230118651E-4</v>
      </c>
      <c r="BF1043" s="13">
        <f t="shared" si="1445"/>
        <v>1.5462164356573268E-4</v>
      </c>
      <c r="BG1043" s="13">
        <f t="shared" si="1446"/>
        <v>7.4246887806817707E-5</v>
      </c>
      <c r="BH1043" s="13">
        <f t="shared" si="1447"/>
        <v>2.673914315230387E-5</v>
      </c>
      <c r="BI1043" s="13">
        <f t="shared" si="1448"/>
        <v>7.7038302629433123E-6</v>
      </c>
      <c r="BJ1043" s="14">
        <f t="shared" si="1449"/>
        <v>0.4614054620762062</v>
      </c>
      <c r="BK1043" s="14">
        <f t="shared" si="1450"/>
        <v>0.26565135086545583</v>
      </c>
      <c r="BL1043" s="14">
        <f t="shared" si="1451"/>
        <v>0.25740774408205064</v>
      </c>
      <c r="BM1043" s="14">
        <f t="shared" si="1452"/>
        <v>0.45105242942341545</v>
      </c>
      <c r="BN1043" s="14">
        <f t="shared" si="1453"/>
        <v>0.54810602197735847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1.1616</v>
      </c>
      <c r="F1044" s="15">
        <f>VLOOKUP(B1044,home!$B$2:$E$405,3,FALSE)</f>
        <v>0.94699999999999995</v>
      </c>
      <c r="G1044" s="15">
        <f>VLOOKUP(C1044,away!$B$2:$E$405,4,FALSE)</f>
        <v>1.0330999999999999</v>
      </c>
      <c r="H1044" s="15">
        <f>VLOOKUP(A1044,away!$A$2:$E$405,3,FALSE)</f>
        <v>1.0606</v>
      </c>
      <c r="I1044" s="15">
        <f>VLOOKUP(C1044,away!$B$2:$E$405,3,FALSE)</f>
        <v>0.94289999999999996</v>
      </c>
      <c r="J1044" s="15">
        <f>VLOOKUP(B1044,home!$B$2:$E$405,4,FALSE)</f>
        <v>1.2257</v>
      </c>
      <c r="K1044" s="16">
        <f t="shared" si="1398"/>
        <v>1.1364463651199999</v>
      </c>
      <c r="L1044" s="16">
        <f t="shared" si="1399"/>
        <v>1.2257487093179997</v>
      </c>
      <c r="M1044" s="17">
        <f t="shared" si="1400"/>
        <v>9.4213191086509412E-2</v>
      </c>
      <c r="N1044" s="17">
        <f t="shared" si="1401"/>
        <v>0.10706823855661958</v>
      </c>
      <c r="O1044" s="17">
        <f t="shared" si="1402"/>
        <v>0.115481697375019</v>
      </c>
      <c r="P1044" s="17">
        <f t="shared" si="1403"/>
        <v>0.13123875521972814</v>
      </c>
      <c r="Q1044" s="17">
        <f t="shared" si="1404"/>
        <v>6.0838655263735678E-2</v>
      </c>
      <c r="R1044" s="17">
        <f t="shared" si="1405"/>
        <v>7.0775770753640693E-2</v>
      </c>
      <c r="S1044" s="17">
        <f t="shared" si="1406"/>
        <v>4.5703819903012532E-2</v>
      </c>
      <c r="T1044" s="17">
        <f t="shared" si="1407"/>
        <v>7.4572903166166743E-2</v>
      </c>
      <c r="U1044" s="17">
        <f t="shared" si="1408"/>
        <v>8.0432867411541348E-2</v>
      </c>
      <c r="V1044" s="17">
        <f t="shared" si="1409"/>
        <v>7.0739238242366886E-3</v>
      </c>
      <c r="W1044" s="17">
        <f t="shared" si="1410"/>
        <v>2.304662287775372E-2</v>
      </c>
      <c r="X1044" s="17">
        <f t="shared" si="1411"/>
        <v>2.8249368246545305E-2</v>
      </c>
      <c r="Y1044" s="17">
        <f t="shared" si="1412"/>
        <v>1.7313313333625898E-2</v>
      </c>
      <c r="Z1044" s="17">
        <f t="shared" si="1413"/>
        <v>2.891776988408724E-2</v>
      </c>
      <c r="AA1044" s="17">
        <f t="shared" si="1414"/>
        <v>3.2863494472147543E-2</v>
      </c>
      <c r="AB1044" s="17">
        <f t="shared" si="1415"/>
        <v>1.8673799419006643E-2</v>
      </c>
      <c r="AC1044" s="17">
        <f t="shared" si="1416"/>
        <v>6.1587246070957666E-4</v>
      </c>
      <c r="AD1044" s="17">
        <f t="shared" si="1417"/>
        <v>6.5478126994286583E-3</v>
      </c>
      <c r="AE1044" s="17">
        <f t="shared" si="1418"/>
        <v>8.0259729651806846E-3</v>
      </c>
      <c r="AF1044" s="17">
        <f t="shared" si="1419"/>
        <v>4.9189130015456928E-3</v>
      </c>
      <c r="AG1044" s="17">
        <f t="shared" si="1420"/>
        <v>2.0097837542973874E-3</v>
      </c>
      <c r="AH1044" s="17">
        <f t="shared" si="1421"/>
        <v>8.8614797779437166E-3</v>
      </c>
      <c r="AI1044" s="17">
        <f t="shared" si="1422"/>
        <v>1.0070596483228519E-2</v>
      </c>
      <c r="AJ1044" s="17">
        <f t="shared" si="1423"/>
        <v>5.7223463839776523E-3</v>
      </c>
      <c r="AK1044" s="17">
        <f t="shared" si="1424"/>
        <v>2.1677132493429928E-3</v>
      </c>
      <c r="AL1044" s="17">
        <f t="shared" si="1425"/>
        <v>3.4316355994530968E-5</v>
      </c>
      <c r="AM1044" s="17">
        <f t="shared" si="1426"/>
        <v>1.4882475883504556E-3</v>
      </c>
      <c r="AN1044" s="17">
        <f t="shared" si="1427"/>
        <v>1.8242175605661967E-3</v>
      </c>
      <c r="AO1044" s="17">
        <f t="shared" si="1428"/>
        <v>1.118016160189623E-3</v>
      </c>
      <c r="AP1044" s="17">
        <f t="shared" si="1429"/>
        <v>4.5680228844969883E-4</v>
      </c>
      <c r="AQ1044" s="17">
        <f t="shared" si="1430"/>
        <v>1.3998120387018176E-4</v>
      </c>
      <c r="AR1044" s="17">
        <f t="shared" si="1431"/>
        <v>2.1723894800924101E-3</v>
      </c>
      <c r="AS1044" s="17">
        <f t="shared" si="1432"/>
        <v>2.4688041282759452E-3</v>
      </c>
      <c r="AT1044" s="17">
        <f t="shared" si="1433"/>
        <v>1.4028317388862241E-3</v>
      </c>
      <c r="AU1044" s="17">
        <f t="shared" si="1434"/>
        <v>5.314143435107394E-4</v>
      </c>
      <c r="AV1044" s="17">
        <f t="shared" si="1435"/>
        <v>1.5098097476385261E-4</v>
      </c>
      <c r="AW1044" s="17">
        <f t="shared" si="1436"/>
        <v>1.3278501050122256E-6</v>
      </c>
      <c r="AX1044" s="17">
        <f t="shared" si="1437"/>
        <v>2.8188559369658002E-4</v>
      </c>
      <c r="AY1044" s="17">
        <f t="shared" si="1438"/>
        <v>3.4552090264892103E-4</v>
      </c>
      <c r="AZ1044" s="17">
        <f t="shared" si="1439"/>
        <v>2.117609002321526E-4</v>
      </c>
      <c r="BA1044" s="17">
        <f t="shared" si="1440"/>
        <v>8.6521883381192937E-5</v>
      </c>
      <c r="BB1044" s="17">
        <f t="shared" si="1441"/>
        <v>2.6513521720564935E-5</v>
      </c>
      <c r="BC1044" s="17">
        <f t="shared" si="1442"/>
        <v>6.4997830056914356E-6</v>
      </c>
      <c r="BD1044" s="17">
        <f t="shared" si="1443"/>
        <v>4.4380060022654577E-4</v>
      </c>
      <c r="BE1044" s="17">
        <f t="shared" si="1444"/>
        <v>5.0435557896553204E-4</v>
      </c>
      <c r="BF1044" s="17">
        <f t="shared" si="1445"/>
        <v>2.8658653222168602E-4</v>
      </c>
      <c r="BG1044" s="17">
        <f t="shared" si="1446"/>
        <v>1.085634076118936E-4</v>
      </c>
      <c r="BH1044" s="17">
        <f t="shared" si="1447"/>
        <v>3.0844122491394338E-5</v>
      </c>
      <c r="BI1044" s="17">
        <f t="shared" si="1448"/>
        <v>7.0105381781322306E-6</v>
      </c>
      <c r="BJ1044" s="18">
        <f t="shared" si="1449"/>
        <v>0.33857755125101069</v>
      </c>
      <c r="BK1044" s="18">
        <f t="shared" si="1450"/>
        <v>0.27922539975283983</v>
      </c>
      <c r="BL1044" s="18">
        <f t="shared" si="1451"/>
        <v>0.35315734677107247</v>
      </c>
      <c r="BM1044" s="18">
        <f t="shared" si="1452"/>
        <v>0.41991756635121386</v>
      </c>
      <c r="BN1044" s="18">
        <f t="shared" si="1453"/>
        <v>0.57961630825525257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2</v>
      </c>
      <c r="F1045" s="10">
        <f>VLOOKUP(B1045,home!$B$2:$E$405,3,FALSE)</f>
        <v>1.25</v>
      </c>
      <c r="G1045" s="10">
        <f>VLOOKUP(C1045,away!$B$2:$E$405,4,FALSE)</f>
        <v>1.1667000000000001</v>
      </c>
      <c r="H1045" s="10">
        <f>VLOOKUP(A1045,away!$A$2:$E$405,3,FALSE)</f>
        <v>1.4137999999999999</v>
      </c>
      <c r="I1045" s="10">
        <f>VLOOKUP(C1045,away!$B$2:$E$405,3,FALSE)</f>
        <v>0.94310000000000005</v>
      </c>
      <c r="J1045" s="10">
        <f>VLOOKUP(B1045,home!$B$2:$E$405,4,FALSE)</f>
        <v>0.70730000000000004</v>
      </c>
      <c r="K1045" s="12">
        <f t="shared" ref="K1045:K1072" si="1454">E1045*F1045*G1045</f>
        <v>2.9167500000000004</v>
      </c>
      <c r="L1045" s="12">
        <f t="shared" ref="L1045:L1072" si="1455">H1045*I1045*J1045</f>
        <v>0.94308183589400008</v>
      </c>
      <c r="M1045" s="13">
        <f t="shared" ref="M1045:M1072" si="1456">_xlfn.POISSON.DIST(0,K1045,FALSE) * _xlfn.POISSON.DIST(0,L1045,FALSE)</f>
        <v>2.1071542702255853E-2</v>
      </c>
      <c r="N1045" s="13">
        <f t="shared" ref="N1045:N1072" si="1457">_xlfn.POISSON.DIST(1,K1045,FALSE) * _xlfn.POISSON.DIST(0,L1045,FALSE)</f>
        <v>6.1460422176804766E-2</v>
      </c>
      <c r="O1045" s="13">
        <f t="shared" ref="O1045:O1072" si="1458">_xlfn.POISSON.DIST(0,K1045,FALSE) * _xlfn.POISSON.DIST(1,L1045,FALSE)</f>
        <v>1.987218917676227E-2</v>
      </c>
      <c r="P1045" s="13">
        <f t="shared" ref="P1045:P1072" si="1459">_xlfn.POISSON.DIST(1,K1045,FALSE) * _xlfn.POISSON.DIST(1,L1045,FALSE)</f>
        <v>5.796220778132135E-2</v>
      </c>
      <c r="Q1045" s="13">
        <f t="shared" ref="Q1045:Q1072" si="1460">_xlfn.POISSON.DIST(2,K1045,FALSE) * _xlfn.POISSON.DIST(0,L1045,FALSE)</f>
        <v>8.9632343192097688E-2</v>
      </c>
      <c r="R1045" s="13">
        <f t="shared" ref="R1045:R1072" si="1461">_xlfn.POISSON.DIST(0,K1045,FALSE) * _xlfn.POISSON.DIST(2,L1045,FALSE)</f>
        <v>9.3705503260269173E-3</v>
      </c>
      <c r="S1045" s="13">
        <f t="shared" ref="S1045:S1072" si="1462">_xlfn.POISSON.DIST(2,K1045,FALSE) * _xlfn.POISSON.DIST(2,L1045,FALSE)</f>
        <v>3.985965311554289E-2</v>
      </c>
      <c r="T1045" s="13">
        <f t="shared" ref="T1045:T1072" si="1463">_xlfn.POISSON.DIST(2,K1045,FALSE) * _xlfn.POISSON.DIST(1,L1045,FALSE)</f>
        <v>8.4530634773084562E-2</v>
      </c>
      <c r="U1045" s="13">
        <f t="shared" ref="U1045:U1072" si="1464">_xlfn.POISSON.DIST(1,K1045,FALSE) * _xlfn.POISSON.DIST(2,L1045,FALSE)</f>
        <v>2.7331552663439014E-2</v>
      </c>
      <c r="V1045" s="13">
        <f t="shared" ref="V1045:V1072" si="1465">_xlfn.POISSON.DIST(3,K1045,FALSE) * _xlfn.POISSON.DIST(3,L1045,FALSE)</f>
        <v>1.2182588983847085E-2</v>
      </c>
      <c r="W1045" s="13">
        <f t="shared" ref="W1045:W1072" si="1466">_xlfn.POISSON.DIST(3,K1045,FALSE) * _xlfn.POISSON.DIST(0,L1045,FALSE)</f>
        <v>8.7145045668516982E-2</v>
      </c>
      <c r="X1045" s="13">
        <f t="shared" ref="X1045:X1072" si="1467">_xlfn.POISSON.DIST(3,K1045,FALSE) * _xlfn.POISSON.DIST(1,L1045,FALSE)</f>
        <v>8.2184909658131466E-2</v>
      </c>
      <c r="Y1045" s="13">
        <f t="shared" ref="Y1045:Y1072" si="1468">_xlfn.POISSON.DIST(3,K1045,FALSE) * _xlfn.POISSON.DIST(2,L1045,FALSE)</f>
        <v>3.8753547741586576E-2</v>
      </c>
      <c r="Z1045" s="13">
        <f t="shared" ref="Z1045:Z1072" si="1469">_xlfn.POISSON.DIST(0,K1045,FALSE) * _xlfn.POISSON.DIST(3,L1045,FALSE)</f>
        <v>2.9457319349355292E-3</v>
      </c>
      <c r="AA1045" s="13">
        <f t="shared" ref="AA1045:AA1072" si="1470">_xlfn.POISSON.DIST(1,K1045,FALSE) * _xlfn.POISSON.DIST(3,L1045,FALSE)</f>
        <v>8.5919636212232059E-3</v>
      </c>
      <c r="AB1045" s="13">
        <f t="shared" ref="AB1045:AB1072" si="1471">_xlfn.POISSON.DIST(2,K1045,FALSE) * _xlfn.POISSON.DIST(3,L1045,FALSE)</f>
        <v>1.2530304946101398E-2</v>
      </c>
      <c r="AC1045" s="13">
        <f t="shared" ref="AC1045:AC1072" si="1472">_xlfn.POISSON.DIST(4,K1045,FALSE) * _xlfn.POISSON.DIST(4,L1045,FALSE)</f>
        <v>2.0944413158717886E-3</v>
      </c>
      <c r="AD1045" s="13">
        <f t="shared" ref="AD1045:AD1072" si="1473">_xlfn.POISSON.DIST(4,K1045,FALSE) * _xlfn.POISSON.DIST(0,L1045,FALSE)</f>
        <v>6.3545077988411747E-2</v>
      </c>
      <c r="AE1045" s="13">
        <f t="shared" ref="AE1045:AE1072" si="1474">_xlfn.POISSON.DIST(4,K1045,FALSE) * _xlfn.POISSON.DIST(1,L1045,FALSE)</f>
        <v>5.9928208811338757E-2</v>
      </c>
      <c r="AF1045" s="13">
        <f t="shared" ref="AF1045:AF1072" si="1475">_xlfn.POISSON.DIST(4,K1045,FALSE) * _xlfn.POISSON.DIST(2,L1045,FALSE)</f>
        <v>2.8258602593818169E-2</v>
      </c>
      <c r="AG1045" s="13">
        <f t="shared" ref="AG1045:AG1072" si="1476">_xlfn.POISSON.DIST(4,K1045,FALSE) * _xlfn.POISSON.DIST(3,L1045,FALSE)</f>
        <v>8.8833916046589974E-3</v>
      </c>
      <c r="AH1045" s="13">
        <f t="shared" ref="AH1045:AH1072" si="1477">_xlfn.POISSON.DIST(0,K1045,FALSE) * _xlfn.POISSON.DIST(4,L1045,FALSE)</f>
        <v>6.9451657031264602E-4</v>
      </c>
      <c r="AI1045" s="13">
        <f t="shared" ref="AI1045:AI1072" si="1478">_xlfn.POISSON.DIST(1,K1045,FALSE) * _xlfn.POISSON.DIST(4,L1045,FALSE)</f>
        <v>2.0257312064594101E-3</v>
      </c>
      <c r="AJ1045" s="13">
        <f t="shared" ref="AJ1045:AJ1072" si="1479">_xlfn.POISSON.DIST(2,K1045,FALSE) * _xlfn.POISSON.DIST(4,L1045,FALSE)</f>
        <v>2.9542757482202437E-3</v>
      </c>
      <c r="AK1045" s="13">
        <f t="shared" ref="AK1045:AK1072" si="1480">_xlfn.POISSON.DIST(3,K1045,FALSE) * _xlfn.POISSON.DIST(4,L1045,FALSE)</f>
        <v>2.8722945962071323E-3</v>
      </c>
      <c r="AL1045" s="13">
        <f t="shared" ref="AL1045:AL1072" si="1481">_xlfn.POISSON.DIST(5,K1045,FALSE) * _xlfn.POISSON.DIST(5,L1045,FALSE)</f>
        <v>2.3045003292207584E-4</v>
      </c>
      <c r="AM1045" s="13">
        <f t="shared" ref="AM1045:AM1072" si="1482">_xlfn.POISSON.DIST(5,K1045,FALSE) * _xlfn.POISSON.DIST(0,L1045,FALSE)</f>
        <v>3.7069021244539972E-2</v>
      </c>
      <c r="AN1045" s="13">
        <f t="shared" ref="AN1045:AN1072" si="1483">_xlfn.POISSON.DIST(5,K1045,FALSE) * _xlfn.POISSON.DIST(1,L1045,FALSE)</f>
        <v>3.495912061009445E-2</v>
      </c>
      <c r="AO1045" s="13">
        <f t="shared" ref="AO1045:AO1072" si="1484">_xlfn.POISSON.DIST(5,K1045,FALSE) * _xlfn.POISSON.DIST(2,L1045,FALSE)</f>
        <v>1.6484655823103822E-2</v>
      </c>
      <c r="AP1045" s="13">
        <f t="shared" ref="AP1045:AP1072" si="1485">_xlfn.POISSON.DIST(5,K1045,FALSE) * _xlfn.POISSON.DIST(3,L1045,FALSE)</f>
        <v>5.1821264925778245E-3</v>
      </c>
      <c r="AQ1045" s="13">
        <f t="shared" ref="AQ1045:AQ1072" si="1486">_xlfn.POISSON.DIST(5,K1045,FALSE) * _xlfn.POISSON.DIST(4,L1045,FALSE)</f>
        <v>1.2217923416138075E-3</v>
      </c>
      <c r="AR1045" s="13">
        <f t="shared" ref="AR1045:AR1072" si="1487">_xlfn.POISSON.DIST(0,K1045,FALSE) * _xlfn.POISSON.DIST(5,L1045,FALSE)</f>
        <v>1.3099719243785097E-4</v>
      </c>
      <c r="AS1045" s="13">
        <f t="shared" ref="AS1045:AS1072" si="1488">_xlfn.POISSON.DIST(1,K1045,FALSE) * _xlfn.POISSON.DIST(5,L1045,FALSE)</f>
        <v>3.8208606104310179E-4</v>
      </c>
      <c r="AT1045" s="13">
        <f t="shared" ref="AT1045:AT1072" si="1489">_xlfn.POISSON.DIST(2,K1045,FALSE) * _xlfn.POISSON.DIST(5,L1045,FALSE)</f>
        <v>5.5722475927373377E-4</v>
      </c>
      <c r="AU1045" s="13">
        <f t="shared" ref="AU1045:AU1072" si="1490">_xlfn.POISSON.DIST(3,K1045,FALSE) * _xlfn.POISSON.DIST(5,L1045,FALSE)</f>
        <v>5.4176177220388773E-4</v>
      </c>
      <c r="AV1045" s="13">
        <f t="shared" ref="AV1045:AV1072" si="1491">_xlfn.POISSON.DIST(4,K1045,FALSE) * _xlfn.POISSON.DIST(5,L1045,FALSE)</f>
        <v>3.9504591226892247E-4</v>
      </c>
      <c r="AW1045" s="13">
        <f t="shared" ref="AW1045:AW1072" si="1492">_xlfn.POISSON.DIST(6,K1045,FALSE) * _xlfn.POISSON.DIST(6,L1045,FALSE)</f>
        <v>1.7608520226364745E-5</v>
      </c>
      <c r="AX1045" s="13">
        <f t="shared" ref="AX1045:AX1072" si="1493">_xlfn.POISSON.DIST(6,K1045,FALSE) * _xlfn.POISSON.DIST(0,L1045,FALSE)</f>
        <v>1.8020177952501999E-2</v>
      </c>
      <c r="AY1045" s="13">
        <f t="shared" ref="AY1045:AY1072" si="1494">_xlfn.POISSON.DIST(6,K1045,FALSE) * _xlfn.POISSON.DIST(1,L1045,FALSE)</f>
        <v>1.699450250658217E-2</v>
      </c>
      <c r="AZ1045" s="13">
        <f t="shared" ref="AZ1045:AZ1072" si="1495">_xlfn.POISSON.DIST(6,K1045,FALSE) * _xlfn.POISSON.DIST(2,L1045,FALSE)</f>
        <v>8.0136033120063472E-3</v>
      </c>
      <c r="BA1045" s="13">
        <f t="shared" ref="BA1045:BA1072" si="1496">_xlfn.POISSON.DIST(6,K1045,FALSE) * _xlfn.POISSON.DIST(3,L1045,FALSE)</f>
        <v>2.5191612412043957E-3</v>
      </c>
      <c r="BB1045" s="13">
        <f t="shared" ref="BB1045:BB1072" si="1497">_xlfn.POISSON.DIST(6,K1045,FALSE) * _xlfn.POISSON.DIST(4,L1045,FALSE)</f>
        <v>5.939438020670123E-4</v>
      </c>
      <c r="BC1045" s="13">
        <f t="shared" ref="BC1045:BC1072" si="1498">_xlfn.POISSON.DIST(6,K1045,FALSE) * _xlfn.POISSON.DIST(5,L1045,FALSE)</f>
        <v>1.1202752225424414E-4</v>
      </c>
      <c r="BD1045" s="13">
        <f t="shared" ref="BD1045:BD1072" si="1499">_xlfn.POISSON.DIST(0,K1045,FALSE) * _xlfn.POISSON.DIST(6,L1045,FALSE)</f>
        <v>2.0590178790208005E-5</v>
      </c>
      <c r="BE1045" s="13">
        <f t="shared" ref="BE1045:BE1072" si="1500">_xlfn.POISSON.DIST(1,K1045,FALSE) * _xlfn.POISSON.DIST(6,L1045,FALSE)</f>
        <v>6.0056403986339202E-5</v>
      </c>
      <c r="BF1045" s="13">
        <f t="shared" ref="BF1045:BF1072" si="1501">_xlfn.POISSON.DIST(2,K1045,FALSE) * _xlfn.POISSON.DIST(6,L1045,FALSE)</f>
        <v>8.7584758163577472E-5</v>
      </c>
      <c r="BG1045" s="13">
        <f t="shared" ref="BG1045:BG1072" si="1502">_xlfn.POISSON.DIST(3,K1045,FALSE) * _xlfn.POISSON.DIST(6,L1045,FALSE)</f>
        <v>8.5154281124538204E-5</v>
      </c>
      <c r="BH1045" s="13">
        <f t="shared" ref="BH1045:BH1072" si="1503">_xlfn.POISSON.DIST(4,K1045,FALSE) * _xlfn.POISSON.DIST(6,L1045,FALSE)</f>
        <v>6.2093437367499209E-5</v>
      </c>
      <c r="BI1045" s="13">
        <f t="shared" ref="BI1045:BI1072" si="1504">_xlfn.POISSON.DIST(5,K1045,FALSE) * _xlfn.POISSON.DIST(6,L1045,FALSE)</f>
        <v>3.6222206688330655E-5</v>
      </c>
      <c r="BJ1045" s="14">
        <f t="shared" ref="BJ1045:BJ1072" si="1505">SUM(N1045,Q1045,T1045,W1045,X1045,Y1045,AD1045,AE1045,AF1045,AG1045,AM1045,AN1045,AO1045,AP1045,AQ1045,AX1045,AY1045,AZ1045,BA1045,BB1045,BC1045)</f>
        <v>0.74549231705699581</v>
      </c>
      <c r="BK1045" s="14">
        <f t="shared" ref="BK1045:BK1072" si="1506">SUM(M1045,P1045,S1045,V1045,AC1045,AL1045,AY1045)</f>
        <v>0.15039538643834319</v>
      </c>
      <c r="BL1045" s="14">
        <f t="shared" ref="BL1045:BL1072" si="1507">SUM(O1045,R1045,U1045,AA1045,AB1045,AH1045,AI1045,AJ1045,AK1045,AR1045,AS1045,AT1045,AU1045,AV1045,BD1045,BE1045,BF1045,BG1045,BH1045,BI1045)</f>
        <v>8.8602195818100249E-2</v>
      </c>
      <c r="BM1045" s="14">
        <f t="shared" ref="BM1045:BM1072" si="1508">SUM(S1045:BI1045)</f>
        <v>0.71108948190675014</v>
      </c>
      <c r="BN1045" s="14">
        <f t="shared" ref="BN1045:BN1072" si="1509">SUM(M1045:R1045)</f>
        <v>0.25936925535526884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1.2301</v>
      </c>
      <c r="F1046" s="10">
        <f>VLOOKUP(B1046,home!$B$2:$E$405,3,FALSE)</f>
        <v>0.5081</v>
      </c>
      <c r="G1046" s="10">
        <f>VLOOKUP(C1046,away!$B$2:$E$405,4,FALSE)</f>
        <v>0.65039999999999998</v>
      </c>
      <c r="H1046" s="10">
        <f>VLOOKUP(A1046,away!$A$2:$E$405,3,FALSE)</f>
        <v>1.1415999999999999</v>
      </c>
      <c r="I1046" s="10">
        <f>VLOOKUP(C1046,away!$B$2:$E$405,3,FALSE)</f>
        <v>0.61319999999999997</v>
      </c>
      <c r="J1046" s="10">
        <f>VLOOKUP(B1046,home!$B$2:$E$405,4,FALSE)</f>
        <v>1.2043999999999999</v>
      </c>
      <c r="K1046" s="12">
        <f t="shared" si="1454"/>
        <v>0.40650898202399999</v>
      </c>
      <c r="L1046" s="12">
        <f t="shared" si="1455"/>
        <v>0.84311507212799985</v>
      </c>
      <c r="M1046" s="13">
        <f t="shared" si="1456"/>
        <v>0.28661252739815718</v>
      </c>
      <c r="N1046" s="13">
        <f t="shared" si="1457"/>
        <v>0.11651056674795067</v>
      </c>
      <c r="O1046" s="13">
        <f t="shared" si="1458"/>
        <v>0.24164734171008562</v>
      </c>
      <c r="P1046" s="13">
        <f t="shared" si="1459"/>
        <v>9.8231814887372565E-2</v>
      </c>
      <c r="Q1046" s="13">
        <f t="shared" si="1460"/>
        <v>2.3681295941874368E-2</v>
      </c>
      <c r="R1046" s="13">
        <f t="shared" si="1461"/>
        <v>0.10186825796771913</v>
      </c>
      <c r="S1046" s="13">
        <f t="shared" si="1462"/>
        <v>8.4168420198379255E-3</v>
      </c>
      <c r="T1046" s="13">
        <f t="shared" si="1463"/>
        <v>1.9966057536117916E-2</v>
      </c>
      <c r="U1046" s="13">
        <f t="shared" si="1464"/>
        <v>4.1410361847015721E-2</v>
      </c>
      <c r="V1046" s="13">
        <f t="shared" si="1465"/>
        <v>3.2052629641938542E-4</v>
      </c>
      <c r="W1046" s="13">
        <f t="shared" si="1466"/>
        <v>3.2088865021134782E-3</v>
      </c>
      <c r="X1046" s="13">
        <f t="shared" si="1467"/>
        <v>2.7054605746799701E-3</v>
      </c>
      <c r="Y1046" s="13">
        <f t="shared" si="1468"/>
        <v>1.1405072937803813E-3</v>
      </c>
      <c r="Z1046" s="13">
        <f t="shared" si="1469"/>
        <v>2.8628887888002406E-2</v>
      </c>
      <c r="AA1046" s="13">
        <f t="shared" si="1470"/>
        <v>1.1637900071831079E-2</v>
      </c>
      <c r="AB1046" s="13">
        <f t="shared" si="1471"/>
        <v>2.3654554555485444E-3</v>
      </c>
      <c r="AC1046" s="13">
        <f t="shared" si="1472"/>
        <v>6.8659507188655874E-6</v>
      </c>
      <c r="AD1046" s="13">
        <f t="shared" si="1473"/>
        <v>3.2611029635117592E-4</v>
      </c>
      <c r="AE1046" s="13">
        <f t="shared" si="1474"/>
        <v>2.7494850602980509E-4</v>
      </c>
      <c r="AF1046" s="13">
        <f t="shared" si="1475"/>
        <v>1.1590661474640245E-4</v>
      </c>
      <c r="AG1046" s="13">
        <f t="shared" si="1476"/>
        <v>3.2574204617341798E-5</v>
      </c>
      <c r="AH1046" s="13">
        <f t="shared" si="1477"/>
        <v>6.0343617191593903E-3</v>
      </c>
      <c r="AI1046" s="13">
        <f t="shared" si="1478"/>
        <v>2.4530222396200777E-3</v>
      </c>
      <c r="AJ1046" s="13">
        <f t="shared" si="1479"/>
        <v>4.9858778675509531E-4</v>
      </c>
      <c r="AK1046" s="13">
        <f t="shared" si="1480"/>
        <v>6.756013788113767E-5</v>
      </c>
      <c r="AL1046" s="13">
        <f t="shared" si="1481"/>
        <v>9.4127748869048822E-8</v>
      </c>
      <c r="AM1046" s="13">
        <f t="shared" si="1482"/>
        <v>2.6513352919452314E-5</v>
      </c>
      <c r="AN1046" s="13">
        <f t="shared" si="1483"/>
        <v>2.235380745903915E-5</v>
      </c>
      <c r="AO1046" s="13">
        <f t="shared" si="1484"/>
        <v>9.423415994081607E-6</v>
      </c>
      <c r="AP1046" s="13">
        <f t="shared" si="1485"/>
        <v>2.6483413518474208E-6</v>
      </c>
      <c r="AQ1046" s="13">
        <f t="shared" si="1486"/>
        <v>5.582141274706005E-7</v>
      </c>
      <c r="AR1046" s="13">
        <f t="shared" si="1487"/>
        <v>1.0175322632191026E-3</v>
      </c>
      <c r="AS1046" s="13">
        <f t="shared" si="1488"/>
        <v>4.1363600449777416E-4</v>
      </c>
      <c r="AT1046" s="13">
        <f t="shared" si="1489"/>
        <v>8.4073375558432436E-5</v>
      </c>
      <c r="AU1046" s="13">
        <f t="shared" si="1490"/>
        <v>1.1392194104526608E-5</v>
      </c>
      <c r="AV1046" s="13">
        <f t="shared" si="1491"/>
        <v>1.157757307112731E-6</v>
      </c>
      <c r="AW1046" s="13">
        <f t="shared" si="1492"/>
        <v>8.9613238148525742E-10</v>
      </c>
      <c r="AX1046" s="13">
        <f t="shared" si="1493"/>
        <v>1.7963193508882673E-6</v>
      </c>
      <c r="AY1046" s="13">
        <f t="shared" si="1494"/>
        <v>1.5145039190890833E-6</v>
      </c>
      <c r="AZ1046" s="13">
        <f t="shared" si="1495"/>
        <v>6.3845054049046538E-7</v>
      </c>
      <c r="BA1046" s="13">
        <f t="shared" si="1496"/>
        <v>1.7942909116525978E-7</v>
      </c>
      <c r="BB1046" s="13">
        <f t="shared" si="1497"/>
        <v>3.7819842784914853E-8</v>
      </c>
      <c r="BC1046" s="13">
        <f t="shared" si="1498"/>
        <v>6.3772958954946233E-9</v>
      </c>
      <c r="BD1046" s="13">
        <f t="shared" si="1499"/>
        <v>1.4298279791609005E-4</v>
      </c>
      <c r="BE1046" s="13">
        <f t="shared" si="1500"/>
        <v>5.8123791627813065E-5</v>
      </c>
      <c r="BF1046" s="13">
        <f t="shared" si="1501"/>
        <v>1.1813921682998693E-5</v>
      </c>
      <c r="BG1046" s="13">
        <f t="shared" si="1502"/>
        <v>1.6008217590223537E-6</v>
      </c>
      <c r="BH1046" s="13">
        <f t="shared" si="1503"/>
        <v>1.6268710591551145E-7</v>
      </c>
      <c r="BI1046" s="13">
        <f t="shared" si="1504"/>
        <v>1.3226753962829054E-8</v>
      </c>
      <c r="BJ1046" s="14">
        <f t="shared" si="1505"/>
        <v>0.16802798425015367</v>
      </c>
      <c r="BK1046" s="14">
        <f t="shared" si="1506"/>
        <v>0.39359018518417394</v>
      </c>
      <c r="BL1046" s="14">
        <f t="shared" si="1507"/>
        <v>0.40972533777714859</v>
      </c>
      <c r="BM1046" s="14">
        <f t="shared" si="1508"/>
        <v>0.13141907683853235</v>
      </c>
      <c r="BN1046" s="14">
        <f t="shared" si="1509"/>
        <v>0.86855180465315951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1.2301</v>
      </c>
      <c r="F1047" s="10">
        <f>VLOOKUP(B1047,home!$B$2:$E$405,3,FALSE)</f>
        <v>1.5356000000000001</v>
      </c>
      <c r="G1047" s="10">
        <f>VLOOKUP(C1047,away!$B$2:$E$405,4,FALSE)</f>
        <v>0.3049</v>
      </c>
      <c r="H1047" s="10">
        <f>VLOOKUP(A1047,away!$A$2:$E$405,3,FALSE)</f>
        <v>1.1415999999999999</v>
      </c>
      <c r="I1047" s="10">
        <f>VLOOKUP(C1047,away!$B$2:$E$405,3,FALSE)</f>
        <v>0.98550000000000004</v>
      </c>
      <c r="J1047" s="10">
        <f>VLOOKUP(B1047,home!$B$2:$E$405,4,FALSE)</f>
        <v>0.48659999999999998</v>
      </c>
      <c r="K1047" s="12">
        <f t="shared" si="1454"/>
        <v>0.57593828164400007</v>
      </c>
      <c r="L1047" s="12">
        <f t="shared" si="1455"/>
        <v>0.54744777288000002</v>
      </c>
      <c r="M1047" s="13">
        <f t="shared" si="1456"/>
        <v>0.32517686179750188</v>
      </c>
      <c r="N1047" s="13">
        <f t="shared" si="1457"/>
        <v>0.18728180301404171</v>
      </c>
      <c r="O1047" s="13">
        <f t="shared" si="1458"/>
        <v>0.17801734878314995</v>
      </c>
      <c r="P1047" s="13">
        <f t="shared" si="1459"/>
        <v>0.102527005960988</v>
      </c>
      <c r="Q1047" s="13">
        <f t="shared" si="1460"/>
        <v>5.3931379905548645E-2</v>
      </c>
      <c r="R1047" s="13">
        <f t="shared" si="1461"/>
        <v>4.872760056266881E-2</v>
      </c>
      <c r="S1047" s="13">
        <f t="shared" si="1462"/>
        <v>8.0815920398039417E-3</v>
      </c>
      <c r="T1047" s="13">
        <f t="shared" si="1463"/>
        <v>2.9524613817637789E-2</v>
      </c>
      <c r="U1047" s="13">
        <f t="shared" si="1464"/>
        <v>2.8064090536698685E-2</v>
      </c>
      <c r="V1047" s="13">
        <f t="shared" si="1465"/>
        <v>2.8312163235280879E-4</v>
      </c>
      <c r="W1047" s="13">
        <f t="shared" si="1466"/>
        <v>1.0353715423163814E-2</v>
      </c>
      <c r="X1047" s="13">
        <f t="shared" si="1467"/>
        <v>5.6681184494443365E-3</v>
      </c>
      <c r="Y1047" s="13">
        <f t="shared" si="1468"/>
        <v>1.5514994107841706E-3</v>
      </c>
      <c r="Z1047" s="13">
        <f t="shared" si="1469"/>
        <v>8.8919388019397579E-3</v>
      </c>
      <c r="AA1047" s="13">
        <f t="shared" si="1470"/>
        <v>5.1212079540727921E-3</v>
      </c>
      <c r="AB1047" s="13">
        <f t="shared" si="1471"/>
        <v>1.4747498545051346E-3</v>
      </c>
      <c r="AC1047" s="13">
        <f t="shared" si="1472"/>
        <v>5.579197180471114E-6</v>
      </c>
      <c r="AD1047" s="13">
        <f t="shared" si="1473"/>
        <v>1.4907752673619871E-3</v>
      </c>
      <c r="AE1047" s="13">
        <f t="shared" si="1474"/>
        <v>8.1612159998190634E-4</v>
      </c>
      <c r="AF1047" s="13">
        <f t="shared" si="1475"/>
        <v>2.2339197615467844E-4</v>
      </c>
      <c r="AG1047" s="13">
        <f t="shared" si="1476"/>
        <v>4.0765146608380255E-5</v>
      </c>
      <c r="AH1047" s="13">
        <f t="shared" si="1477"/>
        <v>1.2169680234267938E-3</v>
      </c>
      <c r="AI1047" s="13">
        <f t="shared" si="1478"/>
        <v>7.0089847222812285E-4</v>
      </c>
      <c r="AJ1047" s="13">
        <f t="shared" si="1479"/>
        <v>2.0183713085098498E-4</v>
      </c>
      <c r="AK1047" s="13">
        <f t="shared" si="1480"/>
        <v>3.874857677142383E-5</v>
      </c>
      <c r="AL1047" s="13">
        <f t="shared" si="1481"/>
        <v>7.0363971091633726E-8</v>
      </c>
      <c r="AM1047" s="13">
        <f t="shared" si="1482"/>
        <v>1.7171890916036758E-4</v>
      </c>
      <c r="AN1047" s="13">
        <f t="shared" si="1483"/>
        <v>9.4007134381226263E-5</v>
      </c>
      <c r="AO1047" s="13">
        <f t="shared" si="1484"/>
        <v>2.5731998175916602E-5</v>
      </c>
      <c r="AP1047" s="13">
        <f t="shared" si="1485"/>
        <v>4.6956416977192542E-6</v>
      </c>
      <c r="AQ1047" s="13">
        <f t="shared" si="1486"/>
        <v>6.4265464741471699E-7</v>
      </c>
      <c r="AR1047" s="13">
        <f t="shared" si="1487"/>
        <v>1.3324528681823487E-4</v>
      </c>
      <c r="AS1047" s="13">
        <f t="shared" si="1488"/>
        <v>7.6741061527256112E-5</v>
      </c>
      <c r="AT1047" s="13">
        <f t="shared" si="1489"/>
        <v>2.2099057553772186E-5</v>
      </c>
      <c r="AU1047" s="13">
        <f t="shared" si="1490"/>
        <v>4.2425644111571369E-6</v>
      </c>
      <c r="AV1047" s="13">
        <f t="shared" si="1491"/>
        <v>6.1086381418145762E-7</v>
      </c>
      <c r="AW1047" s="13">
        <f t="shared" si="1492"/>
        <v>6.1626354857342136E-10</v>
      </c>
      <c r="AX1047" s="13">
        <f t="shared" si="1493"/>
        <v>1.6483248911267369E-5</v>
      </c>
      <c r="AY1047" s="13">
        <f t="shared" si="1494"/>
        <v>9.0237179063000047E-6</v>
      </c>
      <c r="AZ1047" s="13">
        <f t="shared" si="1495"/>
        <v>2.4700071354506573E-6</v>
      </c>
      <c r="BA1047" s="13">
        <f t="shared" si="1496"/>
        <v>4.5073330176672355E-7</v>
      </c>
      <c r="BB1047" s="13">
        <f t="shared" si="1497"/>
        <v>6.1688235553760437E-8</v>
      </c>
      <c r="BC1047" s="13">
        <f t="shared" si="1498"/>
        <v>6.7542174333606005E-9</v>
      </c>
      <c r="BD1047" s="13">
        <f t="shared" si="1499"/>
        <v>1.2157472585899906E-5</v>
      </c>
      <c r="BE1047" s="13">
        <f t="shared" si="1500"/>
        <v>7.0019538702572301E-6</v>
      </c>
      <c r="BF1047" s="13">
        <f t="shared" si="1501"/>
        <v>2.0163466400932523E-6</v>
      </c>
      <c r="BG1047" s="13">
        <f t="shared" si="1502"/>
        <v>3.870970730313203E-7</v>
      </c>
      <c r="BH1047" s="13">
        <f t="shared" si="1503"/>
        <v>5.5736005767770147E-8</v>
      </c>
      <c r="BI1047" s="13">
        <f t="shared" si="1504"/>
        <v>6.4200998775179259E-9</v>
      </c>
      <c r="BJ1047" s="14">
        <f t="shared" si="1505"/>
        <v>0.29120747649849776</v>
      </c>
      <c r="BK1047" s="14">
        <f t="shared" si="1506"/>
        <v>0.43608325470970455</v>
      </c>
      <c r="BL1047" s="14">
        <f t="shared" si="1507"/>
        <v>0.26382201375477232</v>
      </c>
      <c r="BM1047" s="14">
        <f t="shared" si="1508"/>
        <v>0.10433366063937258</v>
      </c>
      <c r="BN1047" s="14">
        <f t="shared" si="1509"/>
        <v>0.89566200002389884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1.2301</v>
      </c>
      <c r="F1048" s="10">
        <f>VLOOKUP(B1048,home!$B$2:$E$405,3,FALSE)</f>
        <v>1.0839000000000001</v>
      </c>
      <c r="G1048" s="10">
        <f>VLOOKUP(C1048,away!$B$2:$E$405,4,FALSE)</f>
        <v>0.72260000000000002</v>
      </c>
      <c r="H1048" s="10">
        <f>VLOOKUP(A1048,away!$A$2:$E$405,3,FALSE)</f>
        <v>1.1415999999999999</v>
      </c>
      <c r="I1048" s="10">
        <f>VLOOKUP(C1048,away!$B$2:$E$405,3,FALSE)</f>
        <v>1.6546000000000001</v>
      </c>
      <c r="J1048" s="10">
        <f>VLOOKUP(B1048,home!$B$2:$E$405,4,FALSE)</f>
        <v>1.1679999999999999</v>
      </c>
      <c r="K1048" s="12">
        <f t="shared" si="1454"/>
        <v>0.96344647481400003</v>
      </c>
      <c r="L1048" s="12">
        <f t="shared" si="1455"/>
        <v>2.20622510848</v>
      </c>
      <c r="M1048" s="13">
        <f t="shared" si="1456"/>
        <v>4.201739485215937E-2</v>
      </c>
      <c r="N1048" s="13">
        <f t="shared" si="1457"/>
        <v>4.0481510951180855E-2</v>
      </c>
      <c r="O1048" s="13">
        <f t="shared" si="1458"/>
        <v>9.2699831515752285E-2</v>
      </c>
      <c r="P1048" s="13">
        <f t="shared" si="1459"/>
        <v>8.931132588970328E-2</v>
      </c>
      <c r="Q1048" s="13">
        <f t="shared" si="1460"/>
        <v>1.950088451052976E-2</v>
      </c>
      <c r="R1048" s="13">
        <f t="shared" si="1461"/>
        <v>0.10225834792095918</v>
      </c>
      <c r="S1048" s="13">
        <f t="shared" si="1462"/>
        <v>4.7459587631757075E-2</v>
      </c>
      <c r="T1048" s="13">
        <f t="shared" si="1463"/>
        <v>4.3023341044699473E-2</v>
      </c>
      <c r="U1048" s="13">
        <f t="shared" si="1464"/>
        <v>9.8520444824751655E-2</v>
      </c>
      <c r="V1048" s="13">
        <f t="shared" si="1465"/>
        <v>1.1208793438698489E-2</v>
      </c>
      <c r="W1048" s="13">
        <f t="shared" si="1466"/>
        <v>6.2626861458082795E-3</v>
      </c>
      <c r="X1048" s="13">
        <f t="shared" si="1467"/>
        <v>1.3816895421412064E-2</v>
      </c>
      <c r="Y1048" s="13">
        <f t="shared" si="1468"/>
        <v>1.5241590799980826E-2</v>
      </c>
      <c r="Z1048" s="13">
        <f t="shared" si="1469"/>
        <v>7.5201644911634585E-2</v>
      </c>
      <c r="AA1048" s="13">
        <f t="shared" si="1470"/>
        <v>7.2452759690328522E-2</v>
      </c>
      <c r="AB1048" s="13">
        <f t="shared" si="1471"/>
        <v>3.4902177957096436E-2</v>
      </c>
      <c r="AC1048" s="13">
        <f t="shared" si="1472"/>
        <v>1.4890740596190861E-3</v>
      </c>
      <c r="AD1048" s="13">
        <f t="shared" si="1473"/>
        <v>1.5084407225113656E-3</v>
      </c>
      <c r="AE1048" s="13">
        <f t="shared" si="1474"/>
        <v>3.3279597966582868E-3</v>
      </c>
      <c r="AF1048" s="13">
        <f t="shared" si="1475"/>
        <v>3.6711142316997549E-3</v>
      </c>
      <c r="AG1048" s="13">
        <f t="shared" si="1476"/>
        <v>2.6997681313580876E-3</v>
      </c>
      <c r="AH1048" s="13">
        <f t="shared" si="1477"/>
        <v>4.1477939300761359E-2</v>
      </c>
      <c r="AI1048" s="13">
        <f t="shared" si="1478"/>
        <v>3.99617744018676E-2</v>
      </c>
      <c r="AJ1048" s="13">
        <f t="shared" si="1479"/>
        <v>1.925051533739584E-2</v>
      </c>
      <c r="AK1048" s="13">
        <f t="shared" si="1480"/>
        <v>6.1822803800556216E-3</v>
      </c>
      <c r="AL1048" s="13">
        <f t="shared" si="1481"/>
        <v>1.2660582987639355E-4</v>
      </c>
      <c r="AM1048" s="13">
        <f t="shared" si="1482"/>
        <v>2.9066037931389175E-4</v>
      </c>
      <c r="AN1048" s="13">
        <f t="shared" si="1483"/>
        <v>6.4126222688262876E-4</v>
      </c>
      <c r="AO1048" s="13">
        <f t="shared" si="1484"/>
        <v>7.0738441303412711E-4</v>
      </c>
      <c r="AP1048" s="13">
        <f t="shared" si="1485"/>
        <v>5.2021641779442611E-4</v>
      </c>
      <c r="AQ1048" s="13">
        <f t="shared" si="1486"/>
        <v>2.8692863069539618E-4</v>
      </c>
      <c r="AR1048" s="13">
        <f t="shared" si="1487"/>
        <v>1.8301934226669803E-2</v>
      </c>
      <c r="AS1048" s="13">
        <f t="shared" si="1488"/>
        <v>1.7632934012962714E-2</v>
      </c>
      <c r="AT1048" s="13">
        <f t="shared" si="1489"/>
        <v>8.4941940577084006E-3</v>
      </c>
      <c r="AU1048" s="13">
        <f t="shared" si="1490"/>
        <v>2.7279004404283957E-3</v>
      </c>
      <c r="AV1048" s="13">
        <f t="shared" si="1491"/>
        <v>6.5704651574357382E-4</v>
      </c>
      <c r="AW1048" s="13">
        <f t="shared" si="1492"/>
        <v>7.4752998605381964E-6</v>
      </c>
      <c r="AX1048" s="13">
        <f t="shared" si="1493"/>
        <v>4.6672619636344841E-5</v>
      </c>
      <c r="AY1048" s="13">
        <f t="shared" si="1494"/>
        <v>1.0297030532024066E-4</v>
      </c>
      <c r="AZ1048" s="13">
        <f t="shared" si="1495"/>
        <v>1.1358783651268336E-4</v>
      </c>
      <c r="BA1048" s="13">
        <f t="shared" si="1496"/>
        <v>8.3533445644067792E-5</v>
      </c>
      <c r="BB1048" s="13">
        <f t="shared" si="1497"/>
        <v>4.6073396294447911E-5</v>
      </c>
      <c r="BC1048" s="13">
        <f t="shared" si="1498"/>
        <v>2.0329656747552057E-5</v>
      </c>
      <c r="BD1048" s="13">
        <f t="shared" si="1499"/>
        <v>6.7296978041047313E-3</v>
      </c>
      <c r="BE1048" s="13">
        <f t="shared" si="1500"/>
        <v>6.4837036259282211E-3</v>
      </c>
      <c r="BF1048" s="13">
        <f t="shared" si="1501"/>
        <v>3.1233507010696463E-3</v>
      </c>
      <c r="BG1048" s="13">
        <f t="shared" si="1502"/>
        <v>1.0030604075177956E-3</v>
      </c>
      <c r="BH1048" s="13">
        <f t="shared" si="1503"/>
        <v>2.415987534121286E-4</v>
      </c>
      <c r="BI1048" s="13">
        <f t="shared" si="1504"/>
        <v>4.6553493458874443E-5</v>
      </c>
      <c r="BJ1048" s="14">
        <f t="shared" si="1505"/>
        <v>0.15239381108371458</v>
      </c>
      <c r="BK1048" s="14">
        <f t="shared" si="1506"/>
        <v>0.19171575200713392</v>
      </c>
      <c r="BL1048" s="14">
        <f t="shared" si="1507"/>
        <v>0.57314804536797259</v>
      </c>
      <c r="BM1048" s="14">
        <f t="shared" si="1508"/>
        <v>0.60609446272471135</v>
      </c>
      <c r="BN1048" s="14">
        <f t="shared" si="1509"/>
        <v>0.38626929564028473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1.2301</v>
      </c>
      <c r="F1049" s="10">
        <f>VLOOKUP(B1049,home!$B$2:$E$405,3,FALSE)</f>
        <v>0.99360000000000004</v>
      </c>
      <c r="G1049" s="10">
        <f>VLOOKUP(C1049,away!$B$2:$E$405,4,FALSE)</f>
        <v>1.1741999999999999</v>
      </c>
      <c r="H1049" s="10">
        <f>VLOOKUP(A1049,away!$A$2:$E$405,3,FALSE)</f>
        <v>1.1415999999999999</v>
      </c>
      <c r="I1049" s="10">
        <f>VLOOKUP(C1049,away!$B$2:$E$405,3,FALSE)</f>
        <v>0.77859999999999996</v>
      </c>
      <c r="J1049" s="10">
        <f>VLOOKUP(B1049,home!$B$2:$E$405,4,FALSE)</f>
        <v>0.68130000000000002</v>
      </c>
      <c r="K1049" s="12">
        <f t="shared" si="1454"/>
        <v>1.4351393661119998</v>
      </c>
      <c r="L1049" s="12">
        <f t="shared" si="1455"/>
        <v>0.60557334148800002</v>
      </c>
      <c r="M1049" s="13">
        <f t="shared" si="1456"/>
        <v>0.12993607144430044</v>
      </c>
      <c r="N1049" s="13">
        <f t="shared" si="1457"/>
        <v>0.18647637120765681</v>
      </c>
      <c r="O1049" s="13">
        <f t="shared" si="1458"/>
        <v>7.8685820964348521E-2</v>
      </c>
      <c r="P1049" s="13">
        <f t="shared" si="1459"/>
        <v>0.11292511922077741</v>
      </c>
      <c r="Q1049" s="13">
        <f t="shared" si="1460"/>
        <v>0.13380979058491133</v>
      </c>
      <c r="R1049" s="13">
        <f t="shared" si="1461"/>
        <v>2.3825017764553525E-2</v>
      </c>
      <c r="S1049" s="13">
        <f t="shared" si="1462"/>
        <v>2.4535301108617132E-2</v>
      </c>
      <c r="T1049" s="13">
        <f t="shared" si="1463"/>
        <v>8.1031642008314281E-2</v>
      </c>
      <c r="U1049" s="13">
        <f t="shared" si="1464"/>
        <v>3.4192220892228474E-2</v>
      </c>
      <c r="V1049" s="13">
        <f t="shared" si="1465"/>
        <v>2.3692435586987488E-3</v>
      </c>
      <c r="W1049" s="13">
        <f t="shared" si="1466"/>
        <v>6.4011899346536352E-2</v>
      </c>
      <c r="X1049" s="13">
        <f t="shared" si="1467"/>
        <v>3.8763899782275547E-2</v>
      </c>
      <c r="Y1049" s="13">
        <f t="shared" si="1468"/>
        <v>1.1737192160129278E-2</v>
      </c>
      <c r="Z1049" s="13">
        <f t="shared" si="1469"/>
        <v>4.8092652062305475E-3</v>
      </c>
      <c r="AA1049" s="13">
        <f t="shared" si="1470"/>
        <v>6.901965819534203E-3</v>
      </c>
      <c r="AB1049" s="13">
        <f t="shared" si="1471"/>
        <v>4.9526414255865042E-3</v>
      </c>
      <c r="AC1049" s="13">
        <f t="shared" si="1472"/>
        <v>1.2869170409879419E-4</v>
      </c>
      <c r="AD1049" s="13">
        <f t="shared" si="1473"/>
        <v>2.2966499162953322E-2</v>
      </c>
      <c r="AE1049" s="13">
        <f t="shared" si="1474"/>
        <v>1.3907899640391E-2</v>
      </c>
      <c r="AF1049" s="13">
        <f t="shared" si="1475"/>
        <v>4.211126629155665E-3</v>
      </c>
      <c r="AG1049" s="13">
        <f t="shared" si="1476"/>
        <v>8.5004867474896498E-4</v>
      </c>
      <c r="AH1049" s="13">
        <f t="shared" si="1477"/>
        <v>7.2809070025975191E-4</v>
      </c>
      <c r="AI1049" s="13">
        <f t="shared" si="1478"/>
        <v>1.0449116260428223E-3</v>
      </c>
      <c r="AJ1049" s="13">
        <f t="shared" si="1479"/>
        <v>7.4979690432107771E-4</v>
      </c>
      <c r="AK1049" s="13">
        <f t="shared" si="1480"/>
        <v>3.5868768466003039E-4</v>
      </c>
      <c r="AL1049" s="13">
        <f t="shared" si="1481"/>
        <v>4.4737464713364065E-6</v>
      </c>
      <c r="AM1049" s="13">
        <f t="shared" si="1482"/>
        <v>6.5920254101065221E-3</v>
      </c>
      <c r="AN1049" s="13">
        <f t="shared" si="1483"/>
        <v>3.9919548547720108E-3</v>
      </c>
      <c r="AO1049" s="13">
        <f t="shared" si="1484"/>
        <v>1.208710720236765E-3</v>
      </c>
      <c r="AP1049" s="13">
        <f t="shared" si="1485"/>
        <v>2.4398766324871504E-4</v>
      </c>
      <c r="AQ1049" s="13">
        <f t="shared" si="1486"/>
        <v>3.6938106128843308E-5</v>
      </c>
      <c r="AR1049" s="13">
        <f t="shared" si="1487"/>
        <v>8.8182463652527223E-5</v>
      </c>
      <c r="AS1049" s="13">
        <f t="shared" si="1488"/>
        <v>1.2655412498848237E-4</v>
      </c>
      <c r="AT1049" s="13">
        <f t="shared" si="1489"/>
        <v>9.0811403357414711E-5</v>
      </c>
      <c r="AU1049" s="13">
        <f t="shared" si="1490"/>
        <v>4.3442339950033755E-5</v>
      </c>
      <c r="AV1049" s="13">
        <f t="shared" si="1491"/>
        <v>1.558645305457836E-5</v>
      </c>
      <c r="AW1049" s="13">
        <f t="shared" si="1492"/>
        <v>1.0800147676547534E-7</v>
      </c>
      <c r="AX1049" s="13">
        <f t="shared" si="1493"/>
        <v>1.5767458614090767E-3</v>
      </c>
      <c r="AY1049" s="13">
        <f t="shared" si="1494"/>
        <v>9.5483525997086961E-4</v>
      </c>
      <c r="AZ1049" s="13">
        <f t="shared" si="1495"/>
        <v>2.8911138947556133E-4</v>
      </c>
      <c r="BA1049" s="13">
        <f t="shared" si="1496"/>
        <v>5.8359383395651444E-5</v>
      </c>
      <c r="BB1049" s="13">
        <f t="shared" si="1497"/>
        <v>8.8352217025209853E-6</v>
      </c>
      <c r="BC1049" s="13">
        <f t="shared" si="1498"/>
        <v>1.0700749458365867E-6</v>
      </c>
      <c r="BD1049" s="13">
        <f t="shared" si="1499"/>
        <v>8.9001581957841645E-6</v>
      </c>
      <c r="BE1049" s="13">
        <f t="shared" si="1500"/>
        <v>1.2772967391394204E-5</v>
      </c>
      <c r="BF1049" s="13">
        <f t="shared" si="1501"/>
        <v>9.1654941627273645E-6</v>
      </c>
      <c r="BG1049" s="13">
        <f t="shared" si="1502"/>
        <v>4.3845871609332604E-6</v>
      </c>
      <c r="BH1049" s="13">
        <f t="shared" si="1503"/>
        <v>1.5731234097011427E-6</v>
      </c>
      <c r="BI1049" s="13">
        <f t="shared" si="1504"/>
        <v>4.5153026660288918E-7</v>
      </c>
      <c r="BJ1049" s="14">
        <f t="shared" si="1505"/>
        <v>0.5727289431424647</v>
      </c>
      <c r="BK1049" s="14">
        <f t="shared" si="1506"/>
        <v>0.27085373604293478</v>
      </c>
      <c r="BL1049" s="14">
        <f t="shared" si="1507"/>
        <v>0.15184097842712507</v>
      </c>
      <c r="BM1049" s="14">
        <f t="shared" si="1508"/>
        <v>0.33362000437371331</v>
      </c>
      <c r="BN1049" s="14">
        <f t="shared" si="1509"/>
        <v>0.6656581911865479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1.2301</v>
      </c>
      <c r="F1050" s="10">
        <f>VLOOKUP(B1050,home!$B$2:$E$405,3,FALSE)</f>
        <v>1.3007</v>
      </c>
      <c r="G1050" s="10">
        <f>VLOOKUP(C1050,away!$B$2:$E$405,4,FALSE)</f>
        <v>1.5356000000000001</v>
      </c>
      <c r="H1050" s="10">
        <f>VLOOKUP(A1050,away!$A$2:$E$405,3,FALSE)</f>
        <v>1.1415999999999999</v>
      </c>
      <c r="I1050" s="10">
        <f>VLOOKUP(C1050,away!$B$2:$E$405,3,FALSE)</f>
        <v>0.876</v>
      </c>
      <c r="J1050" s="10">
        <f>VLOOKUP(B1050,home!$B$2:$E$405,4,FALSE)</f>
        <v>0.78839999999999999</v>
      </c>
      <c r="K1050" s="12">
        <f t="shared" si="1454"/>
        <v>2.4569462870920002</v>
      </c>
      <c r="L1050" s="12">
        <f t="shared" si="1455"/>
        <v>0.78843279743999983</v>
      </c>
      <c r="M1050" s="13">
        <f t="shared" si="1456"/>
        <v>3.8953794776939769E-2</v>
      </c>
      <c r="N1050" s="13">
        <f t="shared" si="1457"/>
        <v>9.5707381445345921E-2</v>
      </c>
      <c r="O1050" s="13">
        <f t="shared" si="1458"/>
        <v>3.0712449386886276E-2</v>
      </c>
      <c r="P1050" s="13">
        <f t="shared" si="1459"/>
        <v>7.5458838488611221E-2</v>
      </c>
      <c r="Q1050" s="13">
        <f t="shared" si="1460"/>
        <v>0.11757394774472024</v>
      </c>
      <c r="R1050" s="13">
        <f t="shared" si="1461"/>
        <v>1.2107351193168575E-2</v>
      </c>
      <c r="S1050" s="13">
        <f t="shared" si="1462"/>
        <v>3.6543527650232437E-2</v>
      </c>
      <c r="T1050" s="13">
        <f t="shared" si="1463"/>
        <v>9.2699156526434151E-2</v>
      </c>
      <c r="U1050" s="13">
        <f t="shared" si="1464"/>
        <v>2.974711156057443E-2</v>
      </c>
      <c r="V1050" s="13">
        <f t="shared" si="1465"/>
        <v>7.8655356416589377E-3</v>
      </c>
      <c r="W1050" s="13">
        <f t="shared" si="1466"/>
        <v>9.6290958123379747E-2</v>
      </c>
      <c r="X1050" s="13">
        <f t="shared" si="1467"/>
        <v>7.5918949481394174E-2</v>
      </c>
      <c r="Y1050" s="13">
        <f t="shared" si="1468"/>
        <v>2.9928494859160812E-2</v>
      </c>
      <c r="Z1050" s="13">
        <f t="shared" si="1469"/>
        <v>3.1819442569394735E-3</v>
      </c>
      <c r="AA1050" s="13">
        <f t="shared" si="1470"/>
        <v>7.8178661278211527E-3</v>
      </c>
      <c r="AB1050" s="13">
        <f t="shared" si="1471"/>
        <v>9.6040385778662484E-3</v>
      </c>
      <c r="AC1050" s="13">
        <f t="shared" si="1472"/>
        <v>9.5228877412496143E-4</v>
      </c>
      <c r="AD1050" s="13">
        <f t="shared" si="1473"/>
        <v>5.9145428010442293E-2</v>
      </c>
      <c r="AE1050" s="13">
        <f t="shared" si="1474"/>
        <v>4.663219526205914E-2</v>
      </c>
      <c r="AF1050" s="13">
        <f t="shared" si="1475"/>
        <v>1.8383176080616792E-2</v>
      </c>
      <c r="AG1050" s="13">
        <f t="shared" si="1476"/>
        <v>4.8312996476909302E-3</v>
      </c>
      <c r="AH1050" s="13">
        <f t="shared" si="1477"/>
        <v>6.2718730294923262E-4</v>
      </c>
      <c r="AI1050" s="13">
        <f t="shared" si="1478"/>
        <v>1.5409655152923626E-3</v>
      </c>
      <c r="AJ1050" s="13">
        <f t="shared" si="1479"/>
        <v>1.893034750667191E-3</v>
      </c>
      <c r="AK1050" s="13">
        <f t="shared" si="1480"/>
        <v>1.550361567329295E-3</v>
      </c>
      <c r="AL1050" s="13">
        <f t="shared" si="1481"/>
        <v>7.3788554067910861E-5</v>
      </c>
      <c r="AM1050" s="13">
        <f t="shared" si="1482"/>
        <v>2.9063427949744692E-2</v>
      </c>
      <c r="AN1050" s="13">
        <f t="shared" si="1483"/>
        <v>2.2914559801613086E-2</v>
      </c>
      <c r="AO1050" s="13">
        <f t="shared" si="1484"/>
        <v>9.0332952432459843E-3</v>
      </c>
      <c r="AP1050" s="13">
        <f t="shared" si="1485"/>
        <v>2.3740487462446253E-3</v>
      </c>
      <c r="AQ1050" s="13">
        <f t="shared" si="1486"/>
        <v>4.6794447356514357E-4</v>
      </c>
      <c r="AR1050" s="13">
        <f t="shared" si="1487"/>
        <v>9.8899007956622465E-5</v>
      </c>
      <c r="AS1050" s="13">
        <f t="shared" si="1488"/>
        <v>2.4298955039610574E-4</v>
      </c>
      <c r="AT1050" s="13">
        <f t="shared" si="1489"/>
        <v>2.9850613682393329E-4</v>
      </c>
      <c r="AU1050" s="13">
        <f t="shared" si="1490"/>
        <v>2.444711815145798E-4</v>
      </c>
      <c r="AV1050" s="13">
        <f t="shared" si="1491"/>
        <v>1.5016314043081035E-4</v>
      </c>
      <c r="AW1050" s="13">
        <f t="shared" si="1492"/>
        <v>3.9705150219941767E-6</v>
      </c>
      <c r="AX1050" s="13">
        <f t="shared" si="1493"/>
        <v>1.1901213565215172E-2</v>
      </c>
      <c r="AY1050" s="13">
        <f t="shared" si="1494"/>
        <v>9.3833071041534728E-3</v>
      </c>
      <c r="AZ1050" s="13">
        <f t="shared" si="1495"/>
        <v>3.6990535346831722E-3</v>
      </c>
      <c r="BA1050" s="13">
        <f t="shared" si="1496"/>
        <v>9.7215170874352436E-4</v>
      </c>
      <c r="BB1050" s="13">
        <f t="shared" si="1497"/>
        <v>1.9161907281518321E-4</v>
      </c>
      <c r="BC1050" s="13">
        <f t="shared" si="1498"/>
        <v>3.0215752324506794E-5</v>
      </c>
      <c r="BD1050" s="13">
        <f t="shared" si="1499"/>
        <v>1.2995870251213436E-5</v>
      </c>
      <c r="BE1050" s="13">
        <f t="shared" si="1500"/>
        <v>3.1930155161248231E-5</v>
      </c>
      <c r="BF1050" s="13">
        <f t="shared" si="1501"/>
        <v>3.9225338084850166E-5</v>
      </c>
      <c r="BG1050" s="13">
        <f t="shared" si="1502"/>
        <v>3.2124849589167009E-5</v>
      </c>
      <c r="BH1050" s="13">
        <f t="shared" si="1503"/>
        <v>1.9732257480373214E-5</v>
      </c>
      <c r="BI1050" s="13">
        <f t="shared" si="1504"/>
        <v>9.6962193504692695E-6</v>
      </c>
      <c r="BJ1050" s="14">
        <f t="shared" si="1505"/>
        <v>0.72714182413359263</v>
      </c>
      <c r="BK1050" s="14">
        <f t="shared" si="1506"/>
        <v>0.1692310809897887</v>
      </c>
      <c r="BL1050" s="14">
        <f t="shared" si="1507"/>
        <v>9.6781099689594155E-2</v>
      </c>
      <c r="BM1050" s="14">
        <f t="shared" si="1508"/>
        <v>0.61644284944511152</v>
      </c>
      <c r="BN1050" s="14">
        <f t="shared" si="1509"/>
        <v>0.37051376303567202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1.2301</v>
      </c>
      <c r="F1051" s="10">
        <f>VLOOKUP(B1051,home!$B$2:$E$405,3,FALSE)</f>
        <v>0.4516</v>
      </c>
      <c r="G1051" s="10">
        <f>VLOOKUP(C1051,away!$B$2:$E$405,4,FALSE)</f>
        <v>0.81289999999999996</v>
      </c>
      <c r="H1051" s="10">
        <f>VLOOKUP(A1051,away!$A$2:$E$405,3,FALSE)</f>
        <v>1.1415999999999999</v>
      </c>
      <c r="I1051" s="10">
        <f>VLOOKUP(C1051,away!$B$2:$E$405,3,FALSE)</f>
        <v>0.97330000000000005</v>
      </c>
      <c r="J1051" s="10">
        <f>VLOOKUP(B1051,home!$B$2:$E$405,4,FALSE)</f>
        <v>1.6546000000000001</v>
      </c>
      <c r="K1051" s="12">
        <f t="shared" si="1454"/>
        <v>0.45157664776399992</v>
      </c>
      <c r="L1051" s="12">
        <f t="shared" si="1455"/>
        <v>1.838457960688</v>
      </c>
      <c r="M1051" s="13">
        <f t="shared" si="1456"/>
        <v>0.10126295723904412</v>
      </c>
      <c r="N1051" s="13">
        <f t="shared" si="1457"/>
        <v>4.572798677267681E-2</v>
      </c>
      <c r="O1051" s="13">
        <f t="shared" si="1458"/>
        <v>0.1861676898589292</v>
      </c>
      <c r="P1051" s="13">
        <f t="shared" si="1459"/>
        <v>8.4068981308463256E-2</v>
      </c>
      <c r="Q1051" s="13">
        <f t="shared" si="1460"/>
        <v>1.0324845487900962E-2</v>
      </c>
      <c r="R1051" s="13">
        <f t="shared" si="1461"/>
        <v>0.17113073572202159</v>
      </c>
      <c r="S1051" s="13">
        <f t="shared" si="1462"/>
        <v>1.7448615493123487E-2</v>
      </c>
      <c r="T1051" s="13">
        <f t="shared" si="1463"/>
        <v>1.8981794380105103E-2</v>
      </c>
      <c r="U1051" s="13">
        <f t="shared" si="1464"/>
        <v>7.727864396673749E-2</v>
      </c>
      <c r="V1051" s="13">
        <f t="shared" si="1465"/>
        <v>1.6095469214727374E-3</v>
      </c>
      <c r="W1051" s="13">
        <f t="shared" si="1466"/>
        <v>1.5541530380358587E-3</v>
      </c>
      <c r="X1051" s="13">
        <f t="shared" si="1467"/>
        <v>2.8572450249044648E-3</v>
      </c>
      <c r="Y1051" s="13">
        <f t="shared" si="1468"/>
        <v>2.6264624308358986E-3</v>
      </c>
      <c r="Z1051" s="13">
        <f t="shared" si="1469"/>
        <v>0.10487222113551493</v>
      </c>
      <c r="AA1051" s="13">
        <f t="shared" si="1470"/>
        <v>4.735784606394073E-2</v>
      </c>
      <c r="AB1051" s="13">
        <f t="shared" si="1471"/>
        <v>1.0692848685438947E-2</v>
      </c>
      <c r="AC1051" s="13">
        <f t="shared" si="1472"/>
        <v>8.3515836976399621E-5</v>
      </c>
      <c r="AD1051" s="13">
        <f t="shared" si="1473"/>
        <v>1.7545480475711735E-4</v>
      </c>
      <c r="AE1051" s="13">
        <f t="shared" si="1474"/>
        <v>3.2256628254668119E-4</v>
      </c>
      <c r="AF1051" s="13">
        <f t="shared" si="1475"/>
        <v>2.9651227499874044E-4</v>
      </c>
      <c r="AG1051" s="13">
        <f t="shared" si="1476"/>
        <v>1.817084508043812E-4</v>
      </c>
      <c r="AH1051" s="13">
        <f t="shared" si="1477"/>
        <v>4.8200792450404942E-2</v>
      </c>
      <c r="AI1051" s="13">
        <f t="shared" si="1478"/>
        <v>2.1766352274322179E-2</v>
      </c>
      <c r="AJ1051" s="13">
        <f t="shared" si="1479"/>
        <v>4.9145881970443627E-3</v>
      </c>
      <c r="AK1051" s="13">
        <f t="shared" si="1480"/>
        <v>7.397710877206044E-4</v>
      </c>
      <c r="AL1051" s="13">
        <f t="shared" si="1481"/>
        <v>2.7734095583068666E-6</v>
      </c>
      <c r="AM1051" s="13">
        <f t="shared" si="1482"/>
        <v>1.584625851326124E-5</v>
      </c>
      <c r="AN1051" s="13">
        <f t="shared" si="1483"/>
        <v>2.9132680110825122E-5</v>
      </c>
      <c r="AO1051" s="13">
        <f t="shared" si="1484"/>
        <v>2.6779603832961712E-5</v>
      </c>
      <c r="AP1051" s="13">
        <f t="shared" si="1485"/>
        <v>1.6411058616926443E-5</v>
      </c>
      <c r="AQ1051" s="13">
        <f t="shared" si="1486"/>
        <v>7.5427603394014549E-6</v>
      </c>
      <c r="AR1051" s="13">
        <f t="shared" si="1487"/>
        <v>1.7723026118383414E-2</v>
      </c>
      <c r="AS1051" s="13">
        <f t="shared" si="1488"/>
        <v>8.003304722773396E-3</v>
      </c>
      <c r="AT1051" s="13">
        <f t="shared" si="1489"/>
        <v>1.8070527588718995E-3</v>
      </c>
      <c r="AU1051" s="13">
        <f t="shared" si="1490"/>
        <v>2.7200760906135333E-4</v>
      </c>
      <c r="AV1051" s="13">
        <f t="shared" si="1491"/>
        <v>3.0708071066556636E-5</v>
      </c>
      <c r="AW1051" s="13">
        <f t="shared" si="1492"/>
        <v>6.3958266750664482E-8</v>
      </c>
      <c r="AX1051" s="13">
        <f t="shared" si="1493"/>
        <v>1.1926333831700413E-6</v>
      </c>
      <c r="AY1051" s="13">
        <f t="shared" si="1494"/>
        <v>2.1926063374712247E-6</v>
      </c>
      <c r="AZ1051" s="13">
        <f t="shared" si="1495"/>
        <v>2.0155072878894666E-6</v>
      </c>
      <c r="BA1051" s="13">
        <f t="shared" si="1496"/>
        <v>1.2351418060816898E-6</v>
      </c>
      <c r="BB1051" s="13">
        <f t="shared" si="1497"/>
        <v>5.6768907149235922E-7</v>
      </c>
      <c r="BC1051" s="13">
        <f t="shared" si="1498"/>
        <v>2.087344985361415E-7</v>
      </c>
      <c r="BD1051" s="13">
        <f t="shared" si="1499"/>
        <v>5.4305064091372188E-3</v>
      </c>
      <c r="BE1051" s="13">
        <f t="shared" si="1500"/>
        <v>2.4522898798991018E-3</v>
      </c>
      <c r="BF1051" s="13">
        <f t="shared" si="1501"/>
        <v>5.5369842165520916E-4</v>
      </c>
      <c r="BG1051" s="13">
        <f t="shared" si="1502"/>
        <v>8.3345759041092359E-5</v>
      </c>
      <c r="BH1051" s="13">
        <f t="shared" si="1503"/>
        <v>9.4092496182806447E-6</v>
      </c>
      <c r="BI1051" s="13">
        <f t="shared" si="1504"/>
        <v>8.4979948011957439E-7</v>
      </c>
      <c r="BJ1051" s="14">
        <f t="shared" si="1505"/>
        <v>8.3151853621364027E-2</v>
      </c>
      <c r="BK1051" s="14">
        <f t="shared" si="1506"/>
        <v>0.2044785828149758</v>
      </c>
      <c r="BL1051" s="14">
        <f t="shared" si="1507"/>
        <v>0.60461546710554781</v>
      </c>
      <c r="BM1051" s="14">
        <f t="shared" si="1508"/>
        <v>0.3984327996402956</v>
      </c>
      <c r="BN1051" s="14">
        <f t="shared" si="1509"/>
        <v>0.598683196389036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1.2796000000000001</v>
      </c>
      <c r="F1052" s="10">
        <f>VLOOKUP(B1052,home!$B$2:$E$405,3,FALSE)</f>
        <v>1.2374000000000001</v>
      </c>
      <c r="G1052" s="10">
        <f>VLOOKUP(C1052,away!$B$2:$E$405,4,FALSE)</f>
        <v>0.61399999999999999</v>
      </c>
      <c r="H1052" s="10">
        <f>VLOOKUP(A1052,away!$A$2:$E$405,3,FALSE)</f>
        <v>1.129</v>
      </c>
      <c r="I1052" s="10">
        <f>VLOOKUP(C1052,away!$B$2:$E$405,3,FALSE)</f>
        <v>1.0123</v>
      </c>
      <c r="J1052" s="10">
        <f>VLOOKUP(B1052,home!$B$2:$E$405,4,FALSE)</f>
        <v>1.4024000000000001</v>
      </c>
      <c r="K1052" s="12">
        <f t="shared" si="1454"/>
        <v>0.97219350256000014</v>
      </c>
      <c r="L1052" s="12">
        <f t="shared" si="1455"/>
        <v>1.6027843080800002</v>
      </c>
      <c r="M1052" s="13">
        <f t="shared" si="1456"/>
        <v>7.6155512621947738E-2</v>
      </c>
      <c r="N1052" s="13">
        <f t="shared" si="1457"/>
        <v>7.403789455518367E-2</v>
      </c>
      <c r="O1052" s="13">
        <f t="shared" si="1458"/>
        <v>0.12206086060424623</v>
      </c>
      <c r="P1052" s="13">
        <f t="shared" si="1459"/>
        <v>0.11866677559633007</v>
      </c>
      <c r="Q1052" s="13">
        <f t="shared" si="1460"/>
        <v>3.5989580014885988E-2</v>
      </c>
      <c r="R1052" s="13">
        <f t="shared" si="1461"/>
        <v>9.7818616003613079E-2</v>
      </c>
      <c r="S1052" s="13">
        <f t="shared" si="1462"/>
        <v>4.6227131646841009E-2</v>
      </c>
      <c r="T1052" s="13">
        <f t="shared" si="1463"/>
        <v>5.7683534102248843E-2</v>
      </c>
      <c r="U1052" s="13">
        <f t="shared" si="1464"/>
        <v>9.5098622908124292E-2</v>
      </c>
      <c r="V1052" s="13">
        <f t="shared" si="1465"/>
        <v>8.0035420924804875E-3</v>
      </c>
      <c r="W1052" s="13">
        <f t="shared" si="1466"/>
        <v>1.1662945283445131E-2</v>
      </c>
      <c r="X1052" s="13">
        <f t="shared" si="1467"/>
        <v>1.8693185686301506E-2</v>
      </c>
      <c r="Y1052" s="13">
        <f t="shared" si="1468"/>
        <v>1.4980572343014862E-2</v>
      </c>
      <c r="Z1052" s="13">
        <f t="shared" si="1469"/>
        <v>5.2260714256231404E-2</v>
      </c>
      <c r="AA1052" s="13">
        <f t="shared" si="1470"/>
        <v>5.0807526839052937E-2</v>
      </c>
      <c r="AB1052" s="13">
        <f t="shared" si="1471"/>
        <v>2.4697373737035042E-2</v>
      </c>
      <c r="AC1052" s="13">
        <f t="shared" si="1472"/>
        <v>7.7945320434233444E-4</v>
      </c>
      <c r="AD1052" s="13">
        <f t="shared" si="1473"/>
        <v>2.8346599063195383E-3</v>
      </c>
      <c r="AE1052" s="13">
        <f t="shared" si="1474"/>
        <v>4.5433484165924793E-3</v>
      </c>
      <c r="AF1052" s="13">
        <f t="shared" si="1475"/>
        <v>3.6410037741272713E-3</v>
      </c>
      <c r="AG1052" s="13">
        <f t="shared" si="1476"/>
        <v>1.9452479049437488E-3</v>
      </c>
      <c r="AH1052" s="13">
        <f t="shared" si="1477"/>
        <v>2.0940663184735118E-2</v>
      </c>
      <c r="AI1052" s="13">
        <f t="shared" si="1478"/>
        <v>2.0358376687496883E-2</v>
      </c>
      <c r="AJ1052" s="13">
        <f t="shared" si="1479"/>
        <v>9.8961407691267236E-3</v>
      </c>
      <c r="AK1052" s="13">
        <f t="shared" si="1480"/>
        <v>3.2069879187213747E-3</v>
      </c>
      <c r="AL1052" s="13">
        <f t="shared" si="1481"/>
        <v>4.8582273457575191E-5</v>
      </c>
      <c r="AM1052" s="13">
        <f t="shared" si="1482"/>
        <v>5.5116758857823907E-4</v>
      </c>
      <c r="AN1052" s="13">
        <f t="shared" si="1483"/>
        <v>8.8340276209549504E-4</v>
      </c>
      <c r="AO1052" s="13">
        <f t="shared" si="1484"/>
        <v>7.0795204240059462E-4</v>
      </c>
      <c r="AP1052" s="13">
        <f t="shared" si="1485"/>
        <v>3.7823147481095323E-4</v>
      </c>
      <c r="AQ1052" s="13">
        <f t="shared" si="1486"/>
        <v>1.5155586816223798E-4</v>
      </c>
      <c r="AR1052" s="13">
        <f t="shared" si="1487"/>
        <v>6.712673270656392E-3</v>
      </c>
      <c r="AS1052" s="13">
        <f t="shared" si="1488"/>
        <v>6.5260173385403289E-3</v>
      </c>
      <c r="AT1052" s="13">
        <f t="shared" si="1489"/>
        <v>3.1722758270614063E-3</v>
      </c>
      <c r="AU1052" s="13">
        <f t="shared" si="1490"/>
        <v>1.0280219824657501E-3</v>
      </c>
      <c r="AV1052" s="13">
        <f t="shared" si="1491"/>
        <v>2.4985907296051307E-4</v>
      </c>
      <c r="AW1052" s="13">
        <f t="shared" si="1492"/>
        <v>2.102824989968159E-6</v>
      </c>
      <c r="AX1052" s="13">
        <f t="shared" si="1493"/>
        <v>8.9306924739571174E-5</v>
      </c>
      <c r="AY1052" s="13">
        <f t="shared" si="1494"/>
        <v>1.4313973757546622E-4</v>
      </c>
      <c r="AZ1052" s="13">
        <f t="shared" si="1495"/>
        <v>1.1471106262432324E-4</v>
      </c>
      <c r="BA1052" s="13">
        <f t="shared" si="1496"/>
        <v>6.1285697045815823E-5</v>
      </c>
      <c r="BB1052" s="13">
        <f t="shared" si="1497"/>
        <v>2.4556938383694615E-5</v>
      </c>
      <c r="BC1052" s="13">
        <f t="shared" si="1498"/>
        <v>7.8718950991746219E-6</v>
      </c>
      <c r="BD1052" s="13">
        <f t="shared" si="1499"/>
        <v>1.7931612305793546E-3</v>
      </c>
      <c r="BE1052" s="13">
        <f t="shared" si="1500"/>
        <v>1.7432996974117427E-3</v>
      </c>
      <c r="BF1052" s="13">
        <f t="shared" si="1501"/>
        <v>8.4741231941925534E-4</v>
      </c>
      <c r="BG1052" s="13">
        <f t="shared" si="1502"/>
        <v>2.7461625030956652E-4</v>
      </c>
      <c r="BH1052" s="13">
        <f t="shared" si="1503"/>
        <v>6.6745033562087787E-5</v>
      </c>
      <c r="BI1052" s="13">
        <f t="shared" si="1504"/>
        <v>1.2977817591442183E-5</v>
      </c>
      <c r="BJ1052" s="14">
        <f t="shared" si="1505"/>
        <v>0.22912515397857858</v>
      </c>
      <c r="BK1052" s="14">
        <f t="shared" si="1506"/>
        <v>0.25002413717297467</v>
      </c>
      <c r="BL1052" s="14">
        <f t="shared" si="1507"/>
        <v>0.46731222849270954</v>
      </c>
      <c r="BM1052" s="14">
        <f t="shared" si="1508"/>
        <v>0.47385195759170207</v>
      </c>
      <c r="BN1052" s="14">
        <f t="shared" si="1509"/>
        <v>0.52472923939620686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1.2796000000000001</v>
      </c>
      <c r="F1053" s="10">
        <f>VLOOKUP(B1053,home!$B$2:$E$405,3,FALSE)</f>
        <v>1.5028999999999999</v>
      </c>
      <c r="G1053" s="10">
        <f>VLOOKUP(C1053,away!$B$2:$E$405,4,FALSE)</f>
        <v>0.39069999999999999</v>
      </c>
      <c r="H1053" s="10">
        <f>VLOOKUP(A1053,away!$A$2:$E$405,3,FALSE)</f>
        <v>1.129</v>
      </c>
      <c r="I1053" s="10">
        <f>VLOOKUP(C1053,away!$B$2:$E$405,3,FALSE)</f>
        <v>1.9613</v>
      </c>
      <c r="J1053" s="10">
        <f>VLOOKUP(B1053,home!$B$2:$E$405,4,FALSE)</f>
        <v>1.022</v>
      </c>
      <c r="K1053" s="12">
        <f t="shared" si="1454"/>
        <v>0.75135940518799993</v>
      </c>
      <c r="L1053" s="12">
        <f t="shared" si="1455"/>
        <v>2.2630224694000001</v>
      </c>
      <c r="M1053" s="13">
        <f t="shared" si="1456"/>
        <v>4.9076161335907378E-2</v>
      </c>
      <c r="N1053" s="13">
        <f t="shared" si="1457"/>
        <v>3.6873835390257688E-2</v>
      </c>
      <c r="O1053" s="13">
        <f t="shared" si="1458"/>
        <v>0.11106045581505791</v>
      </c>
      <c r="P1053" s="13">
        <f t="shared" si="1459"/>
        <v>8.3446318021110064E-2</v>
      </c>
      <c r="Q1053" s="13">
        <f t="shared" si="1460"/>
        <v>1.3852751512912117E-2</v>
      </c>
      <c r="R1053" s="13">
        <f t="shared" si="1461"/>
        <v>0.12566615348564103</v>
      </c>
      <c r="S1053" s="13">
        <f t="shared" si="1462"/>
        <v>3.5471845198013864E-2</v>
      </c>
      <c r="T1053" s="13">
        <f t="shared" si="1463"/>
        <v>3.1349087936734965E-2</v>
      </c>
      <c r="U1053" s="13">
        <f t="shared" si="1464"/>
        <v>9.4420446335235136E-2</v>
      </c>
      <c r="V1053" s="13">
        <f t="shared" si="1465"/>
        <v>6.7015901511598792E-3</v>
      </c>
      <c r="W1053" s="13">
        <f t="shared" si="1466"/>
        <v>3.4694650456529386E-3</v>
      </c>
      <c r="X1053" s="13">
        <f t="shared" si="1467"/>
        <v>7.8514773551104974E-3</v>
      </c>
      <c r="Y1053" s="13">
        <f t="shared" si="1468"/>
        <v>8.8840348363001705E-3</v>
      </c>
      <c r="Z1053" s="13">
        <f t="shared" si="1469"/>
        <v>9.4795109660358243E-2</v>
      </c>
      <c r="AA1053" s="13">
        <f t="shared" si="1470"/>
        <v>7.1225197209138003E-2</v>
      </c>
      <c r="AB1053" s="13">
        <f t="shared" si="1471"/>
        <v>2.6757860904727957E-2</v>
      </c>
      <c r="AC1053" s="13">
        <f t="shared" si="1472"/>
        <v>7.1218770959534806E-4</v>
      </c>
      <c r="AD1053" s="13">
        <f t="shared" si="1473"/>
        <v>6.5170379825558718E-4</v>
      </c>
      <c r="AE1053" s="13">
        <f t="shared" si="1474"/>
        <v>1.4748203388457184E-3</v>
      </c>
      <c r="AF1053" s="13">
        <f t="shared" si="1475"/>
        <v>1.6687757825679917E-3</v>
      </c>
      <c r="AG1053" s="13">
        <f t="shared" si="1476"/>
        <v>1.2588256974473112E-3</v>
      </c>
      <c r="AH1053" s="13">
        <f t="shared" si="1477"/>
        <v>5.3630865787656939E-2</v>
      </c>
      <c r="AI1053" s="13">
        <f t="shared" si="1478"/>
        <v>4.0296055417931374E-2</v>
      </c>
      <c r="AJ1053" s="13">
        <f t="shared" si="1479"/>
        <v>1.5138410115119797E-2</v>
      </c>
      <c r="AK1053" s="13">
        <f t="shared" si="1480"/>
        <v>3.7914622731961378E-3</v>
      </c>
      <c r="AL1053" s="13">
        <f t="shared" si="1481"/>
        <v>4.8438541636415128E-5</v>
      </c>
      <c r="AM1053" s="13">
        <f t="shared" si="1482"/>
        <v>9.7932755643215694E-5</v>
      </c>
      <c r="AN1053" s="13">
        <f t="shared" si="1483"/>
        <v>2.2162402651085676E-4</v>
      </c>
      <c r="AO1053" s="13">
        <f t="shared" si="1484"/>
        <v>2.5077007587648515E-4</v>
      </c>
      <c r="AP1053" s="13">
        <f t="shared" si="1485"/>
        <v>1.8916610545387623E-4</v>
      </c>
      <c r="AQ1053" s="13">
        <f t="shared" si="1486"/>
        <v>1.0702178677275298E-4</v>
      </c>
      <c r="AR1053" s="13">
        <f t="shared" si="1487"/>
        <v>2.4273570866168669E-2</v>
      </c>
      <c r="AS1053" s="13">
        <f t="shared" si="1488"/>
        <v>1.8238175767793255E-2</v>
      </c>
      <c r="AT1053" s="13">
        <f t="shared" si="1489"/>
        <v>6.851712448301666E-3</v>
      </c>
      <c r="AU1053" s="13">
        <f t="shared" si="1490"/>
        <v>1.7160328632250517E-3</v>
      </c>
      <c r="AV1053" s="13">
        <f t="shared" si="1491"/>
        <v>3.2233935784895884E-4</v>
      </c>
      <c r="AW1053" s="13">
        <f t="shared" si="1492"/>
        <v>2.2878373802874724E-6</v>
      </c>
      <c r="AX1053" s="13">
        <f t="shared" si="1493"/>
        <v>1.2263782838084708E-5</v>
      </c>
      <c r="AY1053" s="13">
        <f t="shared" si="1494"/>
        <v>2.7753216122427799E-5</v>
      </c>
      <c r="AZ1053" s="13">
        <f t="shared" si="1495"/>
        <v>3.1403075841584231E-5</v>
      </c>
      <c r="BA1053" s="13">
        <f t="shared" si="1496"/>
        <v>2.3688622079259142E-5</v>
      </c>
      <c r="BB1053" s="13">
        <f t="shared" si="1497"/>
        <v>1.34019710086221E-5</v>
      </c>
      <c r="BC1053" s="13">
        <f t="shared" si="1498"/>
        <v>6.0657923053518371E-6</v>
      </c>
      <c r="BD1053" s="13">
        <f t="shared" si="1499"/>
        <v>9.1552727137854863E-3</v>
      </c>
      <c r="BE1053" s="13">
        <f t="shared" si="1500"/>
        <v>6.8789002605637896E-3</v>
      </c>
      <c r="BF1053" s="13">
        <f t="shared" si="1501"/>
        <v>2.5842632040623931E-3</v>
      </c>
      <c r="BG1053" s="13">
        <f t="shared" si="1502"/>
        <v>6.4723682128451818E-4</v>
      </c>
      <c r="BH1053" s="13">
        <f t="shared" si="1503"/>
        <v>1.2157686826402686E-4</v>
      </c>
      <c r="BI1053" s="13">
        <f t="shared" si="1504"/>
        <v>1.8269584684695815E-5</v>
      </c>
      <c r="BJ1053" s="14">
        <f t="shared" si="1505"/>
        <v>0.10831586890453748</v>
      </c>
      <c r="BK1053" s="14">
        <f t="shared" si="1506"/>
        <v>0.17548429417354536</v>
      </c>
      <c r="BL1053" s="14">
        <f t="shared" si="1507"/>
        <v>0.61279425809968679</v>
      </c>
      <c r="BM1053" s="14">
        <f t="shared" si="1508"/>
        <v>0.5713883898984996</v>
      </c>
      <c r="BN1053" s="14">
        <f t="shared" si="1509"/>
        <v>0.41997567556088616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1.2796000000000001</v>
      </c>
      <c r="F1054" s="10">
        <f>VLOOKUP(B1054,home!$B$2:$E$405,3,FALSE)</f>
        <v>0.83360000000000001</v>
      </c>
      <c r="G1054" s="10">
        <f>VLOOKUP(C1054,away!$B$2:$E$405,4,FALSE)</f>
        <v>1.022</v>
      </c>
      <c r="H1054" s="10">
        <f>VLOOKUP(A1054,away!$A$2:$E$405,3,FALSE)</f>
        <v>1.129</v>
      </c>
      <c r="I1054" s="10">
        <f>VLOOKUP(C1054,away!$B$2:$E$405,3,FALSE)</f>
        <v>1.2263999999999999</v>
      </c>
      <c r="J1054" s="10">
        <f>VLOOKUP(B1054,home!$B$2:$E$405,4,FALSE)</f>
        <v>0.94479999999999997</v>
      </c>
      <c r="K1054" s="12">
        <f t="shared" si="1454"/>
        <v>1.0901414003200001</v>
      </c>
      <c r="L1054" s="12">
        <f t="shared" si="1455"/>
        <v>1.3081753708799999</v>
      </c>
      <c r="M1054" s="13">
        <f t="shared" si="1456"/>
        <v>9.0870780946940233E-2</v>
      </c>
      <c r="N1054" s="13">
        <f t="shared" si="1457"/>
        <v>9.9062000389669405E-2</v>
      </c>
      <c r="O1054" s="13">
        <f t="shared" si="1458"/>
        <v>0.11887491756741876</v>
      </c>
      <c r="P1054" s="13">
        <f t="shared" si="1459"/>
        <v>0.12959046909987046</v>
      </c>
      <c r="Q1054" s="13">
        <f t="shared" si="1460"/>
        <v>5.39957939116473E-2</v>
      </c>
      <c r="R1054" s="13">
        <f t="shared" si="1461"/>
        <v>7.7754619688543747E-2</v>
      </c>
      <c r="S1054" s="13">
        <f t="shared" si="1462"/>
        <v>4.6202116638929237E-2</v>
      </c>
      <c r="T1054" s="13">
        <f t="shared" si="1463"/>
        <v>7.0635967726329241E-2</v>
      </c>
      <c r="U1054" s="13">
        <f t="shared" si="1464"/>
        <v>8.4763529988618122E-2</v>
      </c>
      <c r="V1054" s="13">
        <f t="shared" si="1465"/>
        <v>7.3209621964204418E-3</v>
      </c>
      <c r="W1054" s="13">
        <f t="shared" si="1466"/>
        <v>1.962101679541111E-2</v>
      </c>
      <c r="X1054" s="13">
        <f t="shared" si="1467"/>
        <v>2.5667730923379633E-2</v>
      </c>
      <c r="Y1054" s="13">
        <f t="shared" si="1468"/>
        <v>1.6788946710170102E-2</v>
      </c>
      <c r="Z1054" s="13">
        <f t="shared" si="1469"/>
        <v>3.3905559482898022E-2</v>
      </c>
      <c r="AA1054" s="13">
        <f t="shared" si="1470"/>
        <v>3.6961854093319507E-2</v>
      </c>
      <c r="AB1054" s="13">
        <f t="shared" si="1471"/>
        <v>2.0146823689857422E-2</v>
      </c>
      <c r="AC1054" s="13">
        <f t="shared" si="1472"/>
        <v>6.5252474132093956E-4</v>
      </c>
      <c r="AD1054" s="13">
        <f t="shared" si="1473"/>
        <v>5.3474206812629257E-3</v>
      </c>
      <c r="AE1054" s="13">
        <f t="shared" si="1474"/>
        <v>6.9953640329625099E-3</v>
      </c>
      <c r="AF1054" s="13">
        <f t="shared" si="1475"/>
        <v>4.5755814691306722E-3</v>
      </c>
      <c r="AG1054" s="13">
        <f t="shared" si="1476"/>
        <v>1.9952209951238906E-3</v>
      </c>
      <c r="AH1054" s="13">
        <f t="shared" si="1477"/>
        <v>1.1088604462858502E-2</v>
      </c>
      <c r="AI1054" s="13">
        <f t="shared" si="1478"/>
        <v>1.208814679673517E-2</v>
      </c>
      <c r="AJ1054" s="13">
        <f t="shared" si="1479"/>
        <v>6.5888946381333002E-3</v>
      </c>
      <c r="AK1054" s="13">
        <f t="shared" si="1480"/>
        <v>2.3942756091251925E-3</v>
      </c>
      <c r="AL1054" s="13">
        <f t="shared" si="1481"/>
        <v>3.7222520350706626E-5</v>
      </c>
      <c r="AM1054" s="13">
        <f t="shared" si="1482"/>
        <v>1.1658889339144192E-3</v>
      </c>
      <c r="AN1054" s="13">
        <f t="shared" si="1483"/>
        <v>1.5251871885283831E-3</v>
      </c>
      <c r="AO1054" s="13">
        <f t="shared" si="1484"/>
        <v>9.9760615800727117E-4</v>
      </c>
      <c r="AP1054" s="13">
        <f t="shared" si="1485"/>
        <v>4.3501460191444456E-4</v>
      </c>
      <c r="AQ1054" s="13">
        <f t="shared" si="1486"/>
        <v>1.42268847049411E-4</v>
      </c>
      <c r="AR1054" s="13">
        <f t="shared" si="1487"/>
        <v>2.9011678511483073E-3</v>
      </c>
      <c r="AS1054" s="13">
        <f t="shared" si="1488"/>
        <v>3.1626831838141812E-3</v>
      </c>
      <c r="AT1054" s="13">
        <f t="shared" si="1489"/>
        <v>1.7238859373858537E-3</v>
      </c>
      <c r="AU1054" s="13">
        <f t="shared" si="1490"/>
        <v>6.2642647659125693E-4</v>
      </c>
      <c r="AV1054" s="13">
        <f t="shared" si="1491"/>
        <v>1.7072335909717914E-4</v>
      </c>
      <c r="AW1054" s="13">
        <f t="shared" si="1492"/>
        <v>1.4745247846145494E-6</v>
      </c>
      <c r="AX1054" s="13">
        <f t="shared" si="1493"/>
        <v>2.1183063250584271E-4</v>
      </c>
      <c r="AY1054" s="13">
        <f t="shared" si="1494"/>
        <v>2.7711161624207573E-4</v>
      </c>
      <c r="AZ1054" s="13">
        <f t="shared" si="1495"/>
        <v>1.8125529567631686E-4</v>
      </c>
      <c r="BA1054" s="13">
        <f t="shared" si="1496"/>
        <v>7.9037904548443278E-5</v>
      </c>
      <c r="BB1054" s="13">
        <f t="shared" si="1497"/>
        <v>2.5848860024059452E-5</v>
      </c>
      <c r="BC1054" s="13">
        <f t="shared" si="1498"/>
        <v>6.7629684097598321E-6</v>
      </c>
      <c r="BD1054" s="13">
        <f t="shared" si="1499"/>
        <v>6.3253938827684524E-4</v>
      </c>
      <c r="BE1054" s="13">
        <f t="shared" si="1500"/>
        <v>6.8955737449367634E-4</v>
      </c>
      <c r="BF1054" s="13">
        <f t="shared" si="1501"/>
        <v>3.7585752091575948E-4</v>
      </c>
      <c r="BG1054" s="13">
        <f t="shared" si="1502"/>
        <v>1.365792813906366E-4</v>
      </c>
      <c r="BH1054" s="13">
        <f t="shared" si="1503"/>
        <v>3.7222682267471974E-5</v>
      </c>
      <c r="BI1054" s="13">
        <f t="shared" si="1504"/>
        <v>8.115597394145668E-6</v>
      </c>
      <c r="BJ1054" s="14">
        <f t="shared" si="1505"/>
        <v>0.30973285664190719</v>
      </c>
      <c r="BK1054" s="14">
        <f t="shared" si="1506"/>
        <v>0.27495118776007405</v>
      </c>
      <c r="BL1054" s="14">
        <f t="shared" si="1507"/>
        <v>0.38112642518738499</v>
      </c>
      <c r="BM1054" s="14">
        <f t="shared" si="1508"/>
        <v>0.42929181037671693</v>
      </c>
      <c r="BN1054" s="14">
        <f t="shared" si="1509"/>
        <v>0.57014858160408988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1.4861</v>
      </c>
      <c r="F1056" s="10">
        <f>VLOOKUP(B1056,home!$B$2:$E$405,3,FALSE)</f>
        <v>1.4131</v>
      </c>
      <c r="G1056" s="10">
        <f>VLOOKUP(C1056,away!$B$2:$E$405,4,FALSE)</f>
        <v>1.5477000000000001</v>
      </c>
      <c r="H1056" s="10">
        <f>VLOOKUP(A1056,away!$A$2:$E$405,3,FALSE)</f>
        <v>1.0625</v>
      </c>
      <c r="I1056" s="10">
        <f>VLOOKUP(C1056,away!$B$2:$E$405,3,FALSE)</f>
        <v>0.56469999999999998</v>
      </c>
      <c r="J1056" s="10">
        <f>VLOOKUP(B1056,home!$B$2:$E$405,4,FALSE)</f>
        <v>0.75290000000000001</v>
      </c>
      <c r="K1056" s="12">
        <f t="shared" si="1454"/>
        <v>3.2501822423069999</v>
      </c>
      <c r="L1056" s="12">
        <f t="shared" si="1455"/>
        <v>0.45173529437499998</v>
      </c>
      <c r="M1056" s="13">
        <f t="shared" si="1456"/>
        <v>2.4676163625932432E-2</v>
      </c>
      <c r="N1056" s="13">
        <f t="shared" si="1457"/>
        <v>8.0202028825267502E-2</v>
      </c>
      <c r="O1056" s="13">
        <f t="shared" si="1458"/>
        <v>1.1147094039606252E-2</v>
      </c>
      <c r="P1056" s="13">
        <f t="shared" si="1459"/>
        <v>3.6230087100854444E-2</v>
      </c>
      <c r="Q1056" s="13">
        <f t="shared" si="1460"/>
        <v>0.13033560494243931</v>
      </c>
      <c r="R1056" s="13">
        <f t="shared" si="1461"/>
        <v>2.5177679037036694E-3</v>
      </c>
      <c r="S1056" s="13">
        <f t="shared" si="1462"/>
        <v>1.3298453025696984E-2</v>
      </c>
      <c r="T1056" s="13">
        <f t="shared" si="1463"/>
        <v>5.8877192866216517E-2</v>
      </c>
      <c r="U1056" s="13">
        <f t="shared" si="1464"/>
        <v>8.1832045308681857E-3</v>
      </c>
      <c r="V1056" s="13">
        <f t="shared" si="1465"/>
        <v>2.169453524873112E-3</v>
      </c>
      <c r="W1056" s="13">
        <f t="shared" si="1466"/>
        <v>0.14120482290808556</v>
      </c>
      <c r="X1056" s="13">
        <f t="shared" si="1467"/>
        <v>6.3787202243553762E-2</v>
      </c>
      <c r="Y1056" s="13">
        <f t="shared" si="1468"/>
        <v>1.440746529142471E-2</v>
      </c>
      <c r="Z1056" s="13">
        <f t="shared" si="1469"/>
        <v>3.7912154171583452E-4</v>
      </c>
      <c r="AA1056" s="13">
        <f t="shared" si="1470"/>
        <v>1.2322141025608577E-3</v>
      </c>
      <c r="AB1056" s="13">
        <f t="shared" si="1471"/>
        <v>2.0024601974317786E-3</v>
      </c>
      <c r="AC1056" s="13">
        <f t="shared" si="1472"/>
        <v>1.9907746641380155E-4</v>
      </c>
      <c r="AD1056" s="13">
        <f t="shared" si="1473"/>
        <v>0.11473535198599109</v>
      </c>
      <c r="AE1056" s="13">
        <f t="shared" si="1474"/>
        <v>5.183000800461092E-2</v>
      </c>
      <c r="AF1056" s="13">
        <f t="shared" si="1475"/>
        <v>1.1706721961710759E-2</v>
      </c>
      <c r="AG1056" s="13">
        <f t="shared" si="1476"/>
        <v>1.7627798305132291E-3</v>
      </c>
      <c r="AH1056" s="13">
        <f t="shared" si="1477"/>
        <v>4.281564531272659E-5</v>
      </c>
      <c r="AI1056" s="13">
        <f t="shared" si="1478"/>
        <v>1.3915865008833889E-4</v>
      </c>
      <c r="AJ1056" s="13">
        <f t="shared" si="1479"/>
        <v>2.2614548669026632E-4</v>
      </c>
      <c r="AK1056" s="13">
        <f t="shared" si="1480"/>
        <v>2.4500468167285917E-4</v>
      </c>
      <c r="AL1056" s="13">
        <f t="shared" si="1481"/>
        <v>1.1691596890546906E-5</v>
      </c>
      <c r="AM1056" s="13">
        <f t="shared" si="1482"/>
        <v>7.4582160717942256E-2</v>
      </c>
      <c r="AN1056" s="13">
        <f t="shared" si="1483"/>
        <v>3.3691394327043198E-2</v>
      </c>
      <c r="AO1056" s="13">
        <f t="shared" si="1484"/>
        <v>7.6097959671155326E-3</v>
      </c>
      <c r="AP1056" s="13">
        <f t="shared" si="1485"/>
        <v>1.1458711404462075E-3</v>
      </c>
      <c r="AQ1056" s="13">
        <f t="shared" si="1486"/>
        <v>1.2940760923632114E-4</v>
      </c>
      <c r="AR1056" s="13">
        <f t="shared" si="1487"/>
        <v>3.8682676278400291E-6</v>
      </c>
      <c r="AS1056" s="13">
        <f t="shared" si="1488"/>
        <v>1.2572574752496684E-5</v>
      </c>
      <c r="AT1056" s="13">
        <f t="shared" si="1489"/>
        <v>2.0431579600321027E-5</v>
      </c>
      <c r="AU1056" s="13">
        <f t="shared" si="1490"/>
        <v>2.2135452399748452E-5</v>
      </c>
      <c r="AV1056" s="13">
        <f t="shared" si="1491"/>
        <v>1.7986063578773573E-5</v>
      </c>
      <c r="AW1056" s="13">
        <f t="shared" si="1492"/>
        <v>4.7682944844374343E-7</v>
      </c>
      <c r="AX1056" s="13">
        <f t="shared" si="1493"/>
        <v>4.0400935726390454E-2</v>
      </c>
      <c r="AY1056" s="13">
        <f t="shared" si="1494"/>
        <v>1.8250528593386443E-2</v>
      </c>
      <c r="AZ1056" s="13">
        <f t="shared" si="1495"/>
        <v>4.1222039533163899E-3</v>
      </c>
      <c r="BA1056" s="13">
        <f t="shared" si="1496"/>
        <v>6.2071500544172268E-4</v>
      </c>
      <c r="BB1056" s="13">
        <f t="shared" si="1497"/>
        <v>7.0099718926549092E-5</v>
      </c>
      <c r="BC1056" s="13">
        <f t="shared" si="1498"/>
        <v>6.3333034329778849E-6</v>
      </c>
      <c r="BD1056" s="13">
        <f t="shared" si="1499"/>
        <v>2.9123883593059949E-7</v>
      </c>
      <c r="BE1056" s="13">
        <f t="shared" si="1500"/>
        <v>9.4657929281179629E-7</v>
      </c>
      <c r="BF1056" s="13">
        <f t="shared" si="1501"/>
        <v>1.5382776042162094E-6</v>
      </c>
      <c r="BG1056" s="13">
        <f t="shared" si="1502"/>
        <v>1.6665608509873598E-6</v>
      </c>
      <c r="BH1056" s="13">
        <f t="shared" si="1503"/>
        <v>1.3541566209007898E-6</v>
      </c>
      <c r="BI1056" s="13">
        <f t="shared" si="1504"/>
        <v>8.8025116051083936E-7</v>
      </c>
      <c r="BJ1056" s="14">
        <f t="shared" si="1505"/>
        <v>0.84947862492249138</v>
      </c>
      <c r="BK1056" s="14">
        <f t="shared" si="1506"/>
        <v>9.4835454934047755E-2</v>
      </c>
      <c r="BL1056" s="14">
        <f t="shared" si="1507"/>
        <v>2.5819536240259473E-2</v>
      </c>
      <c r="BM1056" s="14">
        <f t="shared" si="1508"/>
        <v>0.66715393943677292</v>
      </c>
      <c r="BN1056" s="14">
        <f t="shared" si="1509"/>
        <v>0.28510874643780365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1.4861</v>
      </c>
      <c r="F1057" s="10">
        <f>VLOOKUP(B1057,home!$B$2:$E$405,3,FALSE)</f>
        <v>1.3458000000000001</v>
      </c>
      <c r="G1057" s="10">
        <f>VLOOKUP(C1057,away!$B$2:$E$405,4,FALSE)</f>
        <v>0.82240000000000002</v>
      </c>
      <c r="H1057" s="10">
        <f>VLOOKUP(A1057,away!$A$2:$E$405,3,FALSE)</f>
        <v>1.0625</v>
      </c>
      <c r="I1057" s="10">
        <f>VLOOKUP(C1057,away!$B$2:$E$405,3,FALSE)</f>
        <v>1.6732</v>
      </c>
      <c r="J1057" s="10">
        <f>VLOOKUP(B1057,home!$B$2:$E$405,4,FALSE)</f>
        <v>1.1294</v>
      </c>
      <c r="K1057" s="12">
        <f t="shared" si="1454"/>
        <v>1.6447945557120001</v>
      </c>
      <c r="L1057" s="12">
        <f t="shared" si="1455"/>
        <v>2.0078190849999999</v>
      </c>
      <c r="M1057" s="13">
        <f t="shared" si="1456"/>
        <v>2.5923286003368396E-2</v>
      </c>
      <c r="N1057" s="13">
        <f t="shared" si="1457"/>
        <v>4.2638479684505431E-2</v>
      </c>
      <c r="O1057" s="13">
        <f t="shared" si="1458"/>
        <v>5.2049268383476441E-2</v>
      </c>
      <c r="P1057" s="13">
        <f t="shared" si="1459"/>
        <v>8.5610353265934774E-2</v>
      </c>
      <c r="Q1057" s="13">
        <f t="shared" si="1460"/>
        <v>3.506576962445563E-2</v>
      </c>
      <c r="R1057" s="13">
        <f t="shared" si="1461"/>
        <v>5.225275721031556E-2</v>
      </c>
      <c r="S1057" s="13">
        <f t="shared" si="1462"/>
        <v>7.0680975642573113E-2</v>
      </c>
      <c r="T1057" s="13">
        <f t="shared" si="1463"/>
        <v>7.0405721482195302E-2</v>
      </c>
      <c r="U1057" s="13">
        <f t="shared" si="1464"/>
        <v>8.5945050580467988E-2</v>
      </c>
      <c r="V1057" s="13">
        <f t="shared" si="1465"/>
        <v>2.5935597881445546E-2</v>
      </c>
      <c r="W1057" s="13">
        <f t="shared" si="1466"/>
        <v>1.9225328990051947E-2</v>
      </c>
      <c r="X1057" s="13">
        <f t="shared" si="1467"/>
        <v>3.8600982461630073E-2</v>
      </c>
      <c r="Y1057" s="13">
        <f t="shared" si="1468"/>
        <v>3.8751894643105578E-2</v>
      </c>
      <c r="Z1057" s="13">
        <f t="shared" si="1469"/>
        <v>3.4971361056914313E-2</v>
      </c>
      <c r="AA1057" s="13">
        <f t="shared" si="1470"/>
        <v>5.7520704272251311E-2</v>
      </c>
      <c r="AB1057" s="13">
        <f t="shared" si="1471"/>
        <v>4.7304870613859476E-2</v>
      </c>
      <c r="AC1057" s="13">
        <f t="shared" si="1472"/>
        <v>5.3531882891536169E-3</v>
      </c>
      <c r="AD1057" s="13">
        <f t="shared" si="1473"/>
        <v>7.9054291136523864E-3</v>
      </c>
      <c r="AE1057" s="13">
        <f t="shared" si="1474"/>
        <v>1.5872671449505892E-2</v>
      </c>
      <c r="AF1057" s="13">
        <f t="shared" si="1475"/>
        <v>1.5934726333126276E-2</v>
      </c>
      <c r="AG1057" s="13">
        <f t="shared" si="1476"/>
        <v>1.0664682548634334E-2</v>
      </c>
      <c r="AH1057" s="13">
        <f t="shared" si="1477"/>
        <v>1.7554041539624587E-2</v>
      </c>
      <c r="AI1057" s="13">
        <f t="shared" si="1478"/>
        <v>2.8872791955116817E-2</v>
      </c>
      <c r="AJ1057" s="13">
        <f t="shared" si="1479"/>
        <v>2.3744905507990691E-2</v>
      </c>
      <c r="AK1057" s="13">
        <f t="shared" si="1480"/>
        <v>1.3018497101812989E-2</v>
      </c>
      <c r="AL1057" s="13">
        <f t="shared" si="1481"/>
        <v>7.0714544517844983E-4</v>
      </c>
      <c r="AM1057" s="13">
        <f t="shared" si="1482"/>
        <v>2.6005613533405148E-3</v>
      </c>
      <c r="AN1057" s="13">
        <f t="shared" si="1483"/>
        <v>5.2214567169505139E-3</v>
      </c>
      <c r="AO1057" s="13">
        <f t="shared" si="1484"/>
        <v>5.2418702238973434E-3</v>
      </c>
      <c r="AP1057" s="13">
        <f t="shared" si="1485"/>
        <v>3.508242358878103E-3</v>
      </c>
      <c r="AQ1057" s="13">
        <f t="shared" si="1486"/>
        <v>1.7609789907402193E-3</v>
      </c>
      <c r="AR1057" s="13">
        <f t="shared" si="1487"/>
        <v>7.0490679244282033E-3</v>
      </c>
      <c r="AS1057" s="13">
        <f t="shared" si="1488"/>
        <v>1.1594268544943597E-2</v>
      </c>
      <c r="AT1057" s="13">
        <f t="shared" si="1489"/>
        <v>9.5350948900930627E-3</v>
      </c>
      <c r="AU1057" s="13">
        <f t="shared" si="1490"/>
        <v>5.2277573878074593E-3</v>
      </c>
      <c r="AV1057" s="13">
        <f t="shared" si="1491"/>
        <v>2.1496467225122252E-3</v>
      </c>
      <c r="AW1057" s="13">
        <f t="shared" si="1492"/>
        <v>6.4869789017163893E-5</v>
      </c>
      <c r="AX1057" s="13">
        <f t="shared" si="1493"/>
        <v>7.1289819262825146E-4</v>
      </c>
      <c r="AY1057" s="13">
        <f t="shared" si="1494"/>
        <v>1.4313705968210094E-3</v>
      </c>
      <c r="AZ1057" s="13">
        <f t="shared" si="1495"/>
        <v>1.4369666010025318E-3</v>
      </c>
      <c r="BA1057" s="13">
        <f t="shared" si="1496"/>
        <v>9.6172298866682119E-4</v>
      </c>
      <c r="BB1057" s="13">
        <f t="shared" si="1497"/>
        <v>4.8274144278212077E-4</v>
      </c>
      <c r="BC1057" s="13">
        <f t="shared" si="1498"/>
        <v>1.9385149638767544E-4</v>
      </c>
      <c r="BD1057" s="13">
        <f t="shared" si="1499"/>
        <v>2.3588755183547145E-3</v>
      </c>
      <c r="BE1057" s="13">
        <f t="shared" si="1500"/>
        <v>3.8798656101921565E-3</v>
      </c>
      <c r="BF1057" s="13">
        <f t="shared" si="1501"/>
        <v>3.1907909162691385E-3</v>
      </c>
      <c r="BG1057" s="13">
        <f t="shared" si="1502"/>
        <v>1.7493985091649275E-3</v>
      </c>
      <c r="BH1057" s="13">
        <f t="shared" si="1503"/>
        <v>7.1935028591129096E-4</v>
      </c>
      <c r="BI1057" s="13">
        <f t="shared" si="1504"/>
        <v>2.3663668678335217E-4</v>
      </c>
      <c r="BJ1057" s="14">
        <f t="shared" si="1505"/>
        <v>0.3186183472929579</v>
      </c>
      <c r="BK1057" s="14">
        <f t="shared" si="1506"/>
        <v>0.21564191712447492</v>
      </c>
      <c r="BL1057" s="14">
        <f t="shared" si="1507"/>
        <v>0.42595364016137605</v>
      </c>
      <c r="BM1057" s="14">
        <f t="shared" si="1508"/>
        <v>0.70027885065586304</v>
      </c>
      <c r="BN1057" s="14">
        <f t="shared" si="1509"/>
        <v>0.29353991417205622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1.4861</v>
      </c>
      <c r="F1058" s="10">
        <f>VLOOKUP(B1058,home!$B$2:$E$405,3,FALSE)</f>
        <v>0.4486</v>
      </c>
      <c r="G1058" s="10">
        <f>VLOOKUP(C1058,away!$B$2:$E$405,4,FALSE)</f>
        <v>1.4206000000000001</v>
      </c>
      <c r="H1058" s="10">
        <f>VLOOKUP(A1058,away!$A$2:$E$405,3,FALSE)</f>
        <v>1.0625</v>
      </c>
      <c r="I1058" s="10">
        <f>VLOOKUP(C1058,away!$B$2:$E$405,3,FALSE)</f>
        <v>0.2092</v>
      </c>
      <c r="J1058" s="10">
        <f>VLOOKUP(B1058,home!$B$2:$E$405,4,FALSE)</f>
        <v>1.4641</v>
      </c>
      <c r="K1058" s="12">
        <f t="shared" si="1454"/>
        <v>0.94706353187600012</v>
      </c>
      <c r="L1058" s="12">
        <f t="shared" si="1455"/>
        <v>0.32543282749999997</v>
      </c>
      <c r="M1058" s="13">
        <f t="shared" si="1456"/>
        <v>0.28013143944326152</v>
      </c>
      <c r="N1058" s="13">
        <f t="shared" si="1457"/>
        <v>0.26530227042864307</v>
      </c>
      <c r="O1058" s="13">
        <f t="shared" si="1458"/>
        <v>9.1163966409665592E-2</v>
      </c>
      <c r="P1058" s="13">
        <f t="shared" si="1459"/>
        <v>8.6338068007762933E-2</v>
      </c>
      <c r="Q1058" s="13">
        <f t="shared" si="1460"/>
        <v>0.12562905262343621</v>
      </c>
      <c r="R1058" s="13">
        <f t="shared" si="1461"/>
        <v>1.4833873677406248E-2</v>
      </c>
      <c r="S1058" s="13">
        <f t="shared" si="1462"/>
        <v>6.6524682146779377E-3</v>
      </c>
      <c r="T1058" s="13">
        <f t="shared" si="1463"/>
        <v>4.0883817811391131E-2</v>
      </c>
      <c r="U1058" s="13">
        <f t="shared" si="1464"/>
        <v>1.4048620796326792E-2</v>
      </c>
      <c r="V1058" s="13">
        <f t="shared" si="1465"/>
        <v>2.2781419016089242E-4</v>
      </c>
      <c r="W1058" s="13">
        <f t="shared" si="1466"/>
        <v>3.9659564761262464E-2</v>
      </c>
      <c r="X1058" s="13">
        <f t="shared" si="1467"/>
        <v>1.2906524297677002E-2</v>
      </c>
      <c r="Y1058" s="13">
        <f t="shared" si="1468"/>
        <v>2.1001033476952392E-3</v>
      </c>
      <c r="Z1058" s="13">
        <f t="shared" si="1469"/>
        <v>1.6091431512053793E-3</v>
      </c>
      <c r="AA1058" s="13">
        <f t="shared" si="1470"/>
        <v>1.523960796074643E-3</v>
      </c>
      <c r="AB1058" s="13">
        <f t="shared" si="1471"/>
        <v>7.2164384698550604E-4</v>
      </c>
      <c r="AC1058" s="13">
        <f t="shared" si="1472"/>
        <v>4.3883500461281616E-6</v>
      </c>
      <c r="AD1058" s="13">
        <f t="shared" si="1473"/>
        <v>9.390031868866543E-3</v>
      </c>
      <c r="AE1058" s="13">
        <f t="shared" si="1474"/>
        <v>3.0558246214003474E-3</v>
      </c>
      <c r="AF1058" s="13">
        <f t="shared" si="1475"/>
        <v>4.9723282344321597E-4</v>
      </c>
      <c r="AG1058" s="13">
        <f t="shared" si="1476"/>
        <v>5.3938627886311355E-5</v>
      </c>
      <c r="AH1058" s="13">
        <f t="shared" si="1477"/>
        <v>1.3091700138725658E-4</v>
      </c>
      <c r="AI1058" s="13">
        <f t="shared" si="1478"/>
        <v>1.2398671771643045E-4</v>
      </c>
      <c r="AJ1058" s="13">
        <f t="shared" si="1479"/>
        <v>5.8711649393117623E-5</v>
      </c>
      <c r="AK1058" s="13">
        <f t="shared" si="1480"/>
        <v>1.8534554012170465E-5</v>
      </c>
      <c r="AL1058" s="13">
        <f t="shared" si="1481"/>
        <v>5.4100555864415601E-8</v>
      </c>
      <c r="AM1058" s="13">
        <f t="shared" si="1482"/>
        <v>1.7785913492313898E-3</v>
      </c>
      <c r="AN1058" s="13">
        <f t="shared" si="1483"/>
        <v>5.7881201174741104E-4</v>
      </c>
      <c r="AO1058" s="13">
        <f t="shared" si="1484"/>
        <v>9.4182214786961587E-5</v>
      </c>
      <c r="AP1058" s="13">
        <f t="shared" si="1485"/>
        <v>1.0216661486111073E-5</v>
      </c>
      <c r="AQ1058" s="13">
        <f t="shared" si="1486"/>
        <v>8.312092587588692E-7</v>
      </c>
      <c r="AR1058" s="13">
        <f t="shared" si="1487"/>
        <v>8.5209379858552687E-6</v>
      </c>
      <c r="AS1058" s="13">
        <f t="shared" si="1488"/>
        <v>8.0698696237804621E-6</v>
      </c>
      <c r="AT1058" s="13">
        <f t="shared" si="1489"/>
        <v>3.8213396138381863E-6</v>
      </c>
      <c r="AU1058" s="13">
        <f t="shared" si="1490"/>
        <v>1.2063504637264212E-6</v>
      </c>
      <c r="AV1058" s="13">
        <f t="shared" si="1491"/>
        <v>2.8562263271424863E-7</v>
      </c>
      <c r="AW1058" s="13">
        <f t="shared" si="1492"/>
        <v>4.631692299676258E-10</v>
      </c>
      <c r="AX1058" s="13">
        <f t="shared" si="1493"/>
        <v>2.8073983416119662E-4</v>
      </c>
      <c r="AY1058" s="13">
        <f t="shared" si="1494"/>
        <v>9.1361958022959284E-5</v>
      </c>
      <c r="AZ1058" s="13">
        <f t="shared" si="1495"/>
        <v>1.4866090162673974E-5</v>
      </c>
      <c r="BA1058" s="13">
        <f t="shared" si="1496"/>
        <v>1.6126379185029753E-6</v>
      </c>
      <c r="BB1058" s="13">
        <f t="shared" si="1497"/>
        <v>1.3120132938803438E-7</v>
      </c>
      <c r="BC1058" s="13">
        <f t="shared" si="1498"/>
        <v>8.5394439189013769E-9</v>
      </c>
      <c r="BD1058" s="13">
        <f t="shared" si="1499"/>
        <v>4.621654902815057E-7</v>
      </c>
      <c r="BE1058" s="13">
        <f t="shared" si="1500"/>
        <v>4.3770008153720596E-7</v>
      </c>
      <c r="BF1058" s="13">
        <f t="shared" si="1501"/>
        <v>2.0726489256151974E-7</v>
      </c>
      <c r="BG1058" s="13">
        <f t="shared" si="1502"/>
        <v>6.5431007061070875E-8</v>
      </c>
      <c r="BH1058" s="13">
        <f t="shared" si="1503"/>
        <v>1.5491830160365316E-8</v>
      </c>
      <c r="BI1058" s="13">
        <f t="shared" si="1504"/>
        <v>2.9343494773797446E-9</v>
      </c>
      <c r="BJ1058" s="14">
        <f t="shared" si="1505"/>
        <v>0.50232971491925082</v>
      </c>
      <c r="BK1058" s="14">
        <f t="shared" si="1506"/>
        <v>0.37344559426448826</v>
      </c>
      <c r="BL1058" s="14">
        <f t="shared" si="1507"/>
        <v>0.12264731055693875</v>
      </c>
      <c r="BM1058" s="14">
        <f t="shared" si="1508"/>
        <v>0.13654173080685394</v>
      </c>
      <c r="BN1058" s="14">
        <f t="shared" si="1509"/>
        <v>0.86339867059017572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1.4861</v>
      </c>
      <c r="F1059" s="10">
        <f>VLOOKUP(B1059,home!$B$2:$E$405,3,FALSE)</f>
        <v>0.67290000000000005</v>
      </c>
      <c r="G1059" s="10">
        <f>VLOOKUP(C1059,away!$B$2:$E$405,4,FALSE)</f>
        <v>0.74019999999999997</v>
      </c>
      <c r="H1059" s="10">
        <f>VLOOKUP(A1059,away!$A$2:$E$405,3,FALSE)</f>
        <v>1.0625</v>
      </c>
      <c r="I1059" s="10">
        <f>VLOOKUP(C1059,away!$B$2:$E$405,3,FALSE)</f>
        <v>1.1294</v>
      </c>
      <c r="J1059" s="10">
        <f>VLOOKUP(B1059,home!$B$2:$E$405,4,FALSE)</f>
        <v>0.73199999999999998</v>
      </c>
      <c r="K1059" s="12">
        <f t="shared" si="1454"/>
        <v>0.74019754993800002</v>
      </c>
      <c r="L1059" s="12">
        <f t="shared" si="1455"/>
        <v>0.87839084999999995</v>
      </c>
      <c r="M1059" s="13">
        <f t="shared" si="1456"/>
        <v>0.19817825016024959</v>
      </c>
      <c r="N1059" s="13">
        <f t="shared" si="1457"/>
        <v>0.14669105521961681</v>
      </c>
      <c r="O1059" s="13">
        <f t="shared" si="1458"/>
        <v>0.17407796160977426</v>
      </c>
      <c r="P1059" s="13">
        <f t="shared" si="1459"/>
        <v>0.12885208068175613</v>
      </c>
      <c r="Q1059" s="13">
        <f t="shared" si="1460"/>
        <v>5.4290179835690108E-2</v>
      </c>
      <c r="R1059" s="13">
        <f t="shared" si="1461"/>
        <v>7.6454244332338467E-2</v>
      </c>
      <c r="S1059" s="13">
        <f t="shared" si="1462"/>
        <v>2.0944350203153595E-2</v>
      </c>
      <c r="T1059" s="13">
        <f t="shared" si="1463"/>
        <v>4.7687997212524695E-2</v>
      </c>
      <c r="U1059" s="13">
        <f t="shared" si="1464"/>
        <v>5.6591244337158161E-2</v>
      </c>
      <c r="V1059" s="13">
        <f t="shared" si="1465"/>
        <v>1.5130728131094551E-3</v>
      </c>
      <c r="W1059" s="13">
        <f t="shared" si="1466"/>
        <v>1.3395152700023746E-2</v>
      </c>
      <c r="X1059" s="13">
        <f t="shared" si="1467"/>
        <v>1.1766179566053652E-2</v>
      </c>
      <c r="Y1059" s="13">
        <f t="shared" si="1468"/>
        <v>5.1676522351392484E-3</v>
      </c>
      <c r="Z1059" s="13">
        <f t="shared" si="1469"/>
        <v>2.2385569555063496E-2</v>
      </c>
      <c r="AA1059" s="13">
        <f t="shared" si="1470"/>
        <v>1.6569743738624684E-2</v>
      </c>
      <c r="AB1059" s="13">
        <f t="shared" si="1471"/>
        <v>6.1324418592152543E-3</v>
      </c>
      <c r="AC1059" s="13">
        <f t="shared" si="1472"/>
        <v>6.1485865639424912E-5</v>
      </c>
      <c r="AD1059" s="13">
        <f t="shared" si="1473"/>
        <v>2.4787648024007397E-3</v>
      </c>
      <c r="AE1059" s="13">
        <f t="shared" si="1474"/>
        <v>2.1773243217308677E-3</v>
      </c>
      <c r="AF1059" s="13">
        <f t="shared" si="1475"/>
        <v>9.5627088084542498E-4</v>
      </c>
      <c r="AG1059" s="13">
        <f t="shared" si="1476"/>
        <v>2.7999319728535393E-4</v>
      </c>
      <c r="AH1059" s="13">
        <f t="shared" si="1477"/>
        <v>4.9158198673015857E-3</v>
      </c>
      <c r="AI1059" s="13">
        <f t="shared" si="1478"/>
        <v>3.6386778217131783E-3</v>
      </c>
      <c r="AJ1059" s="13">
        <f t="shared" si="1479"/>
        <v>1.3466702043229166E-3</v>
      </c>
      <c r="AK1059" s="13">
        <f t="shared" si="1480"/>
        <v>3.3226732860477628E-4</v>
      </c>
      <c r="AL1059" s="13">
        <f t="shared" si="1481"/>
        <v>1.5990819807425886E-6</v>
      </c>
      <c r="AM1059" s="13">
        <f t="shared" si="1482"/>
        <v>3.6695512672191586E-4</v>
      </c>
      <c r="AN1059" s="13">
        <f t="shared" si="1483"/>
        <v>3.2233002567312136E-4</v>
      </c>
      <c r="AO1059" s="13">
        <f t="shared" si="1484"/>
        <v>1.4156587261576742E-4</v>
      </c>
      <c r="AP1059" s="13">
        <f t="shared" si="1485"/>
        <v>4.1450055725985232E-5</v>
      </c>
      <c r="AQ1059" s="13">
        <f t="shared" si="1486"/>
        <v>9.1023374204238806E-6</v>
      </c>
      <c r="AR1059" s="13">
        <f t="shared" si="1487"/>
        <v>8.636022383371857E-4</v>
      </c>
      <c r="AS1059" s="13">
        <f t="shared" si="1488"/>
        <v>6.3923626093815764E-4</v>
      </c>
      <c r="AT1059" s="13">
        <f t="shared" si="1489"/>
        <v>2.3658055708897615E-4</v>
      </c>
      <c r="AU1059" s="13">
        <f t="shared" si="1490"/>
        <v>5.8372116240075768E-5</v>
      </c>
      <c r="AV1059" s="13">
        <f t="shared" si="1491"/>
        <v>1.0801724356400054E-5</v>
      </c>
      <c r="AW1059" s="13">
        <f t="shared" si="1492"/>
        <v>2.888043132785418E-8</v>
      </c>
      <c r="AX1059" s="13">
        <f t="shared" si="1493"/>
        <v>4.5269880956125055E-5</v>
      </c>
      <c r="AY1059" s="13">
        <f t="shared" si="1494"/>
        <v>3.97646492124495E-5</v>
      </c>
      <c r="AZ1059" s="13">
        <f t="shared" si="1495"/>
        <v>1.7464452010837669E-5</v>
      </c>
      <c r="BA1059" s="13">
        <f t="shared" si="1496"/>
        <v>5.1135382821946372E-6</v>
      </c>
      <c r="BB1059" s="13">
        <f t="shared" si="1497"/>
        <v>1.1229213095511215E-6</v>
      </c>
      <c r="BC1059" s="13">
        <f t="shared" si="1498"/>
        <v>1.9727276071594464E-7</v>
      </c>
      <c r="BD1059" s="13">
        <f t="shared" si="1499"/>
        <v>1.2643005069915044E-4</v>
      </c>
      <c r="BE1059" s="13">
        <f t="shared" si="1500"/>
        <v>9.3583213766048267E-5</v>
      </c>
      <c r="BF1059" s="13">
        <f t="shared" si="1501"/>
        <v>3.4635032772476522E-5</v>
      </c>
      <c r="BG1059" s="13">
        <f t="shared" si="1502"/>
        <v>8.5455888000698192E-6</v>
      </c>
      <c r="BH1059" s="13">
        <f t="shared" si="1503"/>
        <v>1.581355973147323E-6</v>
      </c>
      <c r="BI1059" s="13">
        <f t="shared" si="1504"/>
        <v>2.3410316338069416E-7</v>
      </c>
      <c r="BJ1059" s="14">
        <f t="shared" si="1505"/>
        <v>0.28588090610399963</v>
      </c>
      <c r="BK1059" s="14">
        <f t="shared" si="1506"/>
        <v>0.3495906034551014</v>
      </c>
      <c r="BL1059" s="14">
        <f t="shared" si="1507"/>
        <v>0.34213267334118846</v>
      </c>
      <c r="BM1059" s="14">
        <f t="shared" si="1508"/>
        <v>0.22140624484714647</v>
      </c>
      <c r="BN1059" s="14">
        <f t="shared" si="1509"/>
        <v>0.77854377183942536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2</v>
      </c>
      <c r="F1060" s="10">
        <f>VLOOKUP(B1060,home!$B$2:$E$405,3,FALSE)</f>
        <v>0.66669999999999996</v>
      </c>
      <c r="G1060" s="10">
        <f>VLOOKUP(C1060,away!$B$2:$E$405,4,FALSE)</f>
        <v>0.83330000000000004</v>
      </c>
      <c r="H1060" s="10">
        <f>VLOOKUP(A1060,away!$A$2:$E$405,3,FALSE)</f>
        <v>1.4137999999999999</v>
      </c>
      <c r="I1060" s="10">
        <f>VLOOKUP(C1060,away!$B$2:$E$405,3,FALSE)</f>
        <v>1.1789000000000001</v>
      </c>
      <c r="J1060" s="10">
        <f>VLOOKUP(B1060,home!$B$2:$E$405,4,FALSE)</f>
        <v>1.1789000000000001</v>
      </c>
      <c r="K1060" s="12">
        <f t="shared" si="1454"/>
        <v>1.1111222199999999</v>
      </c>
      <c r="L1060" s="12">
        <f t="shared" si="1455"/>
        <v>1.9649066058980003</v>
      </c>
      <c r="M1060" s="13">
        <f t="shared" si="1456"/>
        <v>4.6142131732862746E-2</v>
      </c>
      <c r="N1060" s="13">
        <f t="shared" si="1457"/>
        <v>5.1269547846550897E-2</v>
      </c>
      <c r="O1060" s="13">
        <f t="shared" si="1458"/>
        <v>9.0664979452117753E-2</v>
      </c>
      <c r="P1060" s="13">
        <f t="shared" si="1459"/>
        <v>0.10073987324509145</v>
      </c>
      <c r="Q1060" s="13">
        <f t="shared" si="1460"/>
        <v>2.8483366910827933E-2</v>
      </c>
      <c r="R1060" s="13">
        <f t="shared" si="1461"/>
        <v>8.907410852453633E-2</v>
      </c>
      <c r="S1060" s="13">
        <f t="shared" si="1462"/>
        <v>5.4985117073650773E-2</v>
      </c>
      <c r="T1060" s="13">
        <f t="shared" si="1463"/>
        <v>5.5967155801302328E-2</v>
      </c>
      <c r="U1060" s="13">
        <f t="shared" si="1464"/>
        <v>9.8972221208303721E-2</v>
      </c>
      <c r="V1060" s="13">
        <f t="shared" si="1465"/>
        <v>1.3338481475828111E-2</v>
      </c>
      <c r="W1060" s="13">
        <f t="shared" si="1466"/>
        <v>1.0549500625011225E-2</v>
      </c>
      <c r="X1060" s="13">
        <f t="shared" si="1467"/>
        <v>2.0728783467009636E-2</v>
      </c>
      <c r="Y1060" s="13">
        <f t="shared" si="1468"/>
        <v>2.0365061783278248E-2</v>
      </c>
      <c r="Z1060" s="13">
        <f t="shared" si="1469"/>
        <v>5.8340768084778921E-2</v>
      </c>
      <c r="AA1060" s="13">
        <f t="shared" si="1470"/>
        <v>6.4823723750864704E-2</v>
      </c>
      <c r="AB1060" s="13">
        <f t="shared" si="1471"/>
        <v>3.6013539921363767E-2</v>
      </c>
      <c r="AC1060" s="13">
        <f t="shared" si="1472"/>
        <v>1.8200786389436562E-3</v>
      </c>
      <c r="AD1060" s="13">
        <f t="shared" si="1473"/>
        <v>2.9304461385884634E-3</v>
      </c>
      <c r="AE1060" s="13">
        <f t="shared" si="1474"/>
        <v>5.7580529759407592E-3</v>
      </c>
      <c r="AF1060" s="13">
        <f t="shared" si="1475"/>
        <v>5.6570181647683194E-3</v>
      </c>
      <c r="AG1060" s="13">
        <f t="shared" si="1476"/>
        <v>3.7051707872127501E-3</v>
      </c>
      <c r="AH1060" s="13">
        <f t="shared" si="1477"/>
        <v>2.8658540150736329E-2</v>
      </c>
      <c r="AI1060" s="13">
        <f t="shared" si="1478"/>
        <v>3.1843140754245283E-2</v>
      </c>
      <c r="AJ1060" s="13">
        <f t="shared" si="1479"/>
        <v>1.7690810623314752E-2</v>
      </c>
      <c r="AK1060" s="13">
        <f t="shared" si="1480"/>
        <v>6.5522175911256891E-3</v>
      </c>
      <c r="AL1060" s="13">
        <f t="shared" si="1481"/>
        <v>1.5894756873809202E-4</v>
      </c>
      <c r="AM1060" s="13">
        <f t="shared" si="1482"/>
        <v>6.512167638197681E-4</v>
      </c>
      <c r="AN1060" s="13">
        <f t="shared" si="1483"/>
        <v>1.2795801211009804E-3</v>
      </c>
      <c r="AO1060" s="13">
        <f t="shared" si="1484"/>
        <v>1.2571277163635399E-3</v>
      </c>
      <c r="AP1060" s="13">
        <f t="shared" si="1485"/>
        <v>8.2337951811339556E-4</v>
      </c>
      <c r="AQ1060" s="13">
        <f t="shared" si="1486"/>
        <v>4.0446596357553068E-4</v>
      </c>
      <c r="AR1060" s="13">
        <f t="shared" si="1487"/>
        <v>1.1262270971514974E-2</v>
      </c>
      <c r="AS1060" s="13">
        <f t="shared" si="1488"/>
        <v>1.2513759524111275E-2</v>
      </c>
      <c r="AT1060" s="13">
        <f t="shared" si="1489"/>
        <v>6.9521581314883332E-3</v>
      </c>
      <c r="AU1060" s="13">
        <f t="shared" si="1490"/>
        <v>2.5748991256167894E-3</v>
      </c>
      <c r="AV1060" s="13">
        <f t="shared" si="1491"/>
        <v>7.1525690818284614E-4</v>
      </c>
      <c r="AW1060" s="13">
        <f t="shared" si="1492"/>
        <v>9.6395138997391086E-6</v>
      </c>
      <c r="AX1060" s="13">
        <f t="shared" si="1493"/>
        <v>1.2059690271943932E-4</v>
      </c>
      <c r="AY1060" s="13">
        <f t="shared" si="1494"/>
        <v>2.3696165080426483E-4</v>
      </c>
      <c r="AZ1060" s="13">
        <f t="shared" si="1495"/>
        <v>2.3280375650489761E-4</v>
      </c>
      <c r="BA1060" s="13">
        <f t="shared" si="1496"/>
        <v>1.5247921301144758E-4</v>
      </c>
      <c r="BB1060" s="13">
        <f t="shared" si="1497"/>
        <v>7.4901853227080412E-5</v>
      </c>
      <c r="BC1060" s="13">
        <f t="shared" si="1498"/>
        <v>2.9435029239978543E-5</v>
      </c>
      <c r="BD1060" s="13">
        <f t="shared" si="1499"/>
        <v>3.6882184382238449E-3</v>
      </c>
      <c r="BE1060" s="13">
        <f t="shared" si="1500"/>
        <v>4.0980614589242112E-3</v>
      </c>
      <c r="BF1060" s="13">
        <f t="shared" si="1501"/>
        <v>2.2767235729681547E-3</v>
      </c>
      <c r="BG1060" s="13">
        <f t="shared" si="1502"/>
        <v>8.4323938357423593E-4</v>
      </c>
      <c r="BH1060" s="13">
        <f t="shared" si="1503"/>
        <v>2.3423550396710905E-4</v>
      </c>
      <c r="BI1060" s="13">
        <f t="shared" si="1504"/>
        <v>5.2052854634150595E-5</v>
      </c>
      <c r="BJ1060" s="14">
        <f t="shared" si="1505"/>
        <v>0.21067705298897083</v>
      </c>
      <c r="BK1060" s="14">
        <f t="shared" si="1506"/>
        <v>0.2174215913859191</v>
      </c>
      <c r="BL1060" s="14">
        <f t="shared" si="1507"/>
        <v>0.50950415784981418</v>
      </c>
      <c r="BM1060" s="14">
        <f t="shared" si="1508"/>
        <v>0.58934224046059169</v>
      </c>
      <c r="BN1060" s="14">
        <f t="shared" si="1509"/>
        <v>0.40637400771198712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2</v>
      </c>
      <c r="F1061" s="10">
        <f>VLOOKUP(B1061,home!$B$2:$E$405,3,FALSE)</f>
        <v>1</v>
      </c>
      <c r="G1061" s="10">
        <f>VLOOKUP(C1061,away!$B$2:$E$405,4,FALSE)</f>
        <v>0.5</v>
      </c>
      <c r="H1061" s="10">
        <f>VLOOKUP(A1061,away!$A$2:$E$405,3,FALSE)</f>
        <v>1.4137999999999999</v>
      </c>
      <c r="I1061" s="10">
        <f>VLOOKUP(C1061,away!$B$2:$E$405,3,FALSE)</f>
        <v>1.1789000000000001</v>
      </c>
      <c r="J1061" s="10">
        <f>VLOOKUP(B1061,home!$B$2:$E$405,4,FALSE)</f>
        <v>1.4146000000000001</v>
      </c>
      <c r="K1061" s="12">
        <f t="shared" si="1454"/>
        <v>1</v>
      </c>
      <c r="L1061" s="12">
        <f t="shared" si="1455"/>
        <v>2.3577545887720004</v>
      </c>
      <c r="M1061" s="13">
        <f t="shared" si="1456"/>
        <v>3.4813341516114933E-2</v>
      </c>
      <c r="N1061" s="13">
        <f t="shared" si="1457"/>
        <v>3.4813341516114933E-2</v>
      </c>
      <c r="O1061" s="13">
        <f t="shared" si="1458"/>
        <v>8.2081315710106767E-2</v>
      </c>
      <c r="P1061" s="13">
        <f t="shared" si="1459"/>
        <v>8.2081315710106767E-2</v>
      </c>
      <c r="Q1061" s="13">
        <f t="shared" si="1460"/>
        <v>1.7406670758057463E-2</v>
      </c>
      <c r="R1061" s="13">
        <f t="shared" si="1461"/>
        <v>9.6763799383973795E-2</v>
      </c>
      <c r="S1061" s="13">
        <f t="shared" si="1462"/>
        <v>4.838189969198689E-2</v>
      </c>
      <c r="T1061" s="13">
        <f t="shared" si="1463"/>
        <v>4.1040657855053377E-2</v>
      </c>
      <c r="U1061" s="13">
        <f t="shared" si="1464"/>
        <v>9.6763799383973795E-2</v>
      </c>
      <c r="V1061" s="13">
        <f t="shared" si="1465"/>
        <v>1.2674738445809859E-2</v>
      </c>
      <c r="W1061" s="13">
        <f t="shared" si="1466"/>
        <v>5.8022235860191564E-3</v>
      </c>
      <c r="X1061" s="13">
        <f t="shared" si="1467"/>
        <v>1.3680219285017794E-2</v>
      </c>
      <c r="Y1061" s="13">
        <f t="shared" si="1468"/>
        <v>1.6127299897328966E-2</v>
      </c>
      <c r="Z1061" s="13">
        <f t="shared" si="1469"/>
        <v>7.6048430674859155E-2</v>
      </c>
      <c r="AA1061" s="13">
        <f t="shared" si="1470"/>
        <v>7.6048430674859155E-2</v>
      </c>
      <c r="AB1061" s="13">
        <f t="shared" si="1471"/>
        <v>3.802421533742957E-2</v>
      </c>
      <c r="AC1061" s="13">
        <f t="shared" si="1472"/>
        <v>1.8677451707558182E-3</v>
      </c>
      <c r="AD1061" s="13">
        <f t="shared" si="1473"/>
        <v>1.4505558965047887E-3</v>
      </c>
      <c r="AE1061" s="13">
        <f t="shared" si="1474"/>
        <v>3.4200548212544478E-3</v>
      </c>
      <c r="AF1061" s="13">
        <f t="shared" si="1475"/>
        <v>4.0318249743322406E-3</v>
      </c>
      <c r="AG1061" s="13">
        <f t="shared" si="1476"/>
        <v>3.1686846114524639E-3</v>
      </c>
      <c r="AH1061" s="13">
        <f t="shared" si="1477"/>
        <v>4.4825884098139646E-2</v>
      </c>
      <c r="AI1061" s="13">
        <f t="shared" si="1478"/>
        <v>4.4825884098139646E-2</v>
      </c>
      <c r="AJ1061" s="13">
        <f t="shared" si="1479"/>
        <v>2.2412942049069819E-2</v>
      </c>
      <c r="AK1061" s="13">
        <f t="shared" si="1480"/>
        <v>7.4709806830232746E-3</v>
      </c>
      <c r="AL1061" s="13">
        <f t="shared" si="1481"/>
        <v>1.7614738988025087E-4</v>
      </c>
      <c r="AM1061" s="13">
        <f t="shared" si="1482"/>
        <v>2.9011117930095783E-4</v>
      </c>
      <c r="AN1061" s="13">
        <f t="shared" si="1483"/>
        <v>6.8401096425088983E-4</v>
      </c>
      <c r="AO1061" s="13">
        <f t="shared" si="1484"/>
        <v>8.063649948664484E-4</v>
      </c>
      <c r="AP1061" s="13">
        <f t="shared" si="1485"/>
        <v>6.3373692229049309E-4</v>
      </c>
      <c r="AQ1061" s="13">
        <f t="shared" si="1486"/>
        <v>3.7354903415116381E-4</v>
      </c>
      <c r="AR1061" s="13">
        <f t="shared" si="1487"/>
        <v>2.1137686785630098E-2</v>
      </c>
      <c r="AS1061" s="13">
        <f t="shared" si="1488"/>
        <v>2.1137686785630098E-2</v>
      </c>
      <c r="AT1061" s="13">
        <f t="shared" si="1489"/>
        <v>1.0568843392815047E-2</v>
      </c>
      <c r="AU1061" s="13">
        <f t="shared" si="1490"/>
        <v>3.5229477976050166E-3</v>
      </c>
      <c r="AV1061" s="13">
        <f t="shared" si="1491"/>
        <v>8.8073694940125392E-4</v>
      </c>
      <c r="AW1061" s="13">
        <f t="shared" si="1492"/>
        <v>1.1536453244176995E-5</v>
      </c>
      <c r="AX1061" s="13">
        <f t="shared" si="1493"/>
        <v>4.8351863216826285E-5</v>
      </c>
      <c r="AY1061" s="13">
        <f t="shared" si="1494"/>
        <v>1.1400182737514825E-4</v>
      </c>
      <c r="AZ1061" s="13">
        <f t="shared" si="1495"/>
        <v>1.3439416581107467E-4</v>
      </c>
      <c r="BA1061" s="13">
        <f t="shared" si="1496"/>
        <v>1.0562282038174879E-4</v>
      </c>
      <c r="BB1061" s="13">
        <f t="shared" si="1497"/>
        <v>6.2258172358527271E-5</v>
      </c>
      <c r="BC1061" s="13">
        <f t="shared" si="1498"/>
        <v>2.935789831337513E-5</v>
      </c>
      <c r="BD1061" s="13">
        <f t="shared" si="1499"/>
        <v>8.3062463358074389E-3</v>
      </c>
      <c r="BE1061" s="13">
        <f t="shared" si="1500"/>
        <v>8.3062463358074389E-3</v>
      </c>
      <c r="BF1061" s="13">
        <f t="shared" si="1501"/>
        <v>4.1531231679037186E-3</v>
      </c>
      <c r="BG1061" s="13">
        <f t="shared" si="1502"/>
        <v>1.3843743893012397E-3</v>
      </c>
      <c r="BH1061" s="13">
        <f t="shared" si="1503"/>
        <v>3.4609359732530988E-4</v>
      </c>
      <c r="BI1061" s="13">
        <f t="shared" si="1504"/>
        <v>6.9218719465062004E-5</v>
      </c>
      <c r="BJ1061" s="14">
        <f t="shared" si="1505"/>
        <v>0.14422329304345227</v>
      </c>
      <c r="BK1061" s="14">
        <f t="shared" si="1506"/>
        <v>0.18010918975202966</v>
      </c>
      <c r="BL1061" s="14">
        <f t="shared" si="1507"/>
        <v>0.58903045567540735</v>
      </c>
      <c r="BM1061" s="14">
        <f t="shared" si="1508"/>
        <v>0.64134911917714288</v>
      </c>
      <c r="BN1061" s="14">
        <f t="shared" si="1509"/>
        <v>0.34795978459447469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1.4861</v>
      </c>
      <c r="F1063" s="10">
        <f>VLOOKUP(B1063,home!$B$2:$E$405,3,FALSE)</f>
        <v>1.3458000000000001</v>
      </c>
      <c r="G1063" s="10">
        <f>VLOOKUP(C1063,away!$B$2:$E$405,4,FALSE)</f>
        <v>0.84109999999999996</v>
      </c>
      <c r="H1063" s="10">
        <f>VLOOKUP(A1063,away!$A$2:$E$405,3,FALSE)</f>
        <v>1.0625</v>
      </c>
      <c r="I1063" s="10">
        <f>VLOOKUP(C1063,away!$B$2:$E$405,3,FALSE)</f>
        <v>1.0588</v>
      </c>
      <c r="J1063" s="10">
        <f>VLOOKUP(B1063,home!$B$2:$E$405,4,FALSE)</f>
        <v>1.1503000000000001</v>
      </c>
      <c r="K1063" s="12">
        <f t="shared" si="1454"/>
        <v>1.682194431918</v>
      </c>
      <c r="L1063" s="12">
        <f t="shared" si="1455"/>
        <v>1.2940587425000001</v>
      </c>
      <c r="M1063" s="13">
        <f t="shared" si="1456"/>
        <v>5.0983502732639553E-2</v>
      </c>
      <c r="N1063" s="13">
        <f t="shared" si="1457"/>
        <v>8.576416441652239E-2</v>
      </c>
      <c r="O1063" s="13">
        <f t="shared" si="1458"/>
        <v>6.5975647434444853E-2</v>
      </c>
      <c r="P1063" s="13">
        <f t="shared" si="1459"/>
        <v>0.11098386675640821</v>
      </c>
      <c r="Q1063" s="13">
        <f t="shared" si="1460"/>
        <v>7.2135999919786919E-2</v>
      </c>
      <c r="R1063" s="13">
        <f t="shared" si="1461"/>
        <v>4.2688181677320539E-2</v>
      </c>
      <c r="S1063" s="13">
        <f t="shared" si="1462"/>
        <v>6.0399040964277381E-2</v>
      </c>
      <c r="T1063" s="13">
        <f t="shared" si="1463"/>
        <v>9.3348221345179574E-2</v>
      </c>
      <c r="U1063" s="13">
        <f t="shared" si="1464"/>
        <v>7.1809821526292603E-2</v>
      </c>
      <c r="V1063" s="13">
        <f t="shared" si="1465"/>
        <v>1.460890670577805E-2</v>
      </c>
      <c r="W1063" s="13">
        <f t="shared" si="1466"/>
        <v>4.0448925801967628E-2</v>
      </c>
      <c r="X1063" s="13">
        <f t="shared" si="1467"/>
        <v>5.234328605877004E-2</v>
      </c>
      <c r="Y1063" s="13">
        <f t="shared" si="1468"/>
        <v>3.3867643467764878E-2</v>
      </c>
      <c r="Z1063" s="13">
        <f t="shared" si="1469"/>
        <v>1.8413671566988317E-2</v>
      </c>
      <c r="AA1063" s="13">
        <f t="shared" si="1470"/>
        <v>3.097537578115454E-2</v>
      </c>
      <c r="AB1063" s="13">
        <f t="shared" si="1471"/>
        <v>2.6053302332812923E-2</v>
      </c>
      <c r="AC1063" s="13">
        <f t="shared" si="1472"/>
        <v>1.9875950900644008E-3</v>
      </c>
      <c r="AD1063" s="13">
        <f t="shared" si="1473"/>
        <v>1.7010739440283557E-2</v>
      </c>
      <c r="AE1063" s="13">
        <f t="shared" si="1474"/>
        <v>2.2012896089088498E-2</v>
      </c>
      <c r="AF1063" s="13">
        <f t="shared" si="1475"/>
        <v>1.4242990315914517E-2</v>
      </c>
      <c r="AG1063" s="13">
        <f t="shared" si="1476"/>
        <v>6.1437553792173388E-3</v>
      </c>
      <c r="AH1063" s="13">
        <f t="shared" si="1477"/>
        <v>5.9570931681962296E-3</v>
      </c>
      <c r="AI1063" s="13">
        <f t="shared" si="1478"/>
        <v>1.0020988957956455E-2</v>
      </c>
      <c r="AJ1063" s="13">
        <f t="shared" si="1479"/>
        <v>8.4286259136930556E-3</v>
      </c>
      <c r="AK1063" s="13">
        <f t="shared" si="1480"/>
        <v>4.7261958602447425E-3</v>
      </c>
      <c r="AL1063" s="13">
        <f t="shared" si="1481"/>
        <v>1.7306852359532103E-4</v>
      </c>
      <c r="AM1063" s="13">
        <f t="shared" si="1482"/>
        <v>5.7230742338505863E-3</v>
      </c>
      <c r="AN1063" s="13">
        <f t="shared" si="1483"/>
        <v>7.405994246290841E-3</v>
      </c>
      <c r="AO1063" s="13">
        <f t="shared" si="1484"/>
        <v>4.7918958006586817E-3</v>
      </c>
      <c r="AP1063" s="13">
        <f t="shared" si="1485"/>
        <v>2.0669982179971347E-3</v>
      </c>
      <c r="AQ1063" s="13">
        <f t="shared" si="1486"/>
        <v>6.6870427868277846E-4</v>
      </c>
      <c r="AR1063" s="13">
        <f t="shared" si="1487"/>
        <v>1.5417656988382694E-3</v>
      </c>
      <c r="AS1063" s="13">
        <f t="shared" si="1488"/>
        <v>2.593549673907901E-3</v>
      </c>
      <c r="AT1063" s="13">
        <f t="shared" si="1489"/>
        <v>2.1814274101753083E-3</v>
      </c>
      <c r="AU1063" s="13">
        <f t="shared" si="1490"/>
        <v>1.2231950143434024E-3</v>
      </c>
      <c r="AV1063" s="13">
        <f t="shared" si="1491"/>
        <v>5.1441296056958211E-4</v>
      </c>
      <c r="AW1063" s="13">
        <f t="shared" si="1492"/>
        <v>1.0465157536218854E-5</v>
      </c>
      <c r="AX1063" s="13">
        <f t="shared" si="1493"/>
        <v>1.6045539349394712E-3</v>
      </c>
      <c r="AY1063" s="13">
        <f t="shared" si="1494"/>
        <v>2.0763870473211993E-3</v>
      </c>
      <c r="AZ1063" s="13">
        <f t="shared" si="1495"/>
        <v>1.3434834056998799E-3</v>
      </c>
      <c r="BA1063" s="13">
        <f t="shared" si="1496"/>
        <v>5.795154821832012E-4</v>
      </c>
      <c r="BB1063" s="13">
        <f t="shared" si="1497"/>
        <v>1.8748176903331872E-4</v>
      </c>
      <c r="BC1063" s="13">
        <f t="shared" si="1498"/>
        <v>4.852248445538633E-5</v>
      </c>
      <c r="BD1063" s="13">
        <f t="shared" si="1499"/>
        <v>3.3252256357804797E-4</v>
      </c>
      <c r="BE1063" s="13">
        <f t="shared" si="1500"/>
        <v>5.5936760493809133E-4</v>
      </c>
      <c r="BF1063" s="13">
        <f t="shared" si="1501"/>
        <v>4.7048253521108252E-4</v>
      </c>
      <c r="BG1063" s="13">
        <f t="shared" si="1502"/>
        <v>2.6381436701558255E-4</v>
      </c>
      <c r="BH1063" s="13">
        <f t="shared" si="1503"/>
        <v>1.1094676481339609E-4</v>
      </c>
      <c r="BI1063" s="13">
        <f t="shared" si="1504"/>
        <v>3.7326806001682173E-5</v>
      </c>
      <c r="BJ1063" s="14">
        <f t="shared" si="1505"/>
        <v>0.46381523313560791</v>
      </c>
      <c r="BK1063" s="14">
        <f t="shared" si="1506"/>
        <v>0.24121236782008415</v>
      </c>
      <c r="BL1063" s="14">
        <f t="shared" si="1507"/>
        <v>0.27646404405150826</v>
      </c>
      <c r="BM1063" s="14">
        <f t="shared" si="1508"/>
        <v>0.56930803174728117</v>
      </c>
      <c r="BN1063" s="14">
        <f t="shared" si="1509"/>
        <v>0.42853136293712246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1.4861</v>
      </c>
      <c r="F1064" s="10">
        <f>VLOOKUP(B1064,home!$B$2:$E$405,3,FALSE)</f>
        <v>0.74019999999999997</v>
      </c>
      <c r="G1064" s="10">
        <f>VLOOKUP(C1064,away!$B$2:$E$405,4,FALSE)</f>
        <v>0.75700000000000001</v>
      </c>
      <c r="H1064" s="10">
        <f>VLOOKUP(A1064,away!$A$2:$E$405,3,FALSE)</f>
        <v>1.0625</v>
      </c>
      <c r="I1064" s="10">
        <f>VLOOKUP(C1064,away!$B$2:$E$405,3,FALSE)</f>
        <v>1.0588</v>
      </c>
      <c r="J1064" s="10">
        <f>VLOOKUP(B1064,home!$B$2:$E$405,4,FALSE)</f>
        <v>0.94120000000000004</v>
      </c>
      <c r="K1064" s="12">
        <f t="shared" si="1454"/>
        <v>0.83270849353999987</v>
      </c>
      <c r="L1064" s="12">
        <f t="shared" si="1455"/>
        <v>1.0588264700000001</v>
      </c>
      <c r="M1064" s="13">
        <f t="shared" si="1456"/>
        <v>0.15084009699799197</v>
      </c>
      <c r="N1064" s="13">
        <f t="shared" si="1457"/>
        <v>0.12560582993662534</v>
      </c>
      <c r="O1064" s="13">
        <f t="shared" si="1458"/>
        <v>0.15971348743884145</v>
      </c>
      <c r="P1064" s="13">
        <f t="shared" si="1459"/>
        <v>0.13299477752321734</v>
      </c>
      <c r="Q1064" s="13">
        <f t="shared" si="1460"/>
        <v>5.2296520713184337E-2</v>
      </c>
      <c r="R1064" s="13">
        <f t="shared" si="1461"/>
        <v>8.4554434058128902E-2</v>
      </c>
      <c r="S1064" s="13">
        <f t="shared" si="1462"/>
        <v>2.9315167519226561E-2</v>
      </c>
      <c r="T1064" s="13">
        <f t="shared" si="1463"/>
        <v>5.5372940420022859E-2</v>
      </c>
      <c r="U1064" s="13">
        <f t="shared" si="1464"/>
        <v>7.0409195406671773E-2</v>
      </c>
      <c r="V1064" s="13">
        <f t="shared" si="1465"/>
        <v>2.87188903265282E-3</v>
      </c>
      <c r="W1064" s="13">
        <f t="shared" si="1466"/>
        <v>1.4515918993486381E-2</v>
      </c>
      <c r="X1064" s="13">
        <f t="shared" si="1467"/>
        <v>1.5369839266679139E-2</v>
      </c>
      <c r="Y1064" s="13">
        <f t="shared" si="1468"/>
        <v>8.1369963276026296E-3</v>
      </c>
      <c r="Z1064" s="13">
        <f t="shared" si="1469"/>
        <v>2.9842824312205481E-2</v>
      </c>
      <c r="AA1064" s="13">
        <f t="shared" si="1470"/>
        <v>2.4850373275995506E-2</v>
      </c>
      <c r="AB1064" s="13">
        <f t="shared" si="1471"/>
        <v>1.0346558447280442E-2</v>
      </c>
      <c r="AC1064" s="13">
        <f t="shared" si="1472"/>
        <v>1.582579212069993E-4</v>
      </c>
      <c r="AD1064" s="13">
        <f t="shared" si="1473"/>
        <v>3.0218822593536783E-3</v>
      </c>
      <c r="AE1064" s="13">
        <f t="shared" si="1474"/>
        <v>3.1996489254270803E-3</v>
      </c>
      <c r="AF1064" s="13">
        <f t="shared" si="1475"/>
        <v>1.6939364884746241E-3</v>
      </c>
      <c r="AG1064" s="13">
        <f t="shared" si="1476"/>
        <v>5.9786159749859421E-4</v>
      </c>
      <c r="AH1064" s="13">
        <f t="shared" si="1477"/>
        <v>7.8995930803306743E-3</v>
      </c>
      <c r="AI1064" s="13">
        <f t="shared" si="1478"/>
        <v>6.5780582535011622E-3</v>
      </c>
      <c r="AJ1064" s="13">
        <f t="shared" si="1479"/>
        <v>2.7388024893456571E-3</v>
      </c>
      <c r="AK1064" s="13">
        <f t="shared" si="1480"/>
        <v>7.6020803166887473E-4</v>
      </c>
      <c r="AL1064" s="13">
        <f t="shared" si="1481"/>
        <v>5.5814010839550011E-6</v>
      </c>
      <c r="AM1064" s="13">
        <f t="shared" si="1482"/>
        <v>5.0326940476833071E-4</v>
      </c>
      <c r="AN1064" s="13">
        <f t="shared" si="1483"/>
        <v>5.3287496730985279E-4</v>
      </c>
      <c r="AO1064" s="13">
        <f t="shared" si="1484"/>
        <v>2.8211106029402843E-4</v>
      </c>
      <c r="AP1064" s="13">
        <f t="shared" si="1485"/>
        <v>9.9568886039694461E-5</v>
      </c>
      <c r="AQ1064" s="13">
        <f t="shared" si="1486"/>
        <v>2.6356543031810483E-5</v>
      </c>
      <c r="AR1064" s="13">
        <f t="shared" si="1487"/>
        <v>1.6728596511365915E-3</v>
      </c>
      <c r="AS1064" s="13">
        <f t="shared" si="1488"/>
        <v>1.3930044400018008E-3</v>
      </c>
      <c r="AT1064" s="13">
        <f t="shared" si="1489"/>
        <v>5.7998331436421528E-4</v>
      </c>
      <c r="AU1064" s="13">
        <f t="shared" si="1490"/>
        <v>1.6098567732752067E-4</v>
      </c>
      <c r="AV1064" s="13">
        <f t="shared" si="1491"/>
        <v>3.3513535212229058E-5</v>
      </c>
      <c r="AW1064" s="13">
        <f t="shared" si="1492"/>
        <v>1.3669685282656211E-7</v>
      </c>
      <c r="AX1064" s="13">
        <f t="shared" si="1493"/>
        <v>6.9846117981568154E-5</v>
      </c>
      <c r="AY1064" s="13">
        <f t="shared" si="1494"/>
        <v>7.395491854562734E-5</v>
      </c>
      <c r="AZ1064" s="13">
        <f t="shared" si="1495"/>
        <v>3.9152712671402063E-5</v>
      </c>
      <c r="BA1064" s="13">
        <f t="shared" si="1496"/>
        <v>1.3818642849594976E-5</v>
      </c>
      <c r="BB1064" s="13">
        <f t="shared" si="1497"/>
        <v>3.6578862071568461E-6</v>
      </c>
      <c r="BC1064" s="13">
        <f t="shared" si="1498"/>
        <v>7.7461334807711483E-7</v>
      </c>
      <c r="BD1064" s="13">
        <f t="shared" si="1499"/>
        <v>2.9521134653639808E-4</v>
      </c>
      <c r="BE1064" s="13">
        <f t="shared" si="1500"/>
        <v>2.4582499565023891E-4</v>
      </c>
      <c r="BF1064" s="13">
        <f t="shared" si="1501"/>
        <v>1.023502809011937E-4</v>
      </c>
      <c r="BG1064" s="13">
        <f t="shared" si="1502"/>
        <v>2.8409316074209617E-5</v>
      </c>
      <c r="BH1064" s="13">
        <f t="shared" si="1503"/>
        <v>5.9141696976641972E-6</v>
      </c>
      <c r="BI1064" s="13">
        <f t="shared" si="1504"/>
        <v>9.8495586789637451E-7</v>
      </c>
      <c r="BJ1064" s="14">
        <f t="shared" si="1505"/>
        <v>0.28145676068140174</v>
      </c>
      <c r="BK1064" s="14">
        <f t="shared" si="1506"/>
        <v>0.31625972531392532</v>
      </c>
      <c r="BL1064" s="14">
        <f t="shared" si="1507"/>
        <v>0.37236975216453444</v>
      </c>
      <c r="BM1064" s="14">
        <f t="shared" si="1508"/>
        <v>0.29385009758238484</v>
      </c>
      <c r="BN1064" s="14">
        <f t="shared" si="1509"/>
        <v>0.70600514666798941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1.4861</v>
      </c>
      <c r="F1065" s="10">
        <f>VLOOKUP(B1065,home!$B$2:$E$405,3,FALSE)</f>
        <v>0.25230000000000002</v>
      </c>
      <c r="G1065" s="10">
        <f>VLOOKUP(C1065,away!$B$2:$E$405,4,FALSE)</f>
        <v>0.8075</v>
      </c>
      <c r="H1065" s="10">
        <f>VLOOKUP(A1065,away!$A$2:$E$405,3,FALSE)</f>
        <v>1.0625</v>
      </c>
      <c r="I1065" s="10">
        <f>VLOOKUP(C1065,away!$B$2:$E$405,3,FALSE)</f>
        <v>0.65880000000000005</v>
      </c>
      <c r="J1065" s="10">
        <f>VLOOKUP(B1065,home!$B$2:$E$405,4,FALSE)</f>
        <v>0.58819999999999995</v>
      </c>
      <c r="K1065" s="12">
        <f t="shared" si="1454"/>
        <v>0.302766496725</v>
      </c>
      <c r="L1065" s="12">
        <f t="shared" si="1455"/>
        <v>0.41172529499999999</v>
      </c>
      <c r="M1065" s="13">
        <f t="shared" si="1456"/>
        <v>0.48944078645951977</v>
      </c>
      <c r="N1065" s="13">
        <f t="shared" si="1457"/>
        <v>0.1481862722706776</v>
      </c>
      <c r="O1065" s="13">
        <f t="shared" si="1458"/>
        <v>0.20151515219007773</v>
      </c>
      <c r="P1065" s="13">
        <f t="shared" si="1459"/>
        <v>6.1012036665595036E-2</v>
      </c>
      <c r="Q1065" s="13">
        <f t="shared" si="1460"/>
        <v>2.2432919259065032E-2</v>
      </c>
      <c r="R1065" s="13">
        <f t="shared" si="1461"/>
        <v>4.1484442741214822E-2</v>
      </c>
      <c r="S1065" s="13">
        <f t="shared" si="1462"/>
        <v>1.9013886465261865E-3</v>
      </c>
      <c r="T1065" s="13">
        <f t="shared" si="1463"/>
        <v>9.2362002996497286E-3</v>
      </c>
      <c r="U1065" s="13">
        <f t="shared" si="1464"/>
        <v>1.2560099397346466E-2</v>
      </c>
      <c r="V1065" s="13">
        <f t="shared" si="1465"/>
        <v>2.6335632425770584E-5</v>
      </c>
      <c r="W1065" s="13">
        <f t="shared" si="1466"/>
        <v>2.263978791793967E-3</v>
      </c>
      <c r="X1065" s="13">
        <f t="shared" si="1467"/>
        <v>9.3213733592511442E-4</v>
      </c>
      <c r="Y1065" s="13">
        <f t="shared" si="1468"/>
        <v>1.918922598071409E-4</v>
      </c>
      <c r="Z1065" s="13">
        <f t="shared" si="1469"/>
        <v>5.6933981418457623E-3</v>
      </c>
      <c r="AA1065" s="13">
        <f t="shared" si="1470"/>
        <v>1.7237702098672658E-3</v>
      </c>
      <c r="AB1065" s="13">
        <f t="shared" si="1471"/>
        <v>2.6094993380021501E-4</v>
      </c>
      <c r="AC1065" s="13">
        <f t="shared" si="1472"/>
        <v>2.0518194126145346E-7</v>
      </c>
      <c r="AD1065" s="13">
        <f t="shared" si="1473"/>
        <v>1.7136423186278941E-4</v>
      </c>
      <c r="AE1065" s="13">
        <f t="shared" si="1474"/>
        <v>7.0554988916155347E-5</v>
      </c>
      <c r="AF1065" s="13">
        <f t="shared" si="1475"/>
        <v>1.4524636812612894E-5</v>
      </c>
      <c r="AG1065" s="13">
        <f t="shared" si="1476"/>
        <v>1.9933867921469685E-6</v>
      </c>
      <c r="AH1065" s="13">
        <f t="shared" si="1477"/>
        <v>5.8602900737597424E-4</v>
      </c>
      <c r="AI1065" s="13">
        <f t="shared" si="1478"/>
        <v>1.7742994954245288E-4</v>
      </c>
      <c r="AJ1065" s="13">
        <f t="shared" si="1479"/>
        <v>2.6859922118530986E-5</v>
      </c>
      <c r="AK1065" s="13">
        <f t="shared" si="1480"/>
        <v>2.7107615073779886E-6</v>
      </c>
      <c r="AL1065" s="13">
        <f t="shared" si="1481"/>
        <v>1.0230915338231341E-9</v>
      </c>
      <c r="AM1065" s="13">
        <f t="shared" si="1482"/>
        <v>1.0376669629013479E-5</v>
      </c>
      <c r="AN1065" s="13">
        <f t="shared" si="1483"/>
        <v>4.2723373641231139E-6</v>
      </c>
      <c r="AO1065" s="13">
        <f t="shared" si="1484"/>
        <v>8.7951468079155578E-7</v>
      </c>
      <c r="AP1065" s="13">
        <f t="shared" si="1485"/>
        <v>1.2070614713524474E-7</v>
      </c>
      <c r="AQ1065" s="13">
        <f t="shared" si="1486"/>
        <v>1.2424443509393005E-8</v>
      </c>
      <c r="AR1065" s="13">
        <f t="shared" si="1487"/>
        <v>4.825659318808604E-5</v>
      </c>
      <c r="AS1065" s="13">
        <f t="shared" si="1488"/>
        <v>1.4610479663440307E-5</v>
      </c>
      <c r="AT1065" s="13">
        <f t="shared" si="1489"/>
        <v>2.211781871585839E-6</v>
      </c>
      <c r="AU1065" s="13">
        <f t="shared" si="1490"/>
        <v>2.2321781625996942E-7</v>
      </c>
      <c r="AV1065" s="13">
        <f t="shared" si="1491"/>
        <v>1.6895719058908922E-8</v>
      </c>
      <c r="AW1065" s="13">
        <f t="shared" si="1492"/>
        <v>3.5426427182456606E-12</v>
      </c>
      <c r="AX1065" s="13">
        <f t="shared" si="1493"/>
        <v>5.2361798520818553E-7</v>
      </c>
      <c r="AY1065" s="13">
        <f t="shared" si="1494"/>
        <v>2.1558676942714576E-7</v>
      </c>
      <c r="AZ1065" s="13">
        <f t="shared" si="1495"/>
        <v>4.4381263120244281E-8</v>
      </c>
      <c r="BA1065" s="13">
        <f t="shared" si="1496"/>
        <v>6.0909628835517339E-9</v>
      </c>
      <c r="BB1065" s="13">
        <f t="shared" si="1497"/>
        <v>6.2695087251609683E-10</v>
      </c>
      <c r="BC1065" s="13">
        <f t="shared" si="1498"/>
        <v>5.162630658743947E-11</v>
      </c>
      <c r="BD1065" s="13">
        <f t="shared" si="1499"/>
        <v>3.3114100110099532E-6</v>
      </c>
      <c r="BE1065" s="13">
        <f t="shared" si="1500"/>
        <v>1.002584008253577E-6</v>
      </c>
      <c r="BF1065" s="13">
        <f t="shared" si="1501"/>
        <v>1.5177442392572198E-7</v>
      </c>
      <c r="BG1065" s="13">
        <f t="shared" si="1502"/>
        <v>1.5317403541481955E-8</v>
      </c>
      <c r="BH1065" s="13">
        <f t="shared" si="1503"/>
        <v>1.1593991522944E-9</v>
      </c>
      <c r="BI1065" s="13">
        <f t="shared" si="1504"/>
        <v>7.0205443929222087E-11</v>
      </c>
      <c r="BJ1065" s="14">
        <f t="shared" si="1505"/>
        <v>0.18351828946912471</v>
      </c>
      <c r="BK1065" s="14">
        <f t="shared" si="1506"/>
        <v>0.55238096919586899</v>
      </c>
      <c r="BL1065" s="14">
        <f t="shared" si="1507"/>
        <v>0.25840724539656063</v>
      </c>
      <c r="BM1065" s="14">
        <f t="shared" si="1508"/>
        <v>3.5928077034023252E-2</v>
      </c>
      <c r="BN1065" s="14">
        <f t="shared" si="1509"/>
        <v>0.9640716095861499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1.4861</v>
      </c>
      <c r="F1066" s="10">
        <f>VLOOKUP(B1066,home!$B$2:$E$405,3,FALSE)</f>
        <v>0.74770000000000003</v>
      </c>
      <c r="G1066" s="10">
        <f>VLOOKUP(C1066,away!$B$2:$E$405,4,FALSE)</f>
        <v>1.1438999999999999</v>
      </c>
      <c r="H1066" s="10">
        <f>VLOOKUP(A1066,away!$A$2:$E$405,3,FALSE)</f>
        <v>1.0625</v>
      </c>
      <c r="I1066" s="10">
        <f>VLOOKUP(C1066,away!$B$2:$E$405,3,FALSE)</f>
        <v>1.0353000000000001</v>
      </c>
      <c r="J1066" s="10">
        <f>VLOOKUP(B1066,home!$B$2:$E$405,4,FALSE)</f>
        <v>1.1503000000000001</v>
      </c>
      <c r="K1066" s="12">
        <f t="shared" si="1454"/>
        <v>1.271052457983</v>
      </c>
      <c r="L1066" s="12">
        <f t="shared" si="1455"/>
        <v>1.2653371893750003</v>
      </c>
      <c r="M1066" s="13">
        <f t="shared" si="1456"/>
        <v>7.9151649922463194E-2</v>
      </c>
      <c r="N1066" s="13">
        <f t="shared" si="1457"/>
        <v>0.10060589918735678</v>
      </c>
      <c r="O1066" s="13">
        <f t="shared" si="1458"/>
        <v>0.10015352624728355</v>
      </c>
      <c r="P1066" s="13">
        <f t="shared" si="1459"/>
        <v>0.12730038571227467</v>
      </c>
      <c r="Q1066" s="13">
        <f t="shared" si="1460"/>
        <v>6.3937687724839876E-2</v>
      </c>
      <c r="R1066" s="13">
        <f t="shared" si="1461"/>
        <v>6.3363990703866543E-2</v>
      </c>
      <c r="S1066" s="13">
        <f t="shared" si="1462"/>
        <v>5.1184619077330261E-2</v>
      </c>
      <c r="T1066" s="13">
        <f t="shared" si="1463"/>
        <v>8.0902734080885358E-2</v>
      </c>
      <c r="U1066" s="13">
        <f t="shared" si="1464"/>
        <v>8.0538956131761527E-2</v>
      </c>
      <c r="V1066" s="13">
        <f t="shared" si="1465"/>
        <v>9.1467479866010823E-3</v>
      </c>
      <c r="W1066" s="13">
        <f t="shared" si="1466"/>
        <v>2.7089385046802399E-2</v>
      </c>
      <c r="X1066" s="13">
        <f t="shared" si="1467"/>
        <v>3.4277206337018112E-2</v>
      </c>
      <c r="Y1066" s="13">
        <f t="shared" si="1468"/>
        <v>2.1686111963054724E-2</v>
      </c>
      <c r="Z1066" s="13">
        <f t="shared" si="1469"/>
        <v>2.6725604634938057E-2</v>
      </c>
      <c r="AA1066" s="13">
        <f t="shared" si="1470"/>
        <v>3.3969645462319877E-2</v>
      </c>
      <c r="AB1066" s="13">
        <f t="shared" si="1471"/>
        <v>2.1588600680846372E-2</v>
      </c>
      <c r="AC1066" s="13">
        <f t="shared" si="1472"/>
        <v>9.1942535930072077E-4</v>
      </c>
      <c r="AD1066" s="13">
        <f t="shared" si="1473"/>
        <v>8.6080073622465322E-3</v>
      </c>
      <c r="AE1066" s="13">
        <f t="shared" si="1474"/>
        <v>1.0892031841864337E-2</v>
      </c>
      <c r="AF1066" s="13">
        <f t="shared" si="1475"/>
        <v>6.8910464786838136E-3</v>
      </c>
      <c r="AG1066" s="13">
        <f t="shared" si="1476"/>
        <v>2.9064991277300911E-3</v>
      </c>
      <c r="AH1066" s="13">
        <f t="shared" si="1477"/>
        <v>8.4542253632799991E-3</v>
      </c>
      <c r="AI1066" s="13">
        <f t="shared" si="1478"/>
        <v>1.0745763928339265E-2</v>
      </c>
      <c r="AJ1066" s="13">
        <f t="shared" si="1479"/>
        <v>6.8292148270103414E-3</v>
      </c>
      <c r="AK1066" s="13">
        <f t="shared" si="1480"/>
        <v>2.8934300973218136E-3</v>
      </c>
      <c r="AL1066" s="13">
        <f t="shared" si="1481"/>
        <v>5.9148837952100161E-5</v>
      </c>
      <c r="AM1066" s="13">
        <f t="shared" si="1482"/>
        <v>2.1882457832238422E-3</v>
      </c>
      <c r="AN1066" s="13">
        <f t="shared" si="1483"/>
        <v>2.7688687690061529E-3</v>
      </c>
      <c r="AO1066" s="13">
        <f t="shared" si="1484"/>
        <v>1.7517763129612312E-3</v>
      </c>
      <c r="AP1066" s="13">
        <f t="shared" si="1485"/>
        <v>7.3886257208535529E-4</v>
      </c>
      <c r="AQ1066" s="13">
        <f t="shared" si="1486"/>
        <v>2.3372757257421675E-4</v>
      </c>
      <c r="AR1066" s="13">
        <f t="shared" si="1487"/>
        <v>2.1394891519031112E-3</v>
      </c>
      <c r="AS1066" s="13">
        <f t="shared" si="1488"/>
        <v>2.7194029453544133E-3</v>
      </c>
      <c r="AT1066" s="13">
        <f t="shared" si="1489"/>
        <v>1.7282518989694688E-3</v>
      </c>
      <c r="AU1066" s="13">
        <f t="shared" si="1490"/>
        <v>7.3223294139964344E-4</v>
      </c>
      <c r="AV1066" s="13">
        <f t="shared" si="1491"/>
        <v>2.3267661999553475E-4</v>
      </c>
      <c r="AW1066" s="13">
        <f t="shared" si="1492"/>
        <v>2.6424906749368739E-6</v>
      </c>
      <c r="AX1066" s="13">
        <f t="shared" si="1493"/>
        <v>4.6356253023959934E-4</v>
      </c>
      <c r="AY1066" s="13">
        <f t="shared" si="1494"/>
        <v>5.8656290911293825E-4</v>
      </c>
      <c r="AZ1066" s="13">
        <f t="shared" si="1495"/>
        <v>3.7109993140429452E-4</v>
      </c>
      <c r="BA1066" s="13">
        <f t="shared" si="1496"/>
        <v>1.5652218139345522E-4</v>
      </c>
      <c r="BB1066" s="13">
        <f t="shared" si="1497"/>
        <v>4.9513334269809639E-5</v>
      </c>
      <c r="BC1066" s="13">
        <f t="shared" si="1498"/>
        <v>1.2530212644309162E-5</v>
      </c>
      <c r="BD1066" s="13">
        <f t="shared" si="1499"/>
        <v>4.511958650278975E-4</v>
      </c>
      <c r="BE1066" s="13">
        <f t="shared" si="1500"/>
        <v>5.7349361327547501E-4</v>
      </c>
      <c r="BF1066" s="13">
        <f t="shared" si="1501"/>
        <v>3.6447023339567235E-4</v>
      </c>
      <c r="BG1066" s="13">
        <f t="shared" si="1502"/>
        <v>1.5442026200640233E-4</v>
      </c>
      <c r="BH1066" s="13">
        <f t="shared" si="1503"/>
        <v>4.9069063396404148E-5</v>
      </c>
      <c r="BI1066" s="13">
        <f t="shared" si="1504"/>
        <v>1.2473870728184627E-5</v>
      </c>
      <c r="BJ1066" s="14">
        <f t="shared" si="1505"/>
        <v>0.36711788125939732</v>
      </c>
      <c r="BK1066" s="14">
        <f t="shared" si="1506"/>
        <v>0.26834853980503498</v>
      </c>
      <c r="BL1066" s="14">
        <f t="shared" si="1507"/>
        <v>0.33769452990748144</v>
      </c>
      <c r="BM1066" s="14">
        <f t="shared" si="1508"/>
        <v>0.46478949569032918</v>
      </c>
      <c r="BN1066" s="14">
        <f t="shared" si="1509"/>
        <v>0.53451313949808466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2</v>
      </c>
      <c r="F1067" s="10">
        <f>VLOOKUP(B1067,home!$B$2:$E$405,3,FALSE)</f>
        <v>0.5</v>
      </c>
      <c r="G1067" s="10">
        <f>VLOOKUP(C1067,away!$B$2:$E$405,4,FALSE)</f>
        <v>0.5</v>
      </c>
      <c r="H1067" s="10">
        <f>VLOOKUP(A1067,away!$A$2:$E$405,3,FALSE)</f>
        <v>1.4137999999999999</v>
      </c>
      <c r="I1067" s="10">
        <f>VLOOKUP(C1067,away!$B$2:$E$405,3,FALSE)</f>
        <v>0.47149999999999997</v>
      </c>
      <c r="J1067" s="10">
        <f>VLOOKUP(B1067,home!$B$2:$E$405,4,FALSE)</f>
        <v>0.94310000000000005</v>
      </c>
      <c r="K1067" s="12">
        <f t="shared" si="1454"/>
        <v>0.5</v>
      </c>
      <c r="L1067" s="12">
        <f t="shared" si="1455"/>
        <v>0.62867677876999994</v>
      </c>
      <c r="M1067" s="13">
        <f t="shared" si="1456"/>
        <v>0.32346098381171856</v>
      </c>
      <c r="N1067" s="13">
        <f t="shared" si="1457"/>
        <v>0.16173049190585928</v>
      </c>
      <c r="O1067" s="13">
        <f t="shared" si="1458"/>
        <v>0.20335240936052637</v>
      </c>
      <c r="P1067" s="13">
        <f t="shared" si="1459"/>
        <v>0.10167620468026319</v>
      </c>
      <c r="Q1067" s="13">
        <f t="shared" si="1460"/>
        <v>4.043262297646482E-2</v>
      </c>
      <c r="R1067" s="13">
        <f t="shared" si="1461"/>
        <v>6.3921468835947043E-2</v>
      </c>
      <c r="S1067" s="13">
        <f t="shared" si="1462"/>
        <v>7.9901836044933804E-3</v>
      </c>
      <c r="T1067" s="13">
        <f t="shared" si="1463"/>
        <v>2.5419051170065796E-2</v>
      </c>
      <c r="U1067" s="13">
        <f t="shared" si="1464"/>
        <v>3.1960734417973521E-2</v>
      </c>
      <c r="V1067" s="13">
        <f t="shared" si="1465"/>
        <v>2.7906904945854252E-4</v>
      </c>
      <c r="W1067" s="13">
        <f t="shared" si="1466"/>
        <v>6.7387704960774715E-3</v>
      </c>
      <c r="X1067" s="13">
        <f t="shared" si="1467"/>
        <v>4.2365085283442997E-3</v>
      </c>
      <c r="Y1067" s="13">
        <f t="shared" si="1468"/>
        <v>1.3316972674155636E-3</v>
      </c>
      <c r="Z1067" s="13">
        <f t="shared" si="1469"/>
        <v>1.3395314374010038E-2</v>
      </c>
      <c r="AA1067" s="13">
        <f t="shared" si="1470"/>
        <v>6.6976571870050192E-3</v>
      </c>
      <c r="AB1067" s="13">
        <f t="shared" si="1471"/>
        <v>1.6744142967512548E-3</v>
      </c>
      <c r="AC1067" s="13">
        <f t="shared" si="1472"/>
        <v>5.4826322208750708E-6</v>
      </c>
      <c r="AD1067" s="13">
        <f t="shared" si="1473"/>
        <v>8.4234631200968372E-4</v>
      </c>
      <c r="AE1067" s="13">
        <f t="shared" si="1474"/>
        <v>5.2956356604303735E-4</v>
      </c>
      <c r="AF1067" s="13">
        <f t="shared" si="1475"/>
        <v>1.664621584269454E-4</v>
      </c>
      <c r="AG1067" s="13">
        <f t="shared" si="1476"/>
        <v>3.4883631182317808E-5</v>
      </c>
      <c r="AH1067" s="13">
        <f t="shared" si="1477"/>
        <v>2.1053307728160272E-3</v>
      </c>
      <c r="AI1067" s="13">
        <f t="shared" si="1478"/>
        <v>1.0526653864080136E-3</v>
      </c>
      <c r="AJ1067" s="13">
        <f t="shared" si="1479"/>
        <v>2.631663466020034E-4</v>
      </c>
      <c r="AK1067" s="13">
        <f t="shared" si="1480"/>
        <v>4.386105776700058E-5</v>
      </c>
      <c r="AL1067" s="13">
        <f t="shared" si="1481"/>
        <v>6.8936071276007058E-8</v>
      </c>
      <c r="AM1067" s="13">
        <f t="shared" si="1482"/>
        <v>8.4234631200968399E-5</v>
      </c>
      <c r="AN1067" s="13">
        <f t="shared" si="1483"/>
        <v>5.295635660430375E-5</v>
      </c>
      <c r="AO1067" s="13">
        <f t="shared" si="1484"/>
        <v>1.6646215842694544E-5</v>
      </c>
      <c r="AP1067" s="13">
        <f t="shared" si="1485"/>
        <v>3.4883631182317818E-6</v>
      </c>
      <c r="AQ1067" s="13">
        <f t="shared" si="1486"/>
        <v>5.4826322208750719E-7</v>
      </c>
      <c r="AR1067" s="13">
        <f t="shared" si="1487"/>
        <v>2.6471451369986703E-4</v>
      </c>
      <c r="AS1067" s="13">
        <f t="shared" si="1488"/>
        <v>1.3235725684993351E-4</v>
      </c>
      <c r="AT1067" s="13">
        <f t="shared" si="1489"/>
        <v>3.3089314212483378E-5</v>
      </c>
      <c r="AU1067" s="13">
        <f t="shared" si="1490"/>
        <v>5.5148857020805642E-6</v>
      </c>
      <c r="AV1067" s="13">
        <f t="shared" si="1491"/>
        <v>6.8936071276007031E-7</v>
      </c>
      <c r="AW1067" s="13">
        <f t="shared" si="1492"/>
        <v>6.0192371153971111E-10</v>
      </c>
      <c r="AX1067" s="13">
        <f t="shared" si="1493"/>
        <v>7.019552600080699E-6</v>
      </c>
      <c r="AY1067" s="13">
        <f t="shared" si="1494"/>
        <v>4.4130297170253119E-6</v>
      </c>
      <c r="AZ1067" s="13">
        <f t="shared" si="1495"/>
        <v>1.3871846535578785E-6</v>
      </c>
      <c r="BA1067" s="13">
        <f t="shared" si="1496"/>
        <v>2.906969265193151E-7</v>
      </c>
      <c r="BB1067" s="13">
        <f t="shared" si="1497"/>
        <v>4.5688601840625595E-8</v>
      </c>
      <c r="BC1067" s="13">
        <f t="shared" si="1498"/>
        <v>5.7446726063339207E-9</v>
      </c>
      <c r="BD1067" s="13">
        <f t="shared" si="1499"/>
        <v>2.7736644627749885E-5</v>
      </c>
      <c r="BE1067" s="13">
        <f t="shared" si="1500"/>
        <v>1.3868322313874942E-5</v>
      </c>
      <c r="BF1067" s="13">
        <f t="shared" si="1501"/>
        <v>3.4670805784687356E-6</v>
      </c>
      <c r="BG1067" s="13">
        <f t="shared" si="1502"/>
        <v>5.7784676307812271E-7</v>
      </c>
      <c r="BH1067" s="13">
        <f t="shared" si="1503"/>
        <v>7.2230845384765325E-8</v>
      </c>
      <c r="BI1067" s="13">
        <f t="shared" si="1504"/>
        <v>7.2230845384765337E-9</v>
      </c>
      <c r="BJ1067" s="14">
        <f t="shared" si="1505"/>
        <v>0.24163343373904911</v>
      </c>
      <c r="BK1067" s="14">
        <f t="shared" si="1506"/>
        <v>0.43341640574394291</v>
      </c>
      <c r="BL1067" s="14">
        <f t="shared" si="1507"/>
        <v>0.31155380234118651</v>
      </c>
      <c r="BM1067" s="14">
        <f t="shared" si="1508"/>
        <v>0.10542036219961595</v>
      </c>
      <c r="BN1067" s="14">
        <f t="shared" si="1509"/>
        <v>0.89457418157077917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2</v>
      </c>
      <c r="F1068" s="10">
        <f>VLOOKUP(B1068,home!$B$2:$E$405,3,FALSE)</f>
        <v>0.83330000000000004</v>
      </c>
      <c r="G1068" s="10">
        <f>VLOOKUP(C1068,away!$B$2:$E$405,4,FALSE)</f>
        <v>1.5</v>
      </c>
      <c r="H1068" s="10">
        <f>VLOOKUP(A1068,away!$A$2:$E$405,3,FALSE)</f>
        <v>1.4137999999999999</v>
      </c>
      <c r="I1068" s="10">
        <f>VLOOKUP(C1068,away!$B$2:$E$405,3,FALSE)</f>
        <v>1.0609999999999999</v>
      </c>
      <c r="J1068" s="10">
        <f>VLOOKUP(B1068,home!$B$2:$E$405,4,FALSE)</f>
        <v>0.94310000000000005</v>
      </c>
      <c r="K1068" s="12">
        <f t="shared" si="1454"/>
        <v>2.4999000000000002</v>
      </c>
      <c r="L1068" s="12">
        <f t="shared" si="1455"/>
        <v>1.4146894215799999</v>
      </c>
      <c r="M1068" s="13">
        <f t="shared" si="1456"/>
        <v>1.9948737485572098E-2</v>
      </c>
      <c r="N1068" s="13">
        <f t="shared" si="1457"/>
        <v>4.9869848840181696E-2</v>
      </c>
      <c r="O1068" s="13">
        <f t="shared" si="1458"/>
        <v>2.8221267894715255E-2</v>
      </c>
      <c r="P1068" s="13">
        <f t="shared" si="1459"/>
        <v>7.0550347609998676E-2</v>
      </c>
      <c r="Q1068" s="13">
        <f t="shared" si="1460"/>
        <v>6.2334817557785131E-2</v>
      </c>
      <c r="R1068" s="13">
        <f t="shared" si="1461"/>
        <v>1.9962164577114475E-2</v>
      </c>
      <c r="S1068" s="13">
        <f t="shared" si="1462"/>
        <v>6.23767738621493E-2</v>
      </c>
      <c r="T1068" s="13">
        <f t="shared" si="1463"/>
        <v>8.818440699511787E-2</v>
      </c>
      <c r="U1068" s="13">
        <f t="shared" si="1464"/>
        <v>4.9903415226328476E-2</v>
      </c>
      <c r="V1068" s="13">
        <f t="shared" si="1465"/>
        <v>2.4511175662384733E-2</v>
      </c>
      <c r="W1068" s="13">
        <f t="shared" si="1466"/>
        <v>5.1943603470902357E-2</v>
      </c>
      <c r="X1068" s="13">
        <f t="shared" si="1467"/>
        <v>7.3484066349031735E-2</v>
      </c>
      <c r="Y1068" s="13">
        <f t="shared" si="1468"/>
        <v>5.1978565659329019E-2</v>
      </c>
      <c r="Z1068" s="13">
        <f t="shared" si="1469"/>
        <v>9.4134210196942774E-3</v>
      </c>
      <c r="AA1068" s="13">
        <f t="shared" si="1470"/>
        <v>2.3532611207133725E-2</v>
      </c>
      <c r="AB1068" s="13">
        <f t="shared" si="1471"/>
        <v>2.941458737835681E-2</v>
      </c>
      <c r="AC1068" s="13">
        <f t="shared" si="1472"/>
        <v>5.4178615456293815E-3</v>
      </c>
      <c r="AD1068" s="13">
        <f t="shared" si="1473"/>
        <v>3.2463453579227197E-2</v>
      </c>
      <c r="AE1068" s="13">
        <f t="shared" si="1474"/>
        <v>4.5925704366486096E-2</v>
      </c>
      <c r="AF1068" s="13">
        <f t="shared" si="1475"/>
        <v>3.2485304072939147E-2</v>
      </c>
      <c r="AG1068" s="13">
        <f t="shared" si="1476"/>
        <v>1.5318872009598895E-2</v>
      </c>
      <c r="AH1068" s="13">
        <f t="shared" si="1477"/>
        <v>3.3292667843600795E-3</v>
      </c>
      <c r="AI1068" s="13">
        <f t="shared" si="1478"/>
        <v>8.3228340342217638E-3</v>
      </c>
      <c r="AJ1068" s="13">
        <f t="shared" si="1479"/>
        <v>1.0403126401075498E-2</v>
      </c>
      <c r="AK1068" s="13">
        <f t="shared" si="1480"/>
        <v>8.6689252300162119E-3</v>
      </c>
      <c r="AL1068" s="13">
        <f t="shared" si="1481"/>
        <v>7.6642848325303003E-4</v>
      </c>
      <c r="AM1068" s="13">
        <f t="shared" si="1482"/>
        <v>1.6231077520542016E-2</v>
      </c>
      <c r="AN1068" s="13">
        <f t="shared" si="1483"/>
        <v>2.2961933669155724E-2</v>
      </c>
      <c r="AO1068" s="13">
        <f t="shared" si="1484"/>
        <v>1.6242002330388122E-2</v>
      </c>
      <c r="AP1068" s="13">
        <f t="shared" si="1485"/>
        <v>7.6591296273592581E-3</v>
      </c>
      <c r="AQ1068" s="13">
        <f t="shared" si="1486"/>
        <v>2.7088224155837788E-3</v>
      </c>
      <c r="AR1068" s="13">
        <f t="shared" si="1487"/>
        <v>9.4197570029037241E-4</v>
      </c>
      <c r="AS1068" s="13">
        <f t="shared" si="1488"/>
        <v>2.3548450531559024E-3</v>
      </c>
      <c r="AT1068" s="13">
        <f t="shared" si="1489"/>
        <v>2.9434385741922212E-3</v>
      </c>
      <c r="AU1068" s="13">
        <f t="shared" si="1490"/>
        <v>2.4527673638743779E-3</v>
      </c>
      <c r="AV1068" s="13">
        <f t="shared" si="1491"/>
        <v>1.5329182832373891E-3</v>
      </c>
      <c r="AW1068" s="13">
        <f t="shared" si="1492"/>
        <v>7.5292701203122012E-5</v>
      </c>
      <c r="AX1068" s="13">
        <f t="shared" si="1493"/>
        <v>6.7626784489338244E-3</v>
      </c>
      <c r="AY1068" s="13">
        <f t="shared" si="1494"/>
        <v>9.5670896632537236E-3</v>
      </c>
      <c r="AZ1068" s="13">
        <f t="shared" si="1495"/>
        <v>6.7672302709562036E-3</v>
      </c>
      <c r="BA1068" s="13">
        <f t="shared" si="1496"/>
        <v>3.1911763592392317E-3</v>
      </c>
      <c r="BB1068" s="13">
        <f t="shared" si="1497"/>
        <v>1.1286308594529804E-3</v>
      </c>
      <c r="BC1068" s="13">
        <f t="shared" si="1498"/>
        <v>3.1933242754737465E-4</v>
      </c>
      <c r="BD1068" s="13">
        <f t="shared" si="1499"/>
        <v>2.2210050976436676E-4</v>
      </c>
      <c r="BE1068" s="13">
        <f t="shared" si="1500"/>
        <v>5.5522906435994052E-4</v>
      </c>
      <c r="BF1068" s="13">
        <f t="shared" si="1501"/>
        <v>6.940085689967079E-4</v>
      </c>
      <c r="BG1068" s="13">
        <f t="shared" si="1502"/>
        <v>5.7831734054495678E-4</v>
      </c>
      <c r="BH1068" s="13">
        <f t="shared" si="1503"/>
        <v>3.6143387990708429E-4</v>
      </c>
      <c r="BI1068" s="13">
        <f t="shared" si="1504"/>
        <v>1.8070971127594405E-4</v>
      </c>
      <c r="BJ1068" s="14">
        <f t="shared" si="1505"/>
        <v>0.59752774649301132</v>
      </c>
      <c r="BK1068" s="14">
        <f t="shared" si="1506"/>
        <v>0.19313841431224094</v>
      </c>
      <c r="BL1068" s="14">
        <f t="shared" si="1507"/>
        <v>0.19457594278292156</v>
      </c>
      <c r="BM1068" s="14">
        <f t="shared" si="1508"/>
        <v>0.73427654368045003</v>
      </c>
      <c r="BN1068" s="14">
        <f t="shared" si="1509"/>
        <v>0.25088718396536736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1.5981000000000001</v>
      </c>
      <c r="F1069" s="10">
        <f>VLOOKUP(B1069,home!$B$2:$E$405,3,FALSE)</f>
        <v>0.83430000000000004</v>
      </c>
      <c r="G1069" s="10">
        <f>VLOOKUP(C1069,away!$B$2:$E$405,4,FALSE)</f>
        <v>0.48670000000000002</v>
      </c>
      <c r="H1069" s="10">
        <f>VLOOKUP(A1069,away!$A$2:$E$405,3,FALSE)</f>
        <v>1.1214999999999999</v>
      </c>
      <c r="I1069" s="10">
        <f>VLOOKUP(C1069,away!$B$2:$E$405,3,FALSE)</f>
        <v>0.69350000000000001</v>
      </c>
      <c r="J1069" s="10">
        <f>VLOOKUP(B1069,home!$B$2:$E$405,4,FALSE)</f>
        <v>1.6347</v>
      </c>
      <c r="K1069" s="12">
        <f t="shared" si="1454"/>
        <v>0.64891459376100002</v>
      </c>
      <c r="L1069" s="12">
        <f t="shared" si="1455"/>
        <v>1.2714046806749999</v>
      </c>
      <c r="M1069" s="13">
        <f t="shared" si="1456"/>
        <v>0.14656016174668293</v>
      </c>
      <c r="N1069" s="13">
        <f t="shared" si="1457"/>
        <v>9.510502782139521E-2</v>
      </c>
      <c r="O1069" s="13">
        <f t="shared" si="1458"/>
        <v>0.18633727564521776</v>
      </c>
      <c r="P1069" s="13">
        <f t="shared" si="1459"/>
        <v>0.12091697752784795</v>
      </c>
      <c r="Q1069" s="13">
        <f t="shared" si="1460"/>
        <v>3.0857520246674635E-2</v>
      </c>
      <c r="R1069" s="13">
        <f t="shared" si="1461"/>
        <v>0.11845504221977876</v>
      </c>
      <c r="S1069" s="13">
        <f t="shared" si="1462"/>
        <v>2.4940125748054792E-2</v>
      </c>
      <c r="T1069" s="13">
        <f t="shared" si="1463"/>
        <v>3.9232395675645709E-2</v>
      </c>
      <c r="U1069" s="13">
        <f t="shared" si="1464"/>
        <v>7.6867205600989835E-2</v>
      </c>
      <c r="V1069" s="13">
        <f t="shared" si="1465"/>
        <v>2.2862697844267493E-3</v>
      </c>
      <c r="W1069" s="13">
        <f t="shared" si="1466"/>
        <v>6.674631738447569E-3</v>
      </c>
      <c r="X1069" s="13">
        <f t="shared" si="1467"/>
        <v>8.48615803404415E-3</v>
      </c>
      <c r="Y1069" s="13">
        <f t="shared" si="1468"/>
        <v>5.3946705227157438E-3</v>
      </c>
      <c r="Z1069" s="13">
        <f t="shared" si="1469"/>
        <v>5.0201431709260495E-2</v>
      </c>
      <c r="AA1069" s="13">
        <f t="shared" si="1470"/>
        <v>3.2576441663835359E-2</v>
      </c>
      <c r="AB1069" s="13">
        <f t="shared" si="1471"/>
        <v>1.0569664204233317E-2</v>
      </c>
      <c r="AC1069" s="13">
        <f t="shared" si="1472"/>
        <v>1.1789050860217119E-4</v>
      </c>
      <c r="AD1069" s="13">
        <f t="shared" si="1473"/>
        <v>1.0828164857647452E-3</v>
      </c>
      <c r="AE1069" s="13">
        <f t="shared" si="1474"/>
        <v>1.3766979483133513E-3</v>
      </c>
      <c r="AF1069" s="13">
        <f t="shared" si="1475"/>
        <v>8.7517010768063197E-4</v>
      </c>
      <c r="AG1069" s="13">
        <f t="shared" si="1476"/>
        <v>3.7089845709733317E-4</v>
      </c>
      <c r="AH1069" s="13">
        <f t="shared" si="1477"/>
        <v>1.5956583812935032E-2</v>
      </c>
      <c r="AI1069" s="13">
        <f t="shared" si="1478"/>
        <v>1.0354460102784083E-2</v>
      </c>
      <c r="AJ1069" s="13">
        <f t="shared" si="1479"/>
        <v>3.3595801356063079E-3</v>
      </c>
      <c r="AK1069" s="13">
        <f t="shared" si="1480"/>
        <v>7.2669352630149754E-4</v>
      </c>
      <c r="AL1069" s="13">
        <f t="shared" si="1481"/>
        <v>3.8905426439236141E-6</v>
      </c>
      <c r="AM1069" s="13">
        <f t="shared" si="1482"/>
        <v>1.4053108399554872E-4</v>
      </c>
      <c r="AN1069" s="13">
        <f t="shared" si="1483"/>
        <v>1.7867187797227221E-4</v>
      </c>
      <c r="AO1069" s="13">
        <f t="shared" si="1484"/>
        <v>1.1358213097946965E-4</v>
      </c>
      <c r="AP1069" s="13">
        <f t="shared" si="1485"/>
        <v>4.8136284322779548E-5</v>
      </c>
      <c r="AQ1069" s="13">
        <f t="shared" si="1486"/>
        <v>1.5300174299571127E-5</v>
      </c>
      <c r="AR1069" s="13">
        <f t="shared" si="1487"/>
        <v>4.0574550694697075E-3</v>
      </c>
      <c r="AS1069" s="13">
        <f t="shared" si="1488"/>
        <v>2.6329418081084449E-3</v>
      </c>
      <c r="AT1069" s="13">
        <f t="shared" si="1489"/>
        <v>8.542771819025222E-4</v>
      </c>
      <c r="AU1069" s="13">
        <f t="shared" si="1490"/>
        <v>1.8478431015118906E-4</v>
      </c>
      <c r="AV1069" s="13">
        <f t="shared" si="1491"/>
        <v>2.997730888879136E-5</v>
      </c>
      <c r="AW1069" s="13">
        <f t="shared" si="1492"/>
        <v>8.9161840859203265E-8</v>
      </c>
      <c r="AX1069" s="13">
        <f t="shared" si="1493"/>
        <v>1.5198778546960739E-5</v>
      </c>
      <c r="AY1069" s="13">
        <f t="shared" si="1494"/>
        <v>1.9323798185148657E-5</v>
      </c>
      <c r="AZ1069" s="13">
        <f t="shared" si="1495"/>
        <v>1.2284183730508534E-5</v>
      </c>
      <c r="BA1069" s="13">
        <f t="shared" si="1496"/>
        <v>5.2060562310800795E-6</v>
      </c>
      <c r="BB1069" s="13">
        <f t="shared" si="1497"/>
        <v>1.6547510650131145E-6</v>
      </c>
      <c r="BC1069" s="13">
        <f t="shared" si="1498"/>
        <v>4.20771649881923E-7</v>
      </c>
      <c r="BD1069" s="13">
        <f t="shared" si="1499"/>
        <v>8.5977789449204938E-4</v>
      </c>
      <c r="BE1069" s="13">
        <f t="shared" si="1500"/>
        <v>5.5792242312899612E-4</v>
      </c>
      <c r="BF1069" s="13">
        <f t="shared" si="1501"/>
        <v>1.8102200127745265E-4</v>
      </c>
      <c r="BG1069" s="13">
        <f t="shared" si="1502"/>
        <v>3.9155939473587141E-5</v>
      </c>
      <c r="BH1069" s="13">
        <f t="shared" si="1503"/>
        <v>6.3522151392082743E-6</v>
      </c>
      <c r="BI1069" s="13">
        <f t="shared" si="1504"/>
        <v>8.2440902130836267E-7</v>
      </c>
      <c r="BJ1069" s="14">
        <f t="shared" si="1505"/>
        <v>0.19000629692875734</v>
      </c>
      <c r="BK1069" s="14">
        <f t="shared" si="1506"/>
        <v>0.2948446396564437</v>
      </c>
      <c r="BL1069" s="14">
        <f t="shared" si="1507"/>
        <v>0.4646074374727352</v>
      </c>
      <c r="BM1069" s="14">
        <f t="shared" si="1508"/>
        <v>0.30140856592325505</v>
      </c>
      <c r="BN1069" s="14">
        <f t="shared" si="1509"/>
        <v>0.69823200520759721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1.5981000000000001</v>
      </c>
      <c r="F1070" s="10">
        <f>VLOOKUP(B1070,home!$B$2:$E$405,3,FALSE)</f>
        <v>0.86639999999999995</v>
      </c>
      <c r="G1070" s="10">
        <f>VLOOKUP(C1070,away!$B$2:$E$405,4,FALSE)</f>
        <v>0.77010000000000001</v>
      </c>
      <c r="H1070" s="10">
        <f>VLOOKUP(A1070,away!$A$2:$E$405,3,FALSE)</f>
        <v>1.1214999999999999</v>
      </c>
      <c r="I1070" s="10">
        <f>VLOOKUP(C1070,away!$B$2:$E$405,3,FALSE)</f>
        <v>1.5089999999999999</v>
      </c>
      <c r="J1070" s="10">
        <f>VLOOKUP(B1070,home!$B$2:$E$405,4,FALSE)</f>
        <v>1.0287999999999999</v>
      </c>
      <c r="K1070" s="12">
        <f t="shared" si="1454"/>
        <v>1.066275716184</v>
      </c>
      <c r="L1070" s="12">
        <f t="shared" si="1455"/>
        <v>1.7410829927999996</v>
      </c>
      <c r="M1070" s="13">
        <f t="shared" si="1456"/>
        <v>6.0364221490520391E-2</v>
      </c>
      <c r="N1070" s="13">
        <f t="shared" si="1457"/>
        <v>6.4364903501694229E-2</v>
      </c>
      <c r="O1070" s="13">
        <f t="shared" si="1458"/>
        <v>0.10509911941075728</v>
      </c>
      <c r="P1070" s="13">
        <f t="shared" si="1459"/>
        <v>0.11206463882001294</v>
      </c>
      <c r="Q1070" s="13">
        <f t="shared" si="1460"/>
        <v>3.4315366789191525E-2</v>
      </c>
      <c r="R1070" s="13">
        <f t="shared" si="1461"/>
        <v>9.1493144682162922E-2</v>
      </c>
      <c r="S1070" s="13">
        <f t="shared" si="1462"/>
        <v>5.2011286502850626E-2</v>
      </c>
      <c r="T1070" s="13">
        <f t="shared" si="1463"/>
        <v>5.9745901508355286E-2</v>
      </c>
      <c r="U1070" s="13">
        <f t="shared" si="1464"/>
        <v>9.7556918371899601E-2</v>
      </c>
      <c r="V1070" s="13">
        <f t="shared" si="1465"/>
        <v>1.0728625321028211E-2</v>
      </c>
      <c r="W1070" s="13">
        <f t="shared" si="1466"/>
        <v>1.2196547433087283E-2</v>
      </c>
      <c r="X1070" s="13">
        <f t="shared" si="1467"/>
        <v>2.1235201306626754E-2</v>
      </c>
      <c r="Y1070" s="13">
        <f t="shared" si="1468"/>
        <v>1.8486123921826091E-2</v>
      </c>
      <c r="Z1070" s="13">
        <f t="shared" si="1469"/>
        <v>5.30990527213012E-2</v>
      </c>
      <c r="AA1070" s="13">
        <f t="shared" si="1470"/>
        <v>5.6618230469097405E-2</v>
      </c>
      <c r="AB1070" s="13">
        <f t="shared" si="1471"/>
        <v>3.0185322121253799E-2</v>
      </c>
      <c r="AC1070" s="13">
        <f t="shared" si="1472"/>
        <v>1.2448387181480942E-3</v>
      </c>
      <c r="AD1070" s="13">
        <f t="shared" si="1473"/>
        <v>3.2512205872968166E-3</v>
      </c>
      <c r="AE1070" s="13">
        <f t="shared" si="1474"/>
        <v>5.6606448703837133E-3</v>
      </c>
      <c r="AF1070" s="13">
        <f t="shared" si="1475"/>
        <v>4.927826256052821E-3</v>
      </c>
      <c r="AG1070" s="13">
        <f t="shared" si="1476"/>
        <v>2.8599181619622877E-3</v>
      </c>
      <c r="AH1070" s="13">
        <f t="shared" si="1477"/>
        <v>2.3112464406712028E-2</v>
      </c>
      <c r="AI1070" s="13">
        <f t="shared" si="1478"/>
        <v>2.4644259538044073E-2</v>
      </c>
      <c r="AJ1070" s="13">
        <f t="shared" si="1479"/>
        <v>1.3138787744376157E-2</v>
      </c>
      <c r="AK1070" s="13">
        <f t="shared" si="1480"/>
        <v>4.6698567706414161E-3</v>
      </c>
      <c r="AL1070" s="13">
        <f t="shared" si="1481"/>
        <v>9.2440454225250907E-5</v>
      </c>
      <c r="AM1070" s="13">
        <f t="shared" si="1482"/>
        <v>6.9333951203841575E-4</v>
      </c>
      <c r="AN1070" s="13">
        <f t="shared" si="1483"/>
        <v>1.2071616326463359E-3</v>
      </c>
      <c r="AO1070" s="13">
        <f t="shared" si="1484"/>
        <v>1.0508842940806084E-3</v>
      </c>
      <c r="AP1070" s="13">
        <f t="shared" si="1485"/>
        <v>6.0989225727479349E-4</v>
      </c>
      <c r="AQ1070" s="13">
        <f t="shared" si="1486"/>
        <v>2.6546825914538634E-4</v>
      </c>
      <c r="AR1070" s="13">
        <f t="shared" si="1487"/>
        <v>8.0481437400443182E-3</v>
      </c>
      <c r="AS1070" s="13">
        <f t="shared" si="1488"/>
        <v>8.581540230367531E-3</v>
      </c>
      <c r="AT1070" s="13">
        <f t="shared" si="1489"/>
        <v>4.575143977548473E-3</v>
      </c>
      <c r="AU1070" s="13">
        <f t="shared" si="1490"/>
        <v>1.6261216404351376E-3</v>
      </c>
      <c r="AV1070" s="13">
        <f t="shared" si="1491"/>
        <v>4.3347350418931923E-4</v>
      </c>
      <c r="AW1070" s="13">
        <f t="shared" si="1492"/>
        <v>4.7670374286647405E-6</v>
      </c>
      <c r="AX1070" s="13">
        <f t="shared" si="1493"/>
        <v>1.2321518079290447E-4</v>
      </c>
      <c r="AY1070" s="13">
        <f t="shared" si="1494"/>
        <v>2.1452785573330309E-4</v>
      </c>
      <c r="AZ1070" s="13">
        <f t="shared" si="1495"/>
        <v>1.8675540054955298E-4</v>
      </c>
      <c r="BA1070" s="13">
        <f t="shared" si="1496"/>
        <v>1.0838555057012614E-4</v>
      </c>
      <c r="BB1070" s="13">
        <f t="shared" si="1497"/>
        <v>4.7177059690727756E-5</v>
      </c>
      <c r="BC1070" s="13">
        <f t="shared" si="1498"/>
        <v>1.6427835255567277E-5</v>
      </c>
      <c r="BD1070" s="13">
        <f t="shared" si="1499"/>
        <v>2.3354143649001583E-3</v>
      </c>
      <c r="BE1070" s="13">
        <f t="shared" si="1500"/>
        <v>2.490195624520318E-3</v>
      </c>
      <c r="BF1070" s="13">
        <f t="shared" si="1501"/>
        <v>1.3276175614868324E-3</v>
      </c>
      <c r="BG1070" s="13">
        <f t="shared" si="1502"/>
        <v>4.7186878873094266E-4</v>
      </c>
      <c r="BH1070" s="13">
        <f t="shared" si="1503"/>
        <v>1.2578555766224058E-4</v>
      </c>
      <c r="BI1070" s="13">
        <f t="shared" si="1504"/>
        <v>2.6824417116381887E-5</v>
      </c>
      <c r="BJ1070" s="14">
        <f t="shared" si="1505"/>
        <v>0.23156688917425455</v>
      </c>
      <c r="BK1070" s="14">
        <f t="shared" si="1506"/>
        <v>0.23672057916251885</v>
      </c>
      <c r="BL1070" s="14">
        <f t="shared" si="1507"/>
        <v>0.47656023292194638</v>
      </c>
      <c r="BM1070" s="14">
        <f t="shared" si="1508"/>
        <v>0.53003559846737713</v>
      </c>
      <c r="BN1070" s="14">
        <f t="shared" si="1509"/>
        <v>0.46770139469433925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1.5981000000000001</v>
      </c>
      <c r="F1071" s="10">
        <f>VLOOKUP(B1071,home!$B$2:$E$405,3,FALSE)</f>
        <v>0.7964</v>
      </c>
      <c r="G1071" s="10">
        <f>VLOOKUP(C1071,away!$B$2:$E$405,4,FALSE)</f>
        <v>0.91020000000000001</v>
      </c>
      <c r="H1071" s="10">
        <f>VLOOKUP(A1071,away!$A$2:$E$405,3,FALSE)</f>
        <v>1.1214999999999999</v>
      </c>
      <c r="I1071" s="10">
        <f>VLOOKUP(C1071,away!$B$2:$E$405,3,FALSE)</f>
        <v>0.97270000000000001</v>
      </c>
      <c r="J1071" s="10">
        <f>VLOOKUP(B1071,home!$B$2:$E$405,4,FALSE)</f>
        <v>0.72950000000000004</v>
      </c>
      <c r="K1071" s="12">
        <f t="shared" si="1454"/>
        <v>1.158435969768</v>
      </c>
      <c r="L1071" s="12">
        <f t="shared" si="1455"/>
        <v>0.79579918497500002</v>
      </c>
      <c r="M1071" s="13">
        <f t="shared" si="1456"/>
        <v>0.14167279303003077</v>
      </c>
      <c r="N1071" s="13">
        <f t="shared" si="1457"/>
        <v>0.16411885938348486</v>
      </c>
      <c r="O1071" s="13">
        <f t="shared" si="1458"/>
        <v>0.11274309322643036</v>
      </c>
      <c r="P1071" s="13">
        <f t="shared" si="1459"/>
        <v>0.13060565453640391</v>
      </c>
      <c r="Q1071" s="13">
        <f t="shared" si="1460"/>
        <v>9.5060595013562663E-2</v>
      </c>
      <c r="R1071" s="13">
        <f t="shared" si="1461"/>
        <v>4.4860430850576866E-2</v>
      </c>
      <c r="S1071" s="13">
        <f t="shared" si="1462"/>
        <v>3.0100763583567312E-2</v>
      </c>
      <c r="T1071" s="13">
        <f t="shared" si="1463"/>
        <v>7.5649144035031715E-2</v>
      </c>
      <c r="U1071" s="13">
        <f t="shared" si="1464"/>
        <v>5.1967936716598315E-2</v>
      </c>
      <c r="V1071" s="13">
        <f t="shared" si="1465"/>
        <v>3.083262687991526E-3</v>
      </c>
      <c r="W1071" s="13">
        <f t="shared" si="1466"/>
        <v>3.6707204190419847E-2</v>
      </c>
      <c r="X1071" s="13">
        <f t="shared" si="1467"/>
        <v>2.9211563177447018E-2</v>
      </c>
      <c r="Y1071" s="13">
        <f t="shared" si="1468"/>
        <v>1.1623269084229029E-2</v>
      </c>
      <c r="Z1071" s="13">
        <f t="shared" si="1469"/>
        <v>1.1899964769505474E-2</v>
      </c>
      <c r="AA1071" s="13">
        <f t="shared" si="1470"/>
        <v>1.3785347227967109E-2</v>
      </c>
      <c r="AB1071" s="13">
        <f t="shared" si="1471"/>
        <v>7.9847210423093437E-3</v>
      </c>
      <c r="AC1071" s="13">
        <f t="shared" si="1472"/>
        <v>1.7765035052789117E-4</v>
      </c>
      <c r="AD1071" s="13">
        <f t="shared" si="1473"/>
        <v>1.0630736420950261E-2</v>
      </c>
      <c r="AE1071" s="13">
        <f t="shared" si="1474"/>
        <v>8.4599313794762668E-3</v>
      </c>
      <c r="AF1071" s="13">
        <f t="shared" si="1475"/>
        <v>3.36620324836582E-3</v>
      </c>
      <c r="AG1071" s="13">
        <f t="shared" si="1476"/>
        <v>8.929406005032392E-4</v>
      </c>
      <c r="AH1071" s="13">
        <f t="shared" si="1477"/>
        <v>2.3674955662009167E-3</v>
      </c>
      <c r="AI1071" s="13">
        <f t="shared" si="1478"/>
        <v>2.7425920221533996E-3</v>
      </c>
      <c r="AJ1071" s="13">
        <f t="shared" si="1479"/>
        <v>1.5885586244306269E-3</v>
      </c>
      <c r="AK1071" s="13">
        <f t="shared" si="1480"/>
        <v>6.1341448354187088E-4</v>
      </c>
      <c r="AL1071" s="13">
        <f t="shared" si="1481"/>
        <v>6.5509092643916638E-6</v>
      </c>
      <c r="AM1071" s="13">
        <f t="shared" si="1482"/>
        <v>2.4630054910302988E-3</v>
      </c>
      <c r="AN1071" s="13">
        <f t="shared" si="1483"/>
        <v>1.9600577623508616E-3</v>
      </c>
      <c r="AO1071" s="13">
        <f t="shared" si="1484"/>
        <v>7.7990618489136895E-4</v>
      </c>
      <c r="AP1071" s="13">
        <f t="shared" si="1485"/>
        <v>2.0688290209783773E-4</v>
      </c>
      <c r="AQ1071" s="13">
        <f t="shared" si="1486"/>
        <v>4.1159311218680489E-5</v>
      </c>
      <c r="AR1071" s="13">
        <f t="shared" si="1487"/>
        <v>3.7681020840292333E-4</v>
      </c>
      <c r="AS1071" s="13">
        <f t="shared" si="1488"/>
        <v>4.3651049918972269E-4</v>
      </c>
      <c r="AT1071" s="13">
        <f t="shared" si="1489"/>
        <v>2.5283473172138011E-4</v>
      </c>
      <c r="AU1071" s="13">
        <f t="shared" si="1490"/>
        <v>9.7630949210896325E-5</v>
      </c>
      <c r="AV1071" s="13">
        <f t="shared" si="1491"/>
        <v>2.8274800832123781E-5</v>
      </c>
      <c r="AW1071" s="13">
        <f t="shared" si="1492"/>
        <v>1.6775466551904558E-7</v>
      </c>
      <c r="AX1071" s="13">
        <f t="shared" si="1493"/>
        <v>4.7553902575759856E-4</v>
      </c>
      <c r="AY1071" s="13">
        <f t="shared" si="1494"/>
        <v>3.7843356912170247E-4</v>
      </c>
      <c r="AZ1071" s="13">
        <f t="shared" si="1495"/>
        <v>1.5057856293711558E-4</v>
      </c>
      <c r="BA1071" s="13">
        <f t="shared" si="1496"/>
        <v>3.994343255335445E-5</v>
      </c>
      <c r="BB1071" s="13">
        <f t="shared" si="1497"/>
        <v>7.9467377677658363E-6</v>
      </c>
      <c r="BC1071" s="13">
        <f t="shared" si="1498"/>
        <v>1.2648014877596212E-6</v>
      </c>
      <c r="BD1071" s="13">
        <f t="shared" si="1499"/>
        <v>4.9977542789551017E-5</v>
      </c>
      <c r="BE1071" s="13">
        <f t="shared" si="1500"/>
        <v>5.7895783248035258E-5</v>
      </c>
      <c r="BF1071" s="13">
        <f t="shared" si="1501"/>
        <v>3.3534278906207823E-5</v>
      </c>
      <c r="BG1071" s="13">
        <f t="shared" si="1502"/>
        <v>1.2949104968394478E-5</v>
      </c>
      <c r="BH1071" s="13">
        <f t="shared" si="1503"/>
        <v>3.7501772429224243E-6</v>
      </c>
      <c r="BI1071" s="13">
        <f t="shared" si="1504"/>
        <v>8.6886804224134337E-7</v>
      </c>
      <c r="BJ1071" s="14">
        <f t="shared" si="1505"/>
        <v>0.442225164314685</v>
      </c>
      <c r="BK1071" s="14">
        <f t="shared" si="1506"/>
        <v>0.30602510866690757</v>
      </c>
      <c r="BL1071" s="14">
        <f t="shared" si="1507"/>
        <v>0.24000462670476322</v>
      </c>
      <c r="BM1071" s="14">
        <f t="shared" si="1508"/>
        <v>0.31071517260091569</v>
      </c>
      <c r="BN1071" s="14">
        <f t="shared" si="1509"/>
        <v>0.68906142604048948</v>
      </c>
    </row>
    <row r="1072" spans="1:66" x14ac:dyDescent="0.25">
      <c r="A1072" t="s">
        <v>344</v>
      </c>
      <c r="B1072" t="s">
        <v>208</v>
      </c>
      <c r="C1072" t="s">
        <v>207</v>
      </c>
      <c r="D1072" t="s">
        <v>374</v>
      </c>
      <c r="E1072" s="10">
        <f>VLOOKUP(A1072,home!$A$2:$E$405,3,FALSE)</f>
        <v>1.3976999999999999</v>
      </c>
      <c r="F1072" s="10">
        <f>VLOOKUP(B1072,home!$B$2:$E$405,3,FALSE)</f>
        <v>0.85170000000000001</v>
      </c>
      <c r="G1072" s="10">
        <f>VLOOKUP(C1072,away!$B$2:$E$405,4,FALSE)</f>
        <v>1.0731999999999999</v>
      </c>
      <c r="H1072" s="10">
        <f>VLOOKUP(A1072,away!$A$2:$E$405,3,FALSE)</f>
        <v>1.0585</v>
      </c>
      <c r="I1072" s="10">
        <f>VLOOKUP(C1072,away!$B$2:$E$405,3,FALSE)</f>
        <v>0.73480000000000001</v>
      </c>
      <c r="J1072" s="10">
        <f>VLOOKUP(B1072,home!$B$2:$E$405,4,FALSE)</f>
        <v>0.98970000000000002</v>
      </c>
      <c r="K1072" s="12">
        <f t="shared" si="1454"/>
        <v>1.277559913788</v>
      </c>
      <c r="L1072" s="12">
        <f t="shared" si="1455"/>
        <v>0.76977460625999994</v>
      </c>
      <c r="M1072" s="13">
        <f t="shared" si="1456"/>
        <v>0.12907850161583537</v>
      </c>
      <c r="N1072" s="13">
        <f t="shared" si="1457"/>
        <v>0.16490551939621087</v>
      </c>
      <c r="O1072" s="13">
        <f t="shared" si="1458"/>
        <v>9.9361352757960444E-2</v>
      </c>
      <c r="P1072" s="13">
        <f t="shared" si="1459"/>
        <v>0.12694008126331902</v>
      </c>
      <c r="Q1072" s="13">
        <f t="shared" si="1460"/>
        <v>0.10533834057149427</v>
      </c>
      <c r="R1072" s="13">
        <f t="shared" si="1461"/>
        <v>3.8242923098359971E-2</v>
      </c>
      <c r="S1072" s="13">
        <f t="shared" si="1462"/>
        <v>3.1209271934175418E-2</v>
      </c>
      <c r="T1072" s="13">
        <f t="shared" si="1463"/>
        <v>8.1086779637503784E-2</v>
      </c>
      <c r="U1072" s="13">
        <f t="shared" si="1464"/>
        <v>4.8857625536541875E-2</v>
      </c>
      <c r="V1072" s="13">
        <f t="shared" si="1465"/>
        <v>3.4102481701700493E-3</v>
      </c>
      <c r="W1072" s="13">
        <f t="shared" si="1466"/>
        <v>4.4858680433029728E-2</v>
      </c>
      <c r="X1072" s="13">
        <f t="shared" si="1467"/>
        <v>3.4531073067678622E-2</v>
      </c>
      <c r="Y1072" s="13">
        <f t="shared" si="1468"/>
        <v>1.3290571587203797E-2</v>
      </c>
      <c r="Z1072" s="13">
        <f t="shared" si="1469"/>
        <v>9.8128103567571706E-3</v>
      </c>
      <c r="AA1072" s="13">
        <f t="shared" si="1470"/>
        <v>1.2536453153396684E-2</v>
      </c>
      <c r="AB1072" s="13">
        <f t="shared" si="1471"/>
        <v>8.0080350049303861E-3</v>
      </c>
      <c r="AC1072" s="13">
        <f t="shared" si="1472"/>
        <v>2.0960945007803455E-4</v>
      </c>
      <c r="AD1072" s="13">
        <f t="shared" si="1473"/>
        <v>1.4327412976666233E-2</v>
      </c>
      <c r="AE1072" s="13">
        <f t="shared" si="1474"/>
        <v>1.1028878682837664E-2</v>
      </c>
      <c r="AF1072" s="13">
        <f t="shared" si="1475"/>
        <v>4.2448753727853334E-3</v>
      </c>
      <c r="AG1072" s="13">
        <f t="shared" si="1476"/>
        <v>1.0891990895695338E-3</v>
      </c>
      <c r="AH1072" s="13">
        <f t="shared" si="1477"/>
        <v>1.8884130571691997E-3</v>
      </c>
      <c r="AI1072" s="13">
        <f t="shared" si="1478"/>
        <v>2.4125608225132162E-3</v>
      </c>
      <c r="AJ1072" s="13">
        <f t="shared" si="1479"/>
        <v>1.5410954982091457E-3</v>
      </c>
      <c r="AK1072" s="13">
        <f t="shared" si="1480"/>
        <v>6.5628061061038362E-4</v>
      </c>
      <c r="AL1072" s="13">
        <f t="shared" si="1481"/>
        <v>8.2454755186594266E-6</v>
      </c>
      <c r="AM1072" s="13">
        <f t="shared" si="1482"/>
        <v>3.6608256974549535E-3</v>
      </c>
      <c r="AN1072" s="13">
        <f t="shared" si="1483"/>
        <v>2.8180106598448768E-3</v>
      </c>
      <c r="AO1072" s="13">
        <f t="shared" si="1484"/>
        <v>1.084616523059286E-3</v>
      </c>
      <c r="AP1072" s="13">
        <f t="shared" si="1485"/>
        <v>2.7830341899368408E-4</v>
      </c>
      <c r="AQ1072" s="13">
        <f t="shared" si="1486"/>
        <v>5.3557726194168732E-5</v>
      </c>
      <c r="AR1072" s="13">
        <f t="shared" si="1487"/>
        <v>2.9073048350773282E-4</v>
      </c>
      <c r="AS1072" s="13">
        <f t="shared" si="1488"/>
        <v>3.714256114456827E-4</v>
      </c>
      <c r="AT1072" s="13">
        <f t="shared" si="1489"/>
        <v>2.3725923606860081E-4</v>
      </c>
      <c r="AU1072" s="13">
        <f t="shared" si="1490"/>
        <v>1.0103762972573612E-4</v>
      </c>
      <c r="AV1072" s="13">
        <f t="shared" si="1491"/>
        <v>3.2270406380438843E-5</v>
      </c>
      <c r="AW1072" s="13">
        <f t="shared" si="1492"/>
        <v>2.252465057419257E-7</v>
      </c>
      <c r="AX1072" s="13">
        <f t="shared" si="1493"/>
        <v>7.79487360405575E-4</v>
      </c>
      <c r="AY1072" s="13">
        <f t="shared" si="1494"/>
        <v>6.0002957594084826E-4</v>
      </c>
      <c r="AZ1072" s="13">
        <f t="shared" si="1495"/>
        <v>2.3094376528211052E-4</v>
      </c>
      <c r="BA1072" s="13">
        <f t="shared" si="1496"/>
        <v>5.9258215329412843E-5</v>
      </c>
      <c r="BB1072" s="13">
        <f t="shared" si="1497"/>
        <v>1.1403867343217263E-5</v>
      </c>
      <c r="BC1072" s="13">
        <f t="shared" si="1498"/>
        <v>1.7556814987932688E-6</v>
      </c>
      <c r="BD1072" s="13">
        <f t="shared" si="1499"/>
        <v>3.7299490578324047E-5</v>
      </c>
      <c r="BE1072" s="13">
        <f t="shared" si="1500"/>
        <v>4.7652333967579994E-5</v>
      </c>
      <c r="BF1072" s="13">
        <f t="shared" si="1501"/>
        <v>3.0439355837709244E-5</v>
      </c>
      <c r="BG1072" s="13">
        <f t="shared" si="1502"/>
        <v>1.2962700273262023E-5</v>
      </c>
      <c r="BH1072" s="13">
        <f t="shared" si="1503"/>
        <v>4.1401565608920813E-6</v>
      </c>
      <c r="BI1072" s="13">
        <f t="shared" si="1504"/>
        <v>1.0578596118004209E-6</v>
      </c>
      <c r="BJ1072" s="14">
        <f t="shared" si="1505"/>
        <v>0.48427952330632679</v>
      </c>
      <c r="BK1072" s="14">
        <f t="shared" si="1506"/>
        <v>0.29145598748503737</v>
      </c>
      <c r="BL1072" s="14">
        <f t="shared" si="1507"/>
        <v>0.214671014803649</v>
      </c>
      <c r="BM1072" s="14">
        <f t="shared" si="1508"/>
        <v>0.33575281291915549</v>
      </c>
      <c r="BN1072" s="14">
        <f t="shared" si="1509"/>
        <v>0.66386671870317993</v>
      </c>
    </row>
    <row r="1073" spans="4:66" x14ac:dyDescent="0.25">
      <c r="D1073" s="11"/>
      <c r="K1073" s="3"/>
      <c r="L1073" s="3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8"/>
      <c r="BK1073" s="8"/>
      <c r="BL1073" s="8"/>
      <c r="BM1073" s="8"/>
      <c r="BN1073" s="8"/>
    </row>
    <row r="1074" spans="4:66" x14ac:dyDescent="0.25">
      <c r="D1074" s="11"/>
      <c r="K1074" s="3"/>
      <c r="L1074" s="3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8"/>
      <c r="BK1074" s="8"/>
      <c r="BL1074" s="8"/>
      <c r="BM1074" s="8"/>
      <c r="BN1074" s="8"/>
    </row>
    <row r="1075" spans="4:66" x14ac:dyDescent="0.25">
      <c r="D1075" s="11"/>
      <c r="K1075" s="3"/>
      <c r="L1075" s="3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8"/>
      <c r="BK1075" s="8"/>
      <c r="BL1075" s="8"/>
      <c r="BM1075" s="8"/>
      <c r="BN1075" s="8"/>
    </row>
    <row r="1076" spans="4:66" x14ac:dyDescent="0.25">
      <c r="D1076" s="11"/>
      <c r="K1076" s="3"/>
      <c r="L1076" s="3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8"/>
      <c r="BK1076" s="8"/>
      <c r="BL1076" s="8"/>
      <c r="BM1076" s="8"/>
      <c r="BN1076" s="8"/>
    </row>
    <row r="1077" spans="4:66" x14ac:dyDescent="0.25">
      <c r="D1077" s="11"/>
      <c r="K1077" s="3"/>
      <c r="L1077" s="3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8"/>
      <c r="BK1077" s="8"/>
      <c r="BL1077" s="8"/>
      <c r="BM1077" s="8"/>
      <c r="BN1077" s="8"/>
    </row>
    <row r="1078" spans="4:66" x14ac:dyDescent="0.25">
      <c r="D1078" s="11"/>
      <c r="K1078" s="3"/>
      <c r="L1078" s="3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8"/>
      <c r="BK1078" s="8"/>
      <c r="BL1078" s="8"/>
      <c r="BM1078" s="8"/>
      <c r="BN1078" s="8"/>
    </row>
    <row r="1079" spans="4:66" x14ac:dyDescent="0.25">
      <c r="D1079" s="11"/>
      <c r="K1079" s="3"/>
      <c r="L1079" s="3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8"/>
      <c r="BK1079" s="8"/>
      <c r="BL1079" s="8"/>
      <c r="BM1079" s="8"/>
      <c r="BN1079" s="8"/>
    </row>
    <row r="1080" spans="4:66" x14ac:dyDescent="0.25">
      <c r="D1080" s="11"/>
      <c r="K1080" s="3"/>
      <c r="L1080" s="3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8"/>
      <c r="BK1080" s="8"/>
      <c r="BL1080" s="8"/>
      <c r="BM1080" s="8"/>
      <c r="BN1080" s="8"/>
    </row>
    <row r="1081" spans="4:66" x14ac:dyDescent="0.25">
      <c r="D1081" s="11"/>
      <c r="K1081" s="3"/>
      <c r="L1081" s="3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8"/>
      <c r="BK1081" s="8"/>
      <c r="BL1081" s="8"/>
      <c r="BM1081" s="8"/>
      <c r="BN1081" s="8"/>
    </row>
    <row r="1082" spans="4:66" x14ac:dyDescent="0.25">
      <c r="D1082" s="11"/>
      <c r="K1082" s="3"/>
      <c r="L1082" s="3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8"/>
      <c r="BK1082" s="8"/>
      <c r="BL1082" s="8"/>
      <c r="BM1082" s="8"/>
      <c r="BN1082" s="8"/>
    </row>
    <row r="1083" spans="4:66" x14ac:dyDescent="0.25">
      <c r="D1083" s="11"/>
      <c r="K1083" s="3"/>
      <c r="L1083" s="3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8"/>
      <c r="BK1083" s="8"/>
      <c r="BL1083" s="8"/>
      <c r="BM1083" s="8"/>
      <c r="BN1083" s="8"/>
    </row>
    <row r="1084" spans="4:66" x14ac:dyDescent="0.25">
      <c r="D1084" s="11"/>
      <c r="K1084" s="3"/>
      <c r="L1084" s="3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8"/>
      <c r="BK1084" s="8"/>
      <c r="BL1084" s="8"/>
      <c r="BM1084" s="8"/>
      <c r="BN1084" s="8"/>
    </row>
    <row r="1085" spans="4:66" x14ac:dyDescent="0.25">
      <c r="D1085" s="11"/>
      <c r="K1085" s="3"/>
      <c r="L1085" s="3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8"/>
      <c r="BK1085" s="8"/>
      <c r="BL1085" s="8"/>
      <c r="BM1085" s="8"/>
      <c r="BN1085" s="8"/>
    </row>
    <row r="1086" spans="4:66" x14ac:dyDescent="0.25">
      <c r="D1086" s="11"/>
      <c r="K1086" s="3"/>
      <c r="L1086" s="3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8"/>
      <c r="BK1086" s="8"/>
      <c r="BL1086" s="8"/>
      <c r="BM1086" s="8"/>
      <c r="BN1086" s="8"/>
    </row>
    <row r="1087" spans="4:66" x14ac:dyDescent="0.25">
      <c r="D1087" s="11"/>
      <c r="K1087" s="3"/>
      <c r="L1087" s="3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8"/>
      <c r="BK1087" s="8"/>
      <c r="BL1087" s="8"/>
      <c r="BM1087" s="8"/>
      <c r="BN1087" s="8"/>
    </row>
    <row r="1088" spans="4:66" x14ac:dyDescent="0.25">
      <c r="D1088" s="11"/>
      <c r="K1088" s="3"/>
      <c r="L1088" s="3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8"/>
      <c r="BK1088" s="8"/>
      <c r="BL1088" s="8"/>
      <c r="BM1088" s="8"/>
      <c r="BN1088" s="8"/>
    </row>
    <row r="1089" spans="4:66" x14ac:dyDescent="0.25">
      <c r="D1089" s="11"/>
      <c r="K1089" s="3"/>
      <c r="L1089" s="3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8"/>
      <c r="BK1089" s="8"/>
      <c r="BL1089" s="8"/>
      <c r="BM1089" s="8"/>
      <c r="BN1089" s="8"/>
    </row>
    <row r="1090" spans="4:66" x14ac:dyDescent="0.25">
      <c r="D1090" s="11"/>
      <c r="K1090" s="3"/>
      <c r="L1090" s="3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8"/>
      <c r="BK1090" s="8"/>
      <c r="BL1090" s="8"/>
      <c r="BM1090" s="8"/>
      <c r="BN1090" s="8"/>
    </row>
    <row r="1091" spans="4:66" x14ac:dyDescent="0.25">
      <c r="D1091"/>
      <c r="E1091" s="10"/>
      <c r="F1091" s="10"/>
      <c r="G1091" s="10"/>
      <c r="H1091" s="10"/>
      <c r="I1091" s="10"/>
      <c r="J1091" s="10"/>
      <c r="K1091" s="12"/>
      <c r="L1091" s="12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4"/>
      <c r="BK1091" s="14"/>
      <c r="BL1091" s="14"/>
      <c r="BM1091" s="14"/>
      <c r="BN1091" s="14"/>
    </row>
    <row r="1092" spans="4:66" x14ac:dyDescent="0.25">
      <c r="D1092"/>
      <c r="E1092" s="10"/>
      <c r="F1092" s="10"/>
      <c r="G1092" s="10"/>
      <c r="H1092" s="10"/>
      <c r="I1092" s="10"/>
      <c r="J1092" s="10"/>
      <c r="K1092" s="12"/>
      <c r="L1092" s="12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4"/>
      <c r="BK1092" s="14"/>
      <c r="BL1092" s="14"/>
      <c r="BM1092" s="14"/>
      <c r="BN1092" s="14"/>
    </row>
    <row r="1093" spans="4:66" x14ac:dyDescent="0.25">
      <c r="D1093"/>
      <c r="E1093" s="10"/>
      <c r="F1093" s="10"/>
      <c r="G1093" s="10"/>
      <c r="H1093" s="10"/>
      <c r="I1093" s="10"/>
      <c r="J1093" s="10"/>
      <c r="K1093" s="12"/>
      <c r="L1093" s="12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4"/>
      <c r="BK1093" s="14"/>
      <c r="BL1093" s="14"/>
      <c r="BM1093" s="14"/>
      <c r="BN1093" s="14"/>
    </row>
    <row r="1094" spans="4:66" x14ac:dyDescent="0.25">
      <c r="D1094"/>
      <c r="E1094" s="10"/>
      <c r="F1094" s="10"/>
      <c r="G1094" s="10"/>
      <c r="H1094" s="10"/>
      <c r="I1094" s="10"/>
      <c r="J1094" s="10"/>
      <c r="K1094" s="12"/>
      <c r="L1094" s="12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4"/>
      <c r="BK1094" s="14"/>
      <c r="BL1094" s="14"/>
      <c r="BM1094" s="14"/>
      <c r="BN1094" s="14"/>
    </row>
    <row r="1095" spans="4:66" x14ac:dyDescent="0.25">
      <c r="D1095"/>
      <c r="E1095" s="10"/>
      <c r="F1095" s="10"/>
      <c r="G1095" s="10"/>
      <c r="H1095" s="10"/>
      <c r="I1095" s="10"/>
      <c r="J1095" s="10"/>
      <c r="K1095" s="12"/>
      <c r="L1095" s="12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4"/>
      <c r="BK1095" s="14"/>
      <c r="BL1095" s="14"/>
      <c r="BM1095" s="14"/>
      <c r="BN1095" s="14"/>
    </row>
    <row r="1096" spans="4:66" x14ac:dyDescent="0.25">
      <c r="D1096"/>
      <c r="E1096" s="10"/>
      <c r="F1096" s="10"/>
      <c r="G1096" s="10"/>
      <c r="H1096" s="10"/>
      <c r="I1096" s="10"/>
      <c r="J1096" s="10"/>
      <c r="K1096" s="12"/>
      <c r="L1096" s="12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4"/>
      <c r="BK1096" s="14"/>
      <c r="BL1096" s="14"/>
      <c r="BM1096" s="14"/>
      <c r="BN1096" s="14"/>
    </row>
    <row r="1097" spans="4:66" x14ac:dyDescent="0.25">
      <c r="D1097"/>
      <c r="E1097" s="10"/>
      <c r="F1097" s="10"/>
      <c r="G1097" s="10"/>
      <c r="H1097" s="10"/>
      <c r="I1097" s="10"/>
      <c r="J1097" s="10"/>
      <c r="K1097" s="12"/>
      <c r="L1097" s="12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4"/>
      <c r="BK1097" s="14"/>
      <c r="BL1097" s="14"/>
      <c r="BM1097" s="14"/>
      <c r="BN1097" s="14"/>
    </row>
    <row r="1098" spans="4:66" x14ac:dyDescent="0.25">
      <c r="D1098"/>
      <c r="E1098" s="10"/>
      <c r="F1098" s="10"/>
      <c r="G1098" s="10"/>
      <c r="H1098" s="10"/>
      <c r="I1098" s="10"/>
      <c r="J1098" s="10"/>
      <c r="K1098" s="12"/>
      <c r="L1098" s="12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4"/>
      <c r="BK1098" s="14"/>
      <c r="BL1098" s="14"/>
      <c r="BM1098" s="14"/>
      <c r="BN1098" s="14"/>
    </row>
    <row r="1099" spans="4:66" x14ac:dyDescent="0.25">
      <c r="D1099"/>
      <c r="E1099" s="10"/>
      <c r="F1099" s="10"/>
      <c r="G1099" s="10"/>
      <c r="H1099" s="10"/>
      <c r="I1099" s="10"/>
      <c r="J1099" s="10"/>
      <c r="K1099" s="12"/>
      <c r="L1099" s="12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4"/>
      <c r="BK1099" s="14"/>
      <c r="BL1099" s="14"/>
      <c r="BM1099" s="14"/>
      <c r="BN1099" s="14"/>
    </row>
    <row r="1100" spans="4:66" x14ac:dyDescent="0.25">
      <c r="D1100"/>
      <c r="E1100" s="10"/>
      <c r="F1100" s="10"/>
      <c r="G1100" s="10"/>
      <c r="H1100" s="10"/>
      <c r="I1100" s="10"/>
      <c r="J1100" s="10"/>
      <c r="K1100" s="12"/>
      <c r="L1100" s="12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4"/>
      <c r="BK1100" s="14"/>
      <c r="BL1100" s="14"/>
      <c r="BM1100" s="14"/>
      <c r="BN1100" s="14"/>
    </row>
    <row r="1101" spans="4:66" x14ac:dyDescent="0.25">
      <c r="D1101"/>
      <c r="E1101" s="10"/>
      <c r="F1101" s="10"/>
      <c r="G1101" s="10"/>
      <c r="H1101" s="10"/>
      <c r="I1101" s="10"/>
      <c r="J1101" s="10"/>
      <c r="K1101" s="12"/>
      <c r="L1101" s="12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4"/>
      <c r="BK1101" s="14"/>
      <c r="BL1101" s="14"/>
      <c r="BM1101" s="14"/>
      <c r="BN1101" s="14"/>
    </row>
    <row r="1102" spans="4:66" x14ac:dyDescent="0.25">
      <c r="D1102"/>
      <c r="E1102" s="10"/>
      <c r="F1102" s="10"/>
      <c r="G1102" s="10"/>
      <c r="H1102" s="10"/>
      <c r="I1102" s="10"/>
      <c r="J1102" s="10"/>
      <c r="K1102" s="12"/>
      <c r="L1102" s="12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4"/>
      <c r="BK1102" s="14"/>
      <c r="BL1102" s="14"/>
      <c r="BM1102" s="14"/>
      <c r="BN1102" s="14"/>
    </row>
    <row r="1103" spans="4:66" x14ac:dyDescent="0.25">
      <c r="D1103"/>
      <c r="E1103" s="10"/>
      <c r="F1103" s="10"/>
      <c r="G1103" s="10"/>
      <c r="H1103" s="10"/>
      <c r="I1103" s="10"/>
      <c r="J1103" s="10"/>
      <c r="K1103" s="12"/>
      <c r="L1103" s="12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4"/>
      <c r="BK1103" s="14"/>
      <c r="BL1103" s="14"/>
      <c r="BM1103" s="14"/>
      <c r="BN1103" s="14"/>
    </row>
    <row r="1104" spans="4:66" x14ac:dyDescent="0.25">
      <c r="D1104"/>
      <c r="E1104" s="10"/>
      <c r="F1104" s="10"/>
      <c r="G1104" s="10"/>
      <c r="H1104" s="10"/>
      <c r="I1104" s="10"/>
      <c r="J1104" s="10"/>
      <c r="K1104" s="12"/>
      <c r="L1104" s="12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4"/>
      <c r="BK1104" s="14"/>
      <c r="BL1104" s="14"/>
      <c r="BM1104" s="14"/>
      <c r="BN1104" s="14"/>
    </row>
    <row r="1105" spans="4:66" x14ac:dyDescent="0.25">
      <c r="D1105"/>
      <c r="E1105" s="10"/>
      <c r="F1105" s="10"/>
      <c r="G1105" s="10"/>
      <c r="H1105" s="10"/>
      <c r="I1105" s="10"/>
      <c r="J1105" s="10"/>
      <c r="K1105" s="12"/>
      <c r="L1105" s="12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4"/>
      <c r="BK1105" s="14"/>
      <c r="BL1105" s="14"/>
      <c r="BM1105" s="14"/>
      <c r="BN1105" s="14"/>
    </row>
    <row r="1106" spans="4:66" x14ac:dyDescent="0.25">
      <c r="D1106"/>
      <c r="E1106" s="10"/>
      <c r="F1106" s="10"/>
      <c r="G1106" s="10"/>
      <c r="H1106" s="10"/>
      <c r="I1106" s="10"/>
      <c r="J1106" s="10"/>
      <c r="K1106" s="12"/>
      <c r="L1106" s="12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4"/>
      <c r="BK1106" s="14"/>
      <c r="BL1106" s="14"/>
      <c r="BM1106" s="14"/>
      <c r="BN1106" s="14"/>
    </row>
    <row r="1107" spans="4:66" x14ac:dyDescent="0.25">
      <c r="D1107"/>
      <c r="E1107" s="10"/>
      <c r="F1107" s="10"/>
      <c r="G1107" s="10"/>
      <c r="H1107" s="10"/>
      <c r="I1107" s="10"/>
      <c r="J1107" s="10"/>
      <c r="K1107" s="12"/>
      <c r="L1107" s="12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4"/>
      <c r="BK1107" s="14"/>
      <c r="BL1107" s="14"/>
      <c r="BM1107" s="14"/>
      <c r="BN1107" s="14"/>
    </row>
    <row r="1108" spans="4:66" x14ac:dyDescent="0.25">
      <c r="D1108"/>
      <c r="E1108" s="10"/>
      <c r="F1108" s="10"/>
      <c r="G1108" s="10"/>
      <c r="H1108" s="10"/>
      <c r="I1108" s="10"/>
      <c r="J1108" s="10"/>
      <c r="K1108" s="12"/>
      <c r="L1108" s="12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4"/>
      <c r="BK1108" s="14"/>
      <c r="BL1108" s="14"/>
      <c r="BM1108" s="14"/>
      <c r="BN1108" s="14"/>
    </row>
    <row r="1109" spans="4:66" x14ac:dyDescent="0.25">
      <c r="D1109"/>
      <c r="E1109" s="10"/>
      <c r="F1109" s="10"/>
      <c r="G1109" s="10"/>
      <c r="H1109" s="10"/>
      <c r="I1109" s="10"/>
      <c r="J1109" s="10"/>
      <c r="K1109" s="12"/>
      <c r="L1109" s="12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4"/>
      <c r="BK1109" s="14"/>
      <c r="BL1109" s="14"/>
      <c r="BM1109" s="14"/>
      <c r="BN1109" s="14"/>
    </row>
    <row r="1110" spans="4:66" x14ac:dyDescent="0.25">
      <c r="D1110"/>
      <c r="E1110" s="10"/>
      <c r="F1110" s="10"/>
      <c r="G1110" s="10"/>
      <c r="H1110" s="10"/>
      <c r="I1110" s="10"/>
      <c r="J1110" s="10"/>
      <c r="K1110" s="12"/>
      <c r="L1110" s="12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4"/>
      <c r="BK1110" s="14"/>
      <c r="BL1110" s="14"/>
      <c r="BM1110" s="14"/>
      <c r="BN1110" s="14"/>
    </row>
  </sheetData>
  <conditionalFormatting sqref="BJ2:BL1110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2021-09-21T17:28:57Z</dcterms:modified>
</cp:coreProperties>
</file>